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702\Desktop\回答・報告\熊本県\令和02年度\R03.01.13   事務連絡             「公営企業に係る経営比較分析表（令和元年度決算）の分析等について」（01月29日期限：  月  日送信済）\"/>
    </mc:Choice>
  </mc:AlternateContent>
  <workbookProtection workbookAlgorithmName="SHA-512" workbookHashValue="hj2affbPTzQMooiuKI35MWUwQqC3g/6D7BBdfaGsyr+c8UDj6ATtAbLESogAr9QJJJ+pgCukt8h4uBmADWJUwg==" workbookSaltValue="2YIqhYg6trEj7Qzvd4Lzs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<sst xmlns="http://schemas.openxmlformats.org/spreadsheetml/2006/main" count="231" uniqueCount="114">
  <si>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</si>
  <si>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</si>
  <si>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</si>
  <si>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</si>
  <si>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</si>
  <si>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</si>
  <si>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</si>
  <si>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</si>
  <si>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</si>
  <si>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</si>
  <si>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</si>
  <si>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</si>
  <si>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</si>
  <si>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</si>
  <si>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</si>
  <si>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</si>
  <si>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</si>
  <si>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</si>
  <si>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</si>
  <si>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</si>
  <si>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</si>
  <si>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</si>
  <si>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</si>
  <si>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</si>
  <si>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</si>
  <si>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</si>
  <si>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</si>
  <si>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</si>
  <si>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</si>
  <si>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</si>
  <si>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</si>
  <si>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</si>
  <si>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</si>
  <si>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</si>
  <si>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</si>
  <si>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</si>
  <si>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</si>
  <si>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</si>
  <si>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</si>
  <si>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</si>
  <si>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</si>
  <si>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</si>
  <si>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</si>
  <si>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</si>
  <si>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</si>
  <si>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</si>
  <si>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</si>
  <si>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</si>
  <si>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</si>
  <si>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</si>
  <si>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</si>
  <si>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</si>
  <si>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</si>
  <si>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</si>
  <si>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</si>
  <si>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</si>
  <si>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</si>
  <si>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</si>
  <si>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</si>
  <si>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</si>
  <si>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</si>
  <si>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</si>
  <si>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</si>
  <si>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</si>
  <si>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</si>
  <si>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</si>
  <si>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</si>
  <si>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</si>
  <si>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</si>
  <si>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</si>
  <si>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</si>
  <si>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</si>
  <si>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</si>
  <si>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</si>
  <si>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</si>
  <si>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</si>
  <si>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</si>
  <si>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</si>
  <si>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</si>
  <si>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</si>
  <si>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</si>
  <si>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</si>
  <si>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</si>
  <si>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</si>
  <si>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</si>
  <si>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</si>
  <si>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</si>
  <si>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</si>
  <si>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</si>
  <si>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</si>
  <si>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</si>
  <si>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</si>
  <si>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</si>
  <si>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大津菊陽水道企業団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</si>
  <si>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</si>
  <si>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</si>
  <si>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</si>
  <si>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</si>
  <si>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</si>
  <si>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</si>
  <si>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</si>
  <si>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</si>
  <si>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</si>
  <si>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</si>
  <si>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</si>
  <si>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</si>
  <si>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</si>
  <si>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</si>
  <si>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</si>
  <si>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</si>
  <si>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</si>
  <si>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 有形固定資産減価償却率は、昨年度と比較すると上昇し老朽化が進んでいることが見て取れます。今後、既設老朽施設の更新事業により有形固定資産減価償却率は、低くなると予想されますが、更新の財源確保を考える必要があります。
② 管路経年化率は管路更新を行ったことにより前年度比でやや下降しており、全国・類似団体と比較しても低い水準です。
③ 管路更新率は当該年度においては、全国・類似団体比でほぼ同程度の水準でした。
</t>
    <rPh sb="15" eb="17">
      <t>サクネン</t>
    </rPh>
    <rPh sb="17" eb="18">
      <t>ド</t>
    </rPh>
    <rPh sb="19" eb="21">
      <t>ヒカク</t>
    </rPh>
    <rPh sb="24" eb="26">
      <t>ジョウショウ</t>
    </rPh>
    <rPh sb="27" eb="30">
      <t>ロウキュウカ</t>
    </rPh>
    <rPh sb="31" eb="32">
      <t>スス</t>
    </rPh>
    <rPh sb="39" eb="40">
      <t>ミ</t>
    </rPh>
    <rPh sb="41" eb="42">
      <t>ト</t>
    </rPh>
    <rPh sb="46" eb="48">
      <t>コンゴ</t>
    </rPh>
    <rPh sb="49" eb="51">
      <t>キセツ</t>
    </rPh>
    <rPh sb="51" eb="53">
      <t>ロウキュウ</t>
    </rPh>
    <rPh sb="53" eb="55">
      <t>シセツ</t>
    </rPh>
    <rPh sb="56" eb="58">
      <t>コウシン</t>
    </rPh>
    <rPh sb="58" eb="60">
      <t>ジギョウ</t>
    </rPh>
    <rPh sb="76" eb="77">
      <t>ヒク</t>
    </rPh>
    <rPh sb="81" eb="83">
      <t>ヨソウ</t>
    </rPh>
    <rPh sb="89" eb="91">
      <t>コウシン</t>
    </rPh>
    <rPh sb="92" eb="94">
      <t>ザイゲン</t>
    </rPh>
    <rPh sb="94" eb="96">
      <t>カクホ</t>
    </rPh>
    <rPh sb="97" eb="98">
      <t>カンガ</t>
    </rPh>
    <rPh sb="100" eb="102">
      <t>ヒツヨウ</t>
    </rPh>
    <phoneticPr fontId="4"/>
  </si>
  <si>
    <t>　経営の健全性・効率性を分析すると、概ね健全な経営ができているものと思われます。
　また、老朽化の状況から、当該年度においては施設や管路の更新によって資産の老朽化が進行していないことが見てとれます。
　今後は、施設の老朽化が加速していくと見込まれており、そのことによる更新費用の増大、延いては経営状況の悪化へとつながることが懸念されます。
　安定した経営を継続していくためにも基本計画に基づき企業債を活用しながら計画的な施設・管路の更新に取り組んでいきます。</t>
    <phoneticPr fontId="4"/>
  </si>
  <si>
    <t xml:space="preserve">① 継続的に経常収支比率は、100 ％を超え類似団体と比較しても高い水準にあり良好です。
② 累積欠損金は、発生しておりません。
③ 流動比率は、類似団体と比較すると僅かに上回っており良好な数値を示しており、短期的な支払能力は十分備わっているといえます。
④ 企業債残高対給水収益比率は、企業債の償還が進んできていることから類似団体と比較しても大幅に低い数値となっています。今後、既設老朽施設の更新費用を充てる企業債借入を予定しており、当該指標についても注視していくところです。
⑤ 料金回収率は、100 ％を超えており、給水に係る費用が給水収益で賄われていることが示されています。
⑥ 給水原価は、類似団体と比較しても低い水準で推移しておりますが、有収率の向上によってさらに良好な数値を目指すことが求められます。
⑦ 施設利用率は、類似団体と比較しても高い数値となっており、有効に施設利用ができているといえます。今後、既設老朽施設の更新によりさらに有効利用できるものと思われます。
⑧ 有収率は、類似団体と比較し低い水準を示しており、漏水対策と老朽管更新を計画的に進めて行くことが課題となります。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</si>
</sst>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1.57</c:v>
                </c:pt>
                <c:pt idx="2">
                  <c:v>0.46</c:v>
                </c:pt>
                <c:pt idx="3">
                  <c:v>0.75</c:v>
                </c:pt>
                <c:pt idx="4">
                  <c:v>0.63</c:v>
                </c:pt>
              </c:numCache>
            </c:numRef>
          </c:val>
          <c:extLst>
            <c:ext xmlns:c16="http://schemas.microsoft.com/office/drawing/2014/chart" uri="{C3380CC4-5D6E-409C-BE32-E72D297353CC}">
              <c16:uniqueId val="{00000000-A59F-46CF-9DD1-3E42C7277D3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A59F-46CF-9DD1-3E42C7277D3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76.36</c:v>
                </c:pt>
                <c:pt idx="1">
                  <c:v>93.5</c:v>
                </c:pt>
                <c:pt idx="2">
                  <c:v>90.29</c:v>
                </c:pt>
                <c:pt idx="3">
                  <c:v>88.27</c:v>
                </c:pt>
                <c:pt idx="4">
                  <c:v>86.32</c:v>
                </c:pt>
              </c:numCache>
            </c:numRef>
          </c:val>
          <c:extLst>
            <c:ext xmlns:c16="http://schemas.microsoft.com/office/drawing/2014/chart" uri="{C3380CC4-5D6E-409C-BE32-E72D297353CC}">
              <c16:uniqueId val="{00000000-D8F7-45F1-BDEB-F84F79002F6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D8F7-45F1-BDEB-F84F79002F6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84.7</c:v>
                </c:pt>
                <c:pt idx="1">
                  <c:v>68.599999999999994</c:v>
                </c:pt>
                <c:pt idx="2">
                  <c:v>74.349999999999994</c:v>
                </c:pt>
                <c:pt idx="3">
                  <c:v>75.97</c:v>
                </c:pt>
                <c:pt idx="4">
                  <c:v>77.260000000000005</c:v>
                </c:pt>
              </c:numCache>
            </c:numRef>
          </c:val>
          <c:extLst>
            <c:ext xmlns:c16="http://schemas.microsoft.com/office/drawing/2014/chart" uri="{C3380CC4-5D6E-409C-BE32-E72D297353CC}">
              <c16:uniqueId val="{00000000-E23D-4452-BA11-51C51A8B30F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E23D-4452-BA11-51C51A8B30F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131.87</c:v>
                </c:pt>
                <c:pt idx="1">
                  <c:v>128.66</c:v>
                </c:pt>
                <c:pt idx="2">
                  <c:v>141.09</c:v>
                </c:pt>
                <c:pt idx="3">
                  <c:v>133.61000000000001</c:v>
                </c:pt>
                <c:pt idx="4">
                  <c:v>137.08000000000001</c:v>
                </c:pt>
              </c:numCache>
            </c:numRef>
          </c:val>
          <c:extLst>
            <c:ext xmlns:c16="http://schemas.microsoft.com/office/drawing/2014/chart" uri="{C3380CC4-5D6E-409C-BE32-E72D297353CC}">
              <c16:uniqueId val="{00000000-9921-45C6-8AD5-9F16F6C0483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9921-45C6-8AD5-9F16F6C0483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40.520000000000003</c:v>
                </c:pt>
                <c:pt idx="1">
                  <c:v>41.48</c:v>
                </c:pt>
                <c:pt idx="2">
                  <c:v>42.01</c:v>
                </c:pt>
                <c:pt idx="3">
                  <c:v>42.06</c:v>
                </c:pt>
                <c:pt idx="4">
                  <c:v>43.27</c:v>
                </c:pt>
              </c:numCache>
            </c:numRef>
          </c:val>
          <c:extLst>
            <c:ext xmlns:c16="http://schemas.microsoft.com/office/drawing/2014/chart" uri="{C3380CC4-5D6E-409C-BE32-E72D297353CC}">
              <c16:uniqueId val="{00000000-2DE6-4AE8-A865-479EAABF9AD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2DE6-4AE8-A865-479EAABF9AD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5.74</c:v>
                </c:pt>
                <c:pt idx="2">
                  <c:v>7.1</c:v>
                </c:pt>
                <c:pt idx="3">
                  <c:v>6.83</c:v>
                </c:pt>
                <c:pt idx="4">
                  <c:v>6.79</c:v>
                </c:pt>
              </c:numCache>
            </c:numRef>
          </c:val>
          <c:extLst>
            <c:ext xmlns:c16="http://schemas.microsoft.com/office/drawing/2014/chart" uri="{C3380CC4-5D6E-409C-BE32-E72D297353CC}">
              <c16:uniqueId val="{00000000-968A-424D-87B7-31B7A461E59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968A-424D-87B7-31B7A461E59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2E-495B-B213-AB2A5678F47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1E2E-495B-B213-AB2A5678F47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261.38</c:v>
                </c:pt>
                <c:pt idx="1">
                  <c:v>351.88</c:v>
                </c:pt>
                <c:pt idx="2">
                  <c:v>337.84</c:v>
                </c:pt>
                <c:pt idx="3">
                  <c:v>308.16000000000003</c:v>
                </c:pt>
                <c:pt idx="4">
                  <c:v>381.3</c:v>
                </c:pt>
              </c:numCache>
            </c:numRef>
          </c:val>
          <c:extLst>
            <c:ext xmlns:c16="http://schemas.microsoft.com/office/drawing/2014/chart" uri="{C3380CC4-5D6E-409C-BE32-E72D297353CC}">
              <c16:uniqueId val="{00000000-7E17-4A97-AE31-A5FE21523B8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7E17-4A97-AE31-A5FE21523B8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72.48</c:v>
                </c:pt>
                <c:pt idx="1">
                  <c:v>57.45</c:v>
                </c:pt>
                <c:pt idx="2">
                  <c:v>40.950000000000003</c:v>
                </c:pt>
                <c:pt idx="3">
                  <c:v>27.82</c:v>
                </c:pt>
                <c:pt idx="4">
                  <c:v>16.45</c:v>
                </c:pt>
              </c:numCache>
            </c:numRef>
          </c:val>
          <c:extLst>
            <c:ext xmlns:c16="http://schemas.microsoft.com/office/drawing/2014/chart" uri="{C3380CC4-5D6E-409C-BE32-E72D297353CC}">
              <c16:uniqueId val="{00000000-BB62-4715-841D-EE3873B7CA6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BB62-4715-841D-EE3873B7CA6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118.03</c:v>
                </c:pt>
                <c:pt idx="1">
                  <c:v>108.45</c:v>
                </c:pt>
                <c:pt idx="2">
                  <c:v>123.57</c:v>
                </c:pt>
                <c:pt idx="3">
                  <c:v>115.13</c:v>
                </c:pt>
                <c:pt idx="4">
                  <c:v>121.38</c:v>
                </c:pt>
              </c:numCache>
            </c:numRef>
          </c:val>
          <c:extLst>
            <c:ext xmlns:c16="http://schemas.microsoft.com/office/drawing/2014/chart" uri="{C3380CC4-5D6E-409C-BE32-E72D297353CC}">
              <c16:uniqueId val="{00000000-4646-41C7-90AC-BF8AC52F73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4646-41C7-90AC-BF8AC52F73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121.39</c:v>
                </c:pt>
                <c:pt idx="1">
                  <c:v>132.62</c:v>
                </c:pt>
                <c:pt idx="2">
                  <c:v>115.97</c:v>
                </c:pt>
                <c:pt idx="3">
                  <c:v>124.06</c:v>
                </c:pt>
                <c:pt idx="4">
                  <c:v>117.88</c:v>
                </c:pt>
              </c:numCache>
            </c:numRef>
          </c:val>
          <c:extLst>
            <c:ext xmlns:c16="http://schemas.microsoft.com/office/drawing/2014/chart" uri="{C3380CC4-5D6E-409C-BE32-E72D297353CC}">
              <c16:uniqueId val="{00000000-8B10-403A-BE77-0BEAE5A4562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8B10-403A-BE77-0BEAE5A4562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E28" zoomScale="150" zoomScaleNormal="15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大津菊陽水道企業団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自治体職員</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94.9</v>
      </c>
      <c r="J10" s="53"/>
      <c r="K10" s="53"/>
      <c r="L10" s="53"/>
      <c r="M10" s="53"/>
      <c r="N10" s="53"/>
      <c r="O10" s="64"/>
      <c r="P10" s="54">
        <f>データ!$P$6</f>
        <v>99.45</v>
      </c>
      <c r="Q10" s="54"/>
      <c r="R10" s="54"/>
      <c r="S10" s="54"/>
      <c r="T10" s="54"/>
      <c r="U10" s="54"/>
      <c r="V10" s="54"/>
      <c r="W10" s="61">
        <f>データ!$Q$6</f>
        <v>2670</v>
      </c>
      <c r="X10" s="61"/>
      <c r="Y10" s="61"/>
      <c r="Z10" s="61"/>
      <c r="AA10" s="61"/>
      <c r="AB10" s="61"/>
      <c r="AC10" s="61"/>
      <c r="AD10" s="2"/>
      <c r="AE10" s="2"/>
      <c r="AF10" s="2"/>
      <c r="AG10" s="2"/>
      <c r="AH10" s="4"/>
      <c r="AI10" s="4"/>
      <c r="AJ10" s="4"/>
      <c r="AK10" s="4"/>
      <c r="AL10" s="61">
        <f>データ!$U$6</f>
        <v>77103</v>
      </c>
      <c r="AM10" s="61"/>
      <c r="AN10" s="61"/>
      <c r="AO10" s="61"/>
      <c r="AP10" s="61"/>
      <c r="AQ10" s="61"/>
      <c r="AR10" s="61"/>
      <c r="AS10" s="61"/>
      <c r="AT10" s="52">
        <f>データ!$V$6</f>
        <v>56.47</v>
      </c>
      <c r="AU10" s="53"/>
      <c r="AV10" s="53"/>
      <c r="AW10" s="53"/>
      <c r="AX10" s="53"/>
      <c r="AY10" s="53"/>
      <c r="AZ10" s="53"/>
      <c r="BA10" s="53"/>
      <c r="BB10" s="54">
        <f>データ!$W$6</f>
        <v>1365.38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87" t="s">
        <v>25</v>
      </c>
      <c r="BM14" s="88"/>
      <c r="BN14" s="88"/>
      <c r="BO14" s="88"/>
      <c r="BP14" s="88"/>
      <c r="BQ14" s="88"/>
      <c r="BR14" s="88"/>
      <c r="BS14" s="88"/>
      <c r="BT14" s="88"/>
      <c r="BU14" s="88"/>
      <c r="BV14" s="88"/>
      <c r="BW14" s="88"/>
      <c r="BX14" s="88"/>
      <c r="BY14" s="88"/>
      <c r="BZ14" s="8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90"/>
      <c r="BM15" s="91"/>
      <c r="BN15" s="91"/>
      <c r="BO15" s="91"/>
      <c r="BP15" s="91"/>
      <c r="BQ15" s="91"/>
      <c r="BR15" s="91"/>
      <c r="BS15" s="91"/>
      <c r="BT15" s="91"/>
      <c r="BU15" s="91"/>
      <c r="BV15" s="91"/>
      <c r="BW15" s="91"/>
      <c r="BX15" s="91"/>
      <c r="BY15" s="91"/>
      <c r="BZ15" s="9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3" t="s">
        <v>113</v>
      </c>
      <c r="BM16" s="94"/>
      <c r="BN16" s="94"/>
      <c r="BO16" s="94"/>
      <c r="BP16" s="94"/>
      <c r="BQ16" s="94"/>
      <c r="BR16" s="94"/>
      <c r="BS16" s="94"/>
      <c r="BT16" s="94"/>
      <c r="BU16" s="94"/>
      <c r="BV16" s="94"/>
      <c r="BW16" s="94"/>
      <c r="BX16" s="94"/>
      <c r="BY16" s="94"/>
      <c r="BZ16" s="9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3"/>
      <c r="BM17" s="94"/>
      <c r="BN17" s="94"/>
      <c r="BO17" s="94"/>
      <c r="BP17" s="94"/>
      <c r="BQ17" s="94"/>
      <c r="BR17" s="94"/>
      <c r="BS17" s="94"/>
      <c r="BT17" s="94"/>
      <c r="BU17" s="94"/>
      <c r="BV17" s="94"/>
      <c r="BW17" s="94"/>
      <c r="BX17" s="94"/>
      <c r="BY17" s="94"/>
      <c r="BZ17" s="9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3"/>
      <c r="BM18" s="94"/>
      <c r="BN18" s="94"/>
      <c r="BO18" s="94"/>
      <c r="BP18" s="94"/>
      <c r="BQ18" s="94"/>
      <c r="BR18" s="94"/>
      <c r="BS18" s="94"/>
      <c r="BT18" s="94"/>
      <c r="BU18" s="94"/>
      <c r="BV18" s="94"/>
      <c r="BW18" s="94"/>
      <c r="BX18" s="94"/>
      <c r="BY18" s="94"/>
      <c r="BZ18" s="9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3"/>
      <c r="BM19" s="94"/>
      <c r="BN19" s="94"/>
      <c r="BO19" s="94"/>
      <c r="BP19" s="94"/>
      <c r="BQ19" s="94"/>
      <c r="BR19" s="94"/>
      <c r="BS19" s="94"/>
      <c r="BT19" s="94"/>
      <c r="BU19" s="94"/>
      <c r="BV19" s="94"/>
      <c r="BW19" s="94"/>
      <c r="BX19" s="94"/>
      <c r="BY19" s="94"/>
      <c r="BZ19" s="9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3"/>
      <c r="BM20" s="94"/>
      <c r="BN20" s="94"/>
      <c r="BO20" s="94"/>
      <c r="BP20" s="94"/>
      <c r="BQ20" s="94"/>
      <c r="BR20" s="94"/>
      <c r="BS20" s="94"/>
      <c r="BT20" s="94"/>
      <c r="BU20" s="94"/>
      <c r="BV20" s="94"/>
      <c r="BW20" s="94"/>
      <c r="BX20" s="94"/>
      <c r="BY20" s="94"/>
      <c r="BZ20" s="9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3"/>
      <c r="BM21" s="94"/>
      <c r="BN21" s="94"/>
      <c r="BO21" s="94"/>
      <c r="BP21" s="94"/>
      <c r="BQ21" s="94"/>
      <c r="BR21" s="94"/>
      <c r="BS21" s="94"/>
      <c r="BT21" s="94"/>
      <c r="BU21" s="94"/>
      <c r="BV21" s="94"/>
      <c r="BW21" s="94"/>
      <c r="BX21" s="94"/>
      <c r="BY21" s="94"/>
      <c r="BZ21" s="9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3"/>
      <c r="BM22" s="94"/>
      <c r="BN22" s="94"/>
      <c r="BO22" s="94"/>
      <c r="BP22" s="94"/>
      <c r="BQ22" s="94"/>
      <c r="BR22" s="94"/>
      <c r="BS22" s="94"/>
      <c r="BT22" s="94"/>
      <c r="BU22" s="94"/>
      <c r="BV22" s="94"/>
      <c r="BW22" s="94"/>
      <c r="BX22" s="94"/>
      <c r="BY22" s="94"/>
      <c r="BZ22" s="9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3"/>
      <c r="BM23" s="94"/>
      <c r="BN23" s="94"/>
      <c r="BO23" s="94"/>
      <c r="BP23" s="94"/>
      <c r="BQ23" s="94"/>
      <c r="BR23" s="94"/>
      <c r="BS23" s="94"/>
      <c r="BT23" s="94"/>
      <c r="BU23" s="94"/>
      <c r="BV23" s="94"/>
      <c r="BW23" s="94"/>
      <c r="BX23" s="94"/>
      <c r="BY23" s="94"/>
      <c r="BZ23" s="9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3"/>
      <c r="BM24" s="94"/>
      <c r="BN24" s="94"/>
      <c r="BO24" s="94"/>
      <c r="BP24" s="94"/>
      <c r="BQ24" s="94"/>
      <c r="BR24" s="94"/>
      <c r="BS24" s="94"/>
      <c r="BT24" s="94"/>
      <c r="BU24" s="94"/>
      <c r="BV24" s="94"/>
      <c r="BW24" s="94"/>
      <c r="BX24" s="94"/>
      <c r="BY24" s="94"/>
      <c r="BZ24" s="9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3"/>
      <c r="BM25" s="94"/>
      <c r="BN25" s="94"/>
      <c r="BO25" s="94"/>
      <c r="BP25" s="94"/>
      <c r="BQ25" s="94"/>
      <c r="BR25" s="94"/>
      <c r="BS25" s="94"/>
      <c r="BT25" s="94"/>
      <c r="BU25" s="94"/>
      <c r="BV25" s="94"/>
      <c r="BW25" s="94"/>
      <c r="BX25" s="94"/>
      <c r="BY25" s="94"/>
      <c r="BZ25" s="9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3"/>
      <c r="BM26" s="94"/>
      <c r="BN26" s="94"/>
      <c r="BO26" s="94"/>
      <c r="BP26" s="94"/>
      <c r="BQ26" s="94"/>
      <c r="BR26" s="94"/>
      <c r="BS26" s="94"/>
      <c r="BT26" s="94"/>
      <c r="BU26" s="94"/>
      <c r="BV26" s="94"/>
      <c r="BW26" s="94"/>
      <c r="BX26" s="94"/>
      <c r="BY26" s="94"/>
      <c r="BZ26" s="9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3"/>
      <c r="BM27" s="94"/>
      <c r="BN27" s="94"/>
      <c r="BO27" s="94"/>
      <c r="BP27" s="94"/>
      <c r="BQ27" s="94"/>
      <c r="BR27" s="94"/>
      <c r="BS27" s="94"/>
      <c r="BT27" s="94"/>
      <c r="BU27" s="94"/>
      <c r="BV27" s="94"/>
      <c r="BW27" s="94"/>
      <c r="BX27" s="94"/>
      <c r="BY27" s="94"/>
      <c r="BZ27" s="9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3"/>
      <c r="BM28" s="94"/>
      <c r="BN28" s="94"/>
      <c r="BO28" s="94"/>
      <c r="BP28" s="94"/>
      <c r="BQ28" s="94"/>
      <c r="BR28" s="94"/>
      <c r="BS28" s="94"/>
      <c r="BT28" s="94"/>
      <c r="BU28" s="94"/>
      <c r="BV28" s="94"/>
      <c r="BW28" s="94"/>
      <c r="BX28" s="94"/>
      <c r="BY28" s="94"/>
      <c r="BZ28" s="9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3"/>
      <c r="BM29" s="94"/>
      <c r="BN29" s="94"/>
      <c r="BO29" s="94"/>
      <c r="BP29" s="94"/>
      <c r="BQ29" s="94"/>
      <c r="BR29" s="94"/>
      <c r="BS29" s="94"/>
      <c r="BT29" s="94"/>
      <c r="BU29" s="94"/>
      <c r="BV29" s="94"/>
      <c r="BW29" s="94"/>
      <c r="BX29" s="94"/>
      <c r="BY29" s="94"/>
      <c r="BZ29" s="9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3"/>
      <c r="BM30" s="94"/>
      <c r="BN30" s="94"/>
      <c r="BO30" s="94"/>
      <c r="BP30" s="94"/>
      <c r="BQ30" s="94"/>
      <c r="BR30" s="94"/>
      <c r="BS30" s="94"/>
      <c r="BT30" s="94"/>
      <c r="BU30" s="94"/>
      <c r="BV30" s="94"/>
      <c r="BW30" s="94"/>
      <c r="BX30" s="94"/>
      <c r="BY30" s="94"/>
      <c r="BZ30" s="9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3"/>
      <c r="BM31" s="94"/>
      <c r="BN31" s="94"/>
      <c r="BO31" s="94"/>
      <c r="BP31" s="94"/>
      <c r="BQ31" s="94"/>
      <c r="BR31" s="94"/>
      <c r="BS31" s="94"/>
      <c r="BT31" s="94"/>
      <c r="BU31" s="94"/>
      <c r="BV31" s="94"/>
      <c r="BW31" s="94"/>
      <c r="BX31" s="94"/>
      <c r="BY31" s="94"/>
      <c r="BZ31" s="9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3"/>
      <c r="BM32" s="94"/>
      <c r="BN32" s="94"/>
      <c r="BO32" s="94"/>
      <c r="BP32" s="94"/>
      <c r="BQ32" s="94"/>
      <c r="BR32" s="94"/>
      <c r="BS32" s="94"/>
      <c r="BT32" s="94"/>
      <c r="BU32" s="94"/>
      <c r="BV32" s="94"/>
      <c r="BW32" s="94"/>
      <c r="BX32" s="94"/>
      <c r="BY32" s="94"/>
      <c r="BZ32" s="9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3"/>
      <c r="BM33" s="94"/>
      <c r="BN33" s="94"/>
      <c r="BO33" s="94"/>
      <c r="BP33" s="94"/>
      <c r="BQ33" s="94"/>
      <c r="BR33" s="94"/>
      <c r="BS33" s="94"/>
      <c r="BT33" s="94"/>
      <c r="BU33" s="94"/>
      <c r="BV33" s="94"/>
      <c r="BW33" s="94"/>
      <c r="BX33" s="94"/>
      <c r="BY33" s="94"/>
      <c r="BZ33" s="9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3"/>
      <c r="BM34" s="94"/>
      <c r="BN34" s="94"/>
      <c r="BO34" s="94"/>
      <c r="BP34" s="94"/>
      <c r="BQ34" s="94"/>
      <c r="BR34" s="94"/>
      <c r="BS34" s="94"/>
      <c r="BT34" s="94"/>
      <c r="BU34" s="94"/>
      <c r="BV34" s="94"/>
      <c r="BW34" s="94"/>
      <c r="BX34" s="94"/>
      <c r="BY34" s="94"/>
      <c r="BZ34" s="9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3"/>
      <c r="BM35" s="94"/>
      <c r="BN35" s="94"/>
      <c r="BO35" s="94"/>
      <c r="BP35" s="94"/>
      <c r="BQ35" s="94"/>
      <c r="BR35" s="94"/>
      <c r="BS35" s="94"/>
      <c r="BT35" s="94"/>
      <c r="BU35" s="94"/>
      <c r="BV35" s="94"/>
      <c r="BW35" s="94"/>
      <c r="BX35" s="94"/>
      <c r="BY35" s="94"/>
      <c r="BZ35" s="9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3"/>
      <c r="BM36" s="94"/>
      <c r="BN36" s="94"/>
      <c r="BO36" s="94"/>
      <c r="BP36" s="94"/>
      <c r="BQ36" s="94"/>
      <c r="BR36" s="94"/>
      <c r="BS36" s="94"/>
      <c r="BT36" s="94"/>
      <c r="BU36" s="94"/>
      <c r="BV36" s="94"/>
      <c r="BW36" s="94"/>
      <c r="BX36" s="94"/>
      <c r="BY36" s="94"/>
      <c r="BZ36" s="9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3"/>
      <c r="BM37" s="94"/>
      <c r="BN37" s="94"/>
      <c r="BO37" s="94"/>
      <c r="BP37" s="94"/>
      <c r="BQ37" s="94"/>
      <c r="BR37" s="94"/>
      <c r="BS37" s="94"/>
      <c r="BT37" s="94"/>
      <c r="BU37" s="94"/>
      <c r="BV37" s="94"/>
      <c r="BW37" s="94"/>
      <c r="BX37" s="94"/>
      <c r="BY37" s="94"/>
      <c r="BZ37" s="9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3"/>
      <c r="BM38" s="94"/>
      <c r="BN38" s="94"/>
      <c r="BO38" s="94"/>
      <c r="BP38" s="94"/>
      <c r="BQ38" s="94"/>
      <c r="BR38" s="94"/>
      <c r="BS38" s="94"/>
      <c r="BT38" s="94"/>
      <c r="BU38" s="94"/>
      <c r="BV38" s="94"/>
      <c r="BW38" s="94"/>
      <c r="BX38" s="94"/>
      <c r="BY38" s="94"/>
      <c r="BZ38" s="9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3"/>
      <c r="BM39" s="94"/>
      <c r="BN39" s="94"/>
      <c r="BO39" s="94"/>
      <c r="BP39" s="94"/>
      <c r="BQ39" s="94"/>
      <c r="BR39" s="94"/>
      <c r="BS39" s="94"/>
      <c r="BT39" s="94"/>
      <c r="BU39" s="94"/>
      <c r="BV39" s="94"/>
      <c r="BW39" s="94"/>
      <c r="BX39" s="94"/>
      <c r="BY39" s="94"/>
      <c r="BZ39" s="9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3"/>
      <c r="BM40" s="94"/>
      <c r="BN40" s="94"/>
      <c r="BO40" s="94"/>
      <c r="BP40" s="94"/>
      <c r="BQ40" s="94"/>
      <c r="BR40" s="94"/>
      <c r="BS40" s="94"/>
      <c r="BT40" s="94"/>
      <c r="BU40" s="94"/>
      <c r="BV40" s="94"/>
      <c r="BW40" s="94"/>
      <c r="BX40" s="94"/>
      <c r="BY40" s="94"/>
      <c r="BZ40" s="9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3"/>
      <c r="BM41" s="94"/>
      <c r="BN41" s="94"/>
      <c r="BO41" s="94"/>
      <c r="BP41" s="94"/>
      <c r="BQ41" s="94"/>
      <c r="BR41" s="94"/>
      <c r="BS41" s="94"/>
      <c r="BT41" s="94"/>
      <c r="BU41" s="94"/>
      <c r="BV41" s="94"/>
      <c r="BW41" s="94"/>
      <c r="BX41" s="94"/>
      <c r="BY41" s="94"/>
      <c r="BZ41" s="9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3"/>
      <c r="BM42" s="94"/>
      <c r="BN42" s="94"/>
      <c r="BO42" s="94"/>
      <c r="BP42" s="94"/>
      <c r="BQ42" s="94"/>
      <c r="BR42" s="94"/>
      <c r="BS42" s="94"/>
      <c r="BT42" s="94"/>
      <c r="BU42" s="94"/>
      <c r="BV42" s="94"/>
      <c r="BW42" s="94"/>
      <c r="BX42" s="94"/>
      <c r="BY42" s="94"/>
      <c r="BZ42" s="9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3"/>
      <c r="BM43" s="94"/>
      <c r="BN43" s="94"/>
      <c r="BO43" s="94"/>
      <c r="BP43" s="94"/>
      <c r="BQ43" s="94"/>
      <c r="BR43" s="94"/>
      <c r="BS43" s="94"/>
      <c r="BT43" s="94"/>
      <c r="BU43" s="94"/>
      <c r="BV43" s="94"/>
      <c r="BW43" s="94"/>
      <c r="BX43" s="94"/>
      <c r="BY43" s="94"/>
      <c r="BZ43" s="9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3"/>
      <c r="BM44" s="94"/>
      <c r="BN44" s="94"/>
      <c r="BO44" s="94"/>
      <c r="BP44" s="94"/>
      <c r="BQ44" s="94"/>
      <c r="BR44" s="94"/>
      <c r="BS44" s="94"/>
      <c r="BT44" s="94"/>
      <c r="BU44" s="94"/>
      <c r="BV44" s="94"/>
      <c r="BW44" s="94"/>
      <c r="BX44" s="94"/>
      <c r="BY44" s="94"/>
      <c r="BZ44" s="9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3" t="s">
        <v>111</v>
      </c>
      <c r="BM47" s="94"/>
      <c r="BN47" s="94"/>
      <c r="BO47" s="94"/>
      <c r="BP47" s="94"/>
      <c r="BQ47" s="94"/>
      <c r="BR47" s="94"/>
      <c r="BS47" s="94"/>
      <c r="BT47" s="94"/>
      <c r="BU47" s="94"/>
      <c r="BV47" s="94"/>
      <c r="BW47" s="94"/>
      <c r="BX47" s="94"/>
      <c r="BY47" s="94"/>
      <c r="BZ47" s="9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3"/>
      <c r="BM48" s="94"/>
      <c r="BN48" s="94"/>
      <c r="BO48" s="94"/>
      <c r="BP48" s="94"/>
      <c r="BQ48" s="94"/>
      <c r="BR48" s="94"/>
      <c r="BS48" s="94"/>
      <c r="BT48" s="94"/>
      <c r="BU48" s="94"/>
      <c r="BV48" s="94"/>
      <c r="BW48" s="94"/>
      <c r="BX48" s="94"/>
      <c r="BY48" s="94"/>
      <c r="BZ48" s="9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3"/>
      <c r="BM49" s="94"/>
      <c r="BN49" s="94"/>
      <c r="BO49" s="94"/>
      <c r="BP49" s="94"/>
      <c r="BQ49" s="94"/>
      <c r="BR49" s="94"/>
      <c r="BS49" s="94"/>
      <c r="BT49" s="94"/>
      <c r="BU49" s="94"/>
      <c r="BV49" s="94"/>
      <c r="BW49" s="94"/>
      <c r="BX49" s="94"/>
      <c r="BY49" s="94"/>
      <c r="BZ49" s="9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3"/>
      <c r="BM50" s="94"/>
      <c r="BN50" s="94"/>
      <c r="BO50" s="94"/>
      <c r="BP50" s="94"/>
      <c r="BQ50" s="94"/>
      <c r="BR50" s="94"/>
      <c r="BS50" s="94"/>
      <c r="BT50" s="94"/>
      <c r="BU50" s="94"/>
      <c r="BV50" s="94"/>
      <c r="BW50" s="94"/>
      <c r="BX50" s="94"/>
      <c r="BY50" s="94"/>
      <c r="BZ50" s="9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3"/>
      <c r="BM51" s="94"/>
      <c r="BN51" s="94"/>
      <c r="BO51" s="94"/>
      <c r="BP51" s="94"/>
      <c r="BQ51" s="94"/>
      <c r="BR51" s="94"/>
      <c r="BS51" s="94"/>
      <c r="BT51" s="94"/>
      <c r="BU51" s="94"/>
      <c r="BV51" s="94"/>
      <c r="BW51" s="94"/>
      <c r="BX51" s="94"/>
      <c r="BY51" s="94"/>
      <c r="BZ51" s="9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3"/>
      <c r="BM52" s="94"/>
      <c r="BN52" s="94"/>
      <c r="BO52" s="94"/>
      <c r="BP52" s="94"/>
      <c r="BQ52" s="94"/>
      <c r="BR52" s="94"/>
      <c r="BS52" s="94"/>
      <c r="BT52" s="94"/>
      <c r="BU52" s="94"/>
      <c r="BV52" s="94"/>
      <c r="BW52" s="94"/>
      <c r="BX52" s="94"/>
      <c r="BY52" s="94"/>
      <c r="BZ52" s="9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3"/>
      <c r="BM53" s="94"/>
      <c r="BN53" s="94"/>
      <c r="BO53" s="94"/>
      <c r="BP53" s="94"/>
      <c r="BQ53" s="94"/>
      <c r="BR53" s="94"/>
      <c r="BS53" s="94"/>
      <c r="BT53" s="94"/>
      <c r="BU53" s="94"/>
      <c r="BV53" s="94"/>
      <c r="BW53" s="94"/>
      <c r="BX53" s="94"/>
      <c r="BY53" s="94"/>
      <c r="BZ53" s="9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3"/>
      <c r="BM54" s="94"/>
      <c r="BN54" s="94"/>
      <c r="BO54" s="94"/>
      <c r="BP54" s="94"/>
      <c r="BQ54" s="94"/>
      <c r="BR54" s="94"/>
      <c r="BS54" s="94"/>
      <c r="BT54" s="94"/>
      <c r="BU54" s="94"/>
      <c r="BV54" s="94"/>
      <c r="BW54" s="94"/>
      <c r="BX54" s="94"/>
      <c r="BY54" s="94"/>
      <c r="BZ54" s="9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3"/>
      <c r="BM55" s="94"/>
      <c r="BN55" s="94"/>
      <c r="BO55" s="94"/>
      <c r="BP55" s="94"/>
      <c r="BQ55" s="94"/>
      <c r="BR55" s="94"/>
      <c r="BS55" s="94"/>
      <c r="BT55" s="94"/>
      <c r="BU55" s="94"/>
      <c r="BV55" s="94"/>
      <c r="BW55" s="94"/>
      <c r="BX55" s="94"/>
      <c r="BY55" s="94"/>
      <c r="BZ55" s="9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3"/>
      <c r="BM56" s="94"/>
      <c r="BN56" s="94"/>
      <c r="BO56" s="94"/>
      <c r="BP56" s="94"/>
      <c r="BQ56" s="94"/>
      <c r="BR56" s="94"/>
      <c r="BS56" s="94"/>
      <c r="BT56" s="94"/>
      <c r="BU56" s="94"/>
      <c r="BV56" s="94"/>
      <c r="BW56" s="94"/>
      <c r="BX56" s="94"/>
      <c r="BY56" s="94"/>
      <c r="BZ56" s="9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3"/>
      <c r="BM57" s="94"/>
      <c r="BN57" s="94"/>
      <c r="BO57" s="94"/>
      <c r="BP57" s="94"/>
      <c r="BQ57" s="94"/>
      <c r="BR57" s="94"/>
      <c r="BS57" s="94"/>
      <c r="BT57" s="94"/>
      <c r="BU57" s="94"/>
      <c r="BV57" s="94"/>
      <c r="BW57" s="94"/>
      <c r="BX57" s="94"/>
      <c r="BY57" s="94"/>
      <c r="BZ57" s="9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3"/>
      <c r="BM58" s="94"/>
      <c r="BN58" s="94"/>
      <c r="BO58" s="94"/>
      <c r="BP58" s="94"/>
      <c r="BQ58" s="94"/>
      <c r="BR58" s="94"/>
      <c r="BS58" s="94"/>
      <c r="BT58" s="94"/>
      <c r="BU58" s="94"/>
      <c r="BV58" s="94"/>
      <c r="BW58" s="94"/>
      <c r="BX58" s="94"/>
      <c r="BY58" s="94"/>
      <c r="BZ58" s="9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3"/>
      <c r="BM59" s="94"/>
      <c r="BN59" s="94"/>
      <c r="BO59" s="94"/>
      <c r="BP59" s="94"/>
      <c r="BQ59" s="94"/>
      <c r="BR59" s="94"/>
      <c r="BS59" s="94"/>
      <c r="BT59" s="94"/>
      <c r="BU59" s="94"/>
      <c r="BV59" s="94"/>
      <c r="BW59" s="94"/>
      <c r="BX59" s="94"/>
      <c r="BY59" s="94"/>
      <c r="BZ59" s="9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3"/>
      <c r="BM60" s="94"/>
      <c r="BN60" s="94"/>
      <c r="BO60" s="94"/>
      <c r="BP60" s="94"/>
      <c r="BQ60" s="94"/>
      <c r="BR60" s="94"/>
      <c r="BS60" s="94"/>
      <c r="BT60" s="94"/>
      <c r="BU60" s="94"/>
      <c r="BV60" s="94"/>
      <c r="BW60" s="94"/>
      <c r="BX60" s="94"/>
      <c r="BY60" s="94"/>
      <c r="BZ60" s="9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3"/>
      <c r="BM61" s="94"/>
      <c r="BN61" s="94"/>
      <c r="BO61" s="94"/>
      <c r="BP61" s="94"/>
      <c r="BQ61" s="94"/>
      <c r="BR61" s="94"/>
      <c r="BS61" s="94"/>
      <c r="BT61" s="94"/>
      <c r="BU61" s="94"/>
      <c r="BV61" s="94"/>
      <c r="BW61" s="94"/>
      <c r="BX61" s="94"/>
      <c r="BY61" s="94"/>
      <c r="BZ61" s="9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3"/>
      <c r="BM62" s="94"/>
      <c r="BN62" s="94"/>
      <c r="BO62" s="94"/>
      <c r="BP62" s="94"/>
      <c r="BQ62" s="94"/>
      <c r="BR62" s="94"/>
      <c r="BS62" s="94"/>
      <c r="BT62" s="94"/>
      <c r="BU62" s="94"/>
      <c r="BV62" s="94"/>
      <c r="BW62" s="94"/>
      <c r="BX62" s="94"/>
      <c r="BY62" s="94"/>
      <c r="BZ62" s="9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3"/>
      <c r="BM63" s="94"/>
      <c r="BN63" s="94"/>
      <c r="BO63" s="94"/>
      <c r="BP63" s="94"/>
      <c r="BQ63" s="94"/>
      <c r="BR63" s="94"/>
      <c r="BS63" s="94"/>
      <c r="BT63" s="94"/>
      <c r="BU63" s="94"/>
      <c r="BV63" s="94"/>
      <c r="BW63" s="94"/>
      <c r="BX63" s="94"/>
      <c r="BY63" s="94"/>
      <c r="BZ63" s="9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43Kq62/h0OXvvG89Eoc081YZL9jJNG9nPELFrwCDflHfE3wbk9HOQ2rGJSqwA5rj3+gyyhNwYtq4zbl3i2eUcw==" saltValue="1RChiJtBOBBGrPe9QcIIT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7" t="s">
        <v>50</v>
      </c>
      <c r="I3" s="98"/>
      <c r="J3" s="98"/>
      <c r="K3" s="98"/>
      <c r="L3" s="98"/>
      <c r="M3" s="98"/>
      <c r="N3" s="98"/>
      <c r="O3" s="98"/>
      <c r="P3" s="98"/>
      <c r="Q3" s="98"/>
      <c r="R3" s="98"/>
      <c r="S3" s="98"/>
      <c r="T3" s="98"/>
      <c r="U3" s="98"/>
      <c r="V3" s="98"/>
      <c r="W3" s="99"/>
      <c r="X3" s="103" t="s">
        <v>51</v>
      </c>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t="s">
        <v>52</v>
      </c>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row>
    <row r="4" spans="1:144" x14ac:dyDescent="0.15">
      <c r="A4" s="29" t="s">
        <v>53</v>
      </c>
      <c r="B4" s="31"/>
      <c r="C4" s="31"/>
      <c r="D4" s="31"/>
      <c r="E4" s="31"/>
      <c r="F4" s="31"/>
      <c r="G4" s="31"/>
      <c r="H4" s="100"/>
      <c r="I4" s="101"/>
      <c r="J4" s="101"/>
      <c r="K4" s="101"/>
      <c r="L4" s="101"/>
      <c r="M4" s="101"/>
      <c r="N4" s="101"/>
      <c r="O4" s="101"/>
      <c r="P4" s="101"/>
      <c r="Q4" s="101"/>
      <c r="R4" s="101"/>
      <c r="S4" s="101"/>
      <c r="T4" s="101"/>
      <c r="U4" s="101"/>
      <c r="V4" s="101"/>
      <c r="W4" s="102"/>
      <c r="X4" s="96" t="s">
        <v>54</v>
      </c>
      <c r="Y4" s="96"/>
      <c r="Z4" s="96"/>
      <c r="AA4" s="96"/>
      <c r="AB4" s="96"/>
      <c r="AC4" s="96"/>
      <c r="AD4" s="96"/>
      <c r="AE4" s="96"/>
      <c r="AF4" s="96"/>
      <c r="AG4" s="96"/>
      <c r="AH4" s="96"/>
      <c r="AI4" s="96" t="s">
        <v>55</v>
      </c>
      <c r="AJ4" s="96"/>
      <c r="AK4" s="96"/>
      <c r="AL4" s="96"/>
      <c r="AM4" s="96"/>
      <c r="AN4" s="96"/>
      <c r="AO4" s="96"/>
      <c r="AP4" s="96"/>
      <c r="AQ4" s="96"/>
      <c r="AR4" s="96"/>
      <c r="AS4" s="96"/>
      <c r="AT4" s="96" t="s">
        <v>56</v>
      </c>
      <c r="AU4" s="96"/>
      <c r="AV4" s="96"/>
      <c r="AW4" s="96"/>
      <c r="AX4" s="96"/>
      <c r="AY4" s="96"/>
      <c r="AZ4" s="96"/>
      <c r="BA4" s="96"/>
      <c r="BB4" s="96"/>
      <c r="BC4" s="96"/>
      <c r="BD4" s="96"/>
      <c r="BE4" s="96" t="s">
        <v>57</v>
      </c>
      <c r="BF4" s="96"/>
      <c r="BG4" s="96"/>
      <c r="BH4" s="96"/>
      <c r="BI4" s="96"/>
      <c r="BJ4" s="96"/>
      <c r="BK4" s="96"/>
      <c r="BL4" s="96"/>
      <c r="BM4" s="96"/>
      <c r="BN4" s="96"/>
      <c r="BO4" s="96"/>
      <c r="BP4" s="96" t="s">
        <v>58</v>
      </c>
      <c r="BQ4" s="96"/>
      <c r="BR4" s="96"/>
      <c r="BS4" s="96"/>
      <c r="BT4" s="96"/>
      <c r="BU4" s="96"/>
      <c r="BV4" s="96"/>
      <c r="BW4" s="96"/>
      <c r="BX4" s="96"/>
      <c r="BY4" s="96"/>
      <c r="BZ4" s="96"/>
      <c r="CA4" s="96" t="s">
        <v>59</v>
      </c>
      <c r="CB4" s="96"/>
      <c r="CC4" s="96"/>
      <c r="CD4" s="96"/>
      <c r="CE4" s="96"/>
      <c r="CF4" s="96"/>
      <c r="CG4" s="96"/>
      <c r="CH4" s="96"/>
      <c r="CI4" s="96"/>
      <c r="CJ4" s="96"/>
      <c r="CK4" s="96"/>
      <c r="CL4" s="96" t="s">
        <v>60</v>
      </c>
      <c r="CM4" s="96"/>
      <c r="CN4" s="96"/>
      <c r="CO4" s="96"/>
      <c r="CP4" s="96"/>
      <c r="CQ4" s="96"/>
      <c r="CR4" s="96"/>
      <c r="CS4" s="96"/>
      <c r="CT4" s="96"/>
      <c r="CU4" s="96"/>
      <c r="CV4" s="96"/>
      <c r="CW4" s="96" t="s">
        <v>61</v>
      </c>
      <c r="CX4" s="96"/>
      <c r="CY4" s="96"/>
      <c r="CZ4" s="96"/>
      <c r="DA4" s="96"/>
      <c r="DB4" s="96"/>
      <c r="DC4" s="96"/>
      <c r="DD4" s="96"/>
      <c r="DE4" s="96"/>
      <c r="DF4" s="96"/>
      <c r="DG4" s="96"/>
      <c r="DH4" s="96" t="s">
        <v>62</v>
      </c>
      <c r="DI4" s="96"/>
      <c r="DJ4" s="96"/>
      <c r="DK4" s="96"/>
      <c r="DL4" s="96"/>
      <c r="DM4" s="96"/>
      <c r="DN4" s="96"/>
      <c r="DO4" s="96"/>
      <c r="DP4" s="96"/>
      <c r="DQ4" s="96"/>
      <c r="DR4" s="96"/>
      <c r="DS4" s="96" t="s">
        <v>63</v>
      </c>
      <c r="DT4" s="96"/>
      <c r="DU4" s="96"/>
      <c r="DV4" s="96"/>
      <c r="DW4" s="96"/>
      <c r="DX4" s="96"/>
      <c r="DY4" s="96"/>
      <c r="DZ4" s="96"/>
      <c r="EA4" s="96"/>
      <c r="EB4" s="96"/>
      <c r="EC4" s="96"/>
      <c r="ED4" s="96" t="s">
        <v>64</v>
      </c>
      <c r="EE4" s="96"/>
      <c r="EF4" s="96"/>
      <c r="EG4" s="96"/>
      <c r="EH4" s="96"/>
      <c r="EI4" s="96"/>
      <c r="EJ4" s="96"/>
      <c r="EK4" s="96"/>
      <c r="EL4" s="96"/>
      <c r="EM4" s="96"/>
      <c r="EN4" s="9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438715</v>
      </c>
      <c r="D6" s="34">
        <f t="shared" si="3"/>
        <v>46</v>
      </c>
      <c r="E6" s="34">
        <f t="shared" si="3"/>
        <v>1</v>
      </c>
      <c r="F6" s="34">
        <f t="shared" si="3"/>
        <v>0</v>
      </c>
      <c r="G6" s="34">
        <f t="shared" si="3"/>
        <v>1</v>
      </c>
      <c r="H6" s="34" t="str">
        <f t="shared" si="3"/>
        <v>熊本県　大津菊陽水道企業団</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94.9</v>
      </c>
      <c r="P6" s="35">
        <f t="shared" si="3"/>
        <v>99.45</v>
      </c>
      <c r="Q6" s="35">
        <f t="shared" si="3"/>
        <v>2670</v>
      </c>
      <c r="R6" s="35" t="str">
        <f t="shared" si="3"/>
        <v>-</v>
      </c>
      <c r="S6" s="35" t="str">
        <f t="shared" si="3"/>
        <v>-</v>
      </c>
      <c r="T6" s="35" t="str">
        <f t="shared" si="3"/>
        <v>-</v>
      </c>
      <c r="U6" s="35">
        <f t="shared" si="3"/>
        <v>77103</v>
      </c>
      <c r="V6" s="35">
        <f t="shared" si="3"/>
        <v>56.47</v>
      </c>
      <c r="W6" s="35">
        <f t="shared" si="3"/>
        <v>1365.38</v>
      </c>
      <c r="X6" s="36">
        <f>IF(X7="",NA(),X7)</f>
        <v>131.87</v>
      </c>
      <c r="Y6" s="36">
        <f t="shared" ref="Y6:AG6" si="4">IF(Y7="",NA(),Y7)</f>
        <v>128.66</v>
      </c>
      <c r="Z6" s="36">
        <f t="shared" si="4"/>
        <v>141.09</v>
      </c>
      <c r="AA6" s="36">
        <f t="shared" si="4"/>
        <v>133.61000000000001</v>
      </c>
      <c r="AB6" s="36">
        <f t="shared" si="4"/>
        <v>137.08000000000001</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261.38</v>
      </c>
      <c r="AU6" s="36">
        <f t="shared" ref="AU6:BC6" si="6">IF(AU7="",NA(),AU7)</f>
        <v>351.88</v>
      </c>
      <c r="AV6" s="36">
        <f t="shared" si="6"/>
        <v>337.84</v>
      </c>
      <c r="AW6" s="36">
        <f t="shared" si="6"/>
        <v>308.16000000000003</v>
      </c>
      <c r="AX6" s="36">
        <f t="shared" si="6"/>
        <v>381.3</v>
      </c>
      <c r="AY6" s="36">
        <f t="shared" si="6"/>
        <v>346.59</v>
      </c>
      <c r="AZ6" s="36">
        <f t="shared" si="6"/>
        <v>357.82</v>
      </c>
      <c r="BA6" s="36">
        <f t="shared" si="6"/>
        <v>355.5</v>
      </c>
      <c r="BB6" s="36">
        <f t="shared" si="6"/>
        <v>349.83</v>
      </c>
      <c r="BC6" s="36">
        <f t="shared" si="6"/>
        <v>360.86</v>
      </c>
      <c r="BD6" s="35" t="str">
        <f>IF(BD7="","",IF(BD7="-","【-】","【"&amp;SUBSTITUTE(TEXT(BD7,"#,##0.00"),"-","△")&amp;"】"))</f>
        <v>【264.97】</v>
      </c>
      <c r="BE6" s="36">
        <f>IF(BE7="",NA(),BE7)</f>
        <v>72.48</v>
      </c>
      <c r="BF6" s="36">
        <f t="shared" ref="BF6:BN6" si="7">IF(BF7="",NA(),BF7)</f>
        <v>57.45</v>
      </c>
      <c r="BG6" s="36">
        <f t="shared" si="7"/>
        <v>40.950000000000003</v>
      </c>
      <c r="BH6" s="36">
        <f t="shared" si="7"/>
        <v>27.82</v>
      </c>
      <c r="BI6" s="36">
        <f t="shared" si="7"/>
        <v>16.45</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118.03</v>
      </c>
      <c r="BQ6" s="36">
        <f t="shared" ref="BQ6:BY6" si="8">IF(BQ7="",NA(),BQ7)</f>
        <v>108.45</v>
      </c>
      <c r="BR6" s="36">
        <f t="shared" si="8"/>
        <v>123.57</v>
      </c>
      <c r="BS6" s="36">
        <f t="shared" si="8"/>
        <v>115.13</v>
      </c>
      <c r="BT6" s="36">
        <f t="shared" si="8"/>
        <v>121.38</v>
      </c>
      <c r="BU6" s="36">
        <f t="shared" si="8"/>
        <v>105.71</v>
      </c>
      <c r="BV6" s="36">
        <f t="shared" si="8"/>
        <v>106.01</v>
      </c>
      <c r="BW6" s="36">
        <f t="shared" si="8"/>
        <v>104.57</v>
      </c>
      <c r="BX6" s="36">
        <f t="shared" si="8"/>
        <v>103.54</v>
      </c>
      <c r="BY6" s="36">
        <f t="shared" si="8"/>
        <v>103.32</v>
      </c>
      <c r="BZ6" s="35" t="str">
        <f>IF(BZ7="","",IF(BZ7="-","【-】","【"&amp;SUBSTITUTE(TEXT(BZ7,"#,##0.00"),"-","△")&amp;"】"))</f>
        <v>【103.24】</v>
      </c>
      <c r="CA6" s="36">
        <f>IF(CA7="",NA(),CA7)</f>
        <v>121.39</v>
      </c>
      <c r="CB6" s="36">
        <f t="shared" ref="CB6:CJ6" si="9">IF(CB7="",NA(),CB7)</f>
        <v>132.62</v>
      </c>
      <c r="CC6" s="36">
        <f t="shared" si="9"/>
        <v>115.97</v>
      </c>
      <c r="CD6" s="36">
        <f t="shared" si="9"/>
        <v>124.06</v>
      </c>
      <c r="CE6" s="36">
        <f t="shared" si="9"/>
        <v>117.88</v>
      </c>
      <c r="CF6" s="36">
        <f t="shared" si="9"/>
        <v>162.15</v>
      </c>
      <c r="CG6" s="36">
        <f t="shared" si="9"/>
        <v>162.24</v>
      </c>
      <c r="CH6" s="36">
        <f t="shared" si="9"/>
        <v>165.47</v>
      </c>
      <c r="CI6" s="36">
        <f t="shared" si="9"/>
        <v>167.46</v>
      </c>
      <c r="CJ6" s="36">
        <f t="shared" si="9"/>
        <v>168.56</v>
      </c>
      <c r="CK6" s="35" t="str">
        <f>IF(CK7="","",IF(CK7="-","【-】","【"&amp;SUBSTITUTE(TEXT(CK7,"#,##0.00"),"-","△")&amp;"】"))</f>
        <v>【168.38】</v>
      </c>
      <c r="CL6" s="36">
        <f>IF(CL7="",NA(),CL7)</f>
        <v>76.36</v>
      </c>
      <c r="CM6" s="36">
        <f t="shared" ref="CM6:CU6" si="10">IF(CM7="",NA(),CM7)</f>
        <v>93.5</v>
      </c>
      <c r="CN6" s="36">
        <f t="shared" si="10"/>
        <v>90.29</v>
      </c>
      <c r="CO6" s="36">
        <f t="shared" si="10"/>
        <v>88.27</v>
      </c>
      <c r="CP6" s="36">
        <f t="shared" si="10"/>
        <v>86.32</v>
      </c>
      <c r="CQ6" s="36">
        <f t="shared" si="10"/>
        <v>59.34</v>
      </c>
      <c r="CR6" s="36">
        <f t="shared" si="10"/>
        <v>59.11</v>
      </c>
      <c r="CS6" s="36">
        <f t="shared" si="10"/>
        <v>59.74</v>
      </c>
      <c r="CT6" s="36">
        <f t="shared" si="10"/>
        <v>59.46</v>
      </c>
      <c r="CU6" s="36">
        <f t="shared" si="10"/>
        <v>59.51</v>
      </c>
      <c r="CV6" s="35" t="str">
        <f>IF(CV7="","",IF(CV7="-","【-】","【"&amp;SUBSTITUTE(TEXT(CV7,"#,##0.00"),"-","△")&amp;"】"))</f>
        <v>【60.00】</v>
      </c>
      <c r="CW6" s="36">
        <f>IF(CW7="",NA(),CW7)</f>
        <v>84.7</v>
      </c>
      <c r="CX6" s="36">
        <f t="shared" ref="CX6:DF6" si="11">IF(CX7="",NA(),CX7)</f>
        <v>68.599999999999994</v>
      </c>
      <c r="CY6" s="36">
        <f t="shared" si="11"/>
        <v>74.349999999999994</v>
      </c>
      <c r="CZ6" s="36">
        <f t="shared" si="11"/>
        <v>75.97</v>
      </c>
      <c r="DA6" s="36">
        <f t="shared" si="11"/>
        <v>77.260000000000005</v>
      </c>
      <c r="DB6" s="36">
        <f t="shared" si="11"/>
        <v>87.74</v>
      </c>
      <c r="DC6" s="36">
        <f t="shared" si="11"/>
        <v>87.91</v>
      </c>
      <c r="DD6" s="36">
        <f t="shared" si="11"/>
        <v>87.28</v>
      </c>
      <c r="DE6" s="36">
        <f t="shared" si="11"/>
        <v>87.41</v>
      </c>
      <c r="DF6" s="36">
        <f t="shared" si="11"/>
        <v>87.08</v>
      </c>
      <c r="DG6" s="35" t="str">
        <f>IF(DG7="","",IF(DG7="-","【-】","【"&amp;SUBSTITUTE(TEXT(DG7,"#,##0.00"),"-","△")&amp;"】"))</f>
        <v>【89.80】</v>
      </c>
      <c r="DH6" s="36">
        <f>IF(DH7="",NA(),DH7)</f>
        <v>40.520000000000003</v>
      </c>
      <c r="DI6" s="36">
        <f t="shared" ref="DI6:DQ6" si="12">IF(DI7="",NA(),DI7)</f>
        <v>41.48</v>
      </c>
      <c r="DJ6" s="36">
        <f t="shared" si="12"/>
        <v>42.01</v>
      </c>
      <c r="DK6" s="36">
        <f t="shared" si="12"/>
        <v>42.06</v>
      </c>
      <c r="DL6" s="36">
        <f t="shared" si="12"/>
        <v>43.27</v>
      </c>
      <c r="DM6" s="36">
        <f t="shared" si="12"/>
        <v>46.27</v>
      </c>
      <c r="DN6" s="36">
        <f t="shared" si="12"/>
        <v>46.88</v>
      </c>
      <c r="DO6" s="36">
        <f t="shared" si="12"/>
        <v>46.94</v>
      </c>
      <c r="DP6" s="36">
        <f t="shared" si="12"/>
        <v>47.62</v>
      </c>
      <c r="DQ6" s="36">
        <f t="shared" si="12"/>
        <v>48.55</v>
      </c>
      <c r="DR6" s="35" t="str">
        <f>IF(DR7="","",IF(DR7="-","【-】","【"&amp;SUBSTITUTE(TEXT(DR7,"#,##0.00"),"-","△")&amp;"】"))</f>
        <v>【49.59】</v>
      </c>
      <c r="DS6" s="35">
        <f>IF(DS7="",NA(),DS7)</f>
        <v>0</v>
      </c>
      <c r="DT6" s="36">
        <f t="shared" ref="DT6:EB6" si="13">IF(DT7="",NA(),DT7)</f>
        <v>5.74</v>
      </c>
      <c r="DU6" s="36">
        <f t="shared" si="13"/>
        <v>7.1</v>
      </c>
      <c r="DV6" s="36">
        <f t="shared" si="13"/>
        <v>6.83</v>
      </c>
      <c r="DW6" s="36">
        <f t="shared" si="13"/>
        <v>6.79</v>
      </c>
      <c r="DX6" s="36">
        <f t="shared" si="13"/>
        <v>10.93</v>
      </c>
      <c r="DY6" s="36">
        <f t="shared" si="13"/>
        <v>13.39</v>
      </c>
      <c r="DZ6" s="36">
        <f t="shared" si="13"/>
        <v>14.48</v>
      </c>
      <c r="EA6" s="36">
        <f t="shared" si="13"/>
        <v>16.27</v>
      </c>
      <c r="EB6" s="36">
        <f t="shared" si="13"/>
        <v>17.11</v>
      </c>
      <c r="EC6" s="35" t="str">
        <f>IF(EC7="","",IF(EC7="-","【-】","【"&amp;SUBSTITUTE(TEXT(EC7,"#,##0.00"),"-","△")&amp;"】"))</f>
        <v>【19.44】</v>
      </c>
      <c r="ED6" s="35">
        <f>IF(ED7="",NA(),ED7)</f>
        <v>0</v>
      </c>
      <c r="EE6" s="36">
        <f t="shared" ref="EE6:EM6" si="14">IF(EE7="",NA(),EE7)</f>
        <v>1.57</v>
      </c>
      <c r="EF6" s="36">
        <f t="shared" si="14"/>
        <v>0.46</v>
      </c>
      <c r="EG6" s="36">
        <f t="shared" si="14"/>
        <v>0.75</v>
      </c>
      <c r="EH6" s="36">
        <f t="shared" si="14"/>
        <v>0.63</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438715</v>
      </c>
      <c r="D7" s="38">
        <v>46</v>
      </c>
      <c r="E7" s="38">
        <v>1</v>
      </c>
      <c r="F7" s="38">
        <v>0</v>
      </c>
      <c r="G7" s="38">
        <v>1</v>
      </c>
      <c r="H7" s="38" t="s">
        <v>93</v>
      </c>
      <c r="I7" s="38" t="s">
        <v>94</v>
      </c>
      <c r="J7" s="38" t="s">
        <v>95</v>
      </c>
      <c r="K7" s="38" t="s">
        <v>96</v>
      </c>
      <c r="L7" s="38" t="s">
        <v>97</v>
      </c>
      <c r="M7" s="38" t="s">
        <v>98</v>
      </c>
      <c r="N7" s="39" t="s">
        <v>99</v>
      </c>
      <c r="O7" s="39">
        <v>94.9</v>
      </c>
      <c r="P7" s="39">
        <v>99.45</v>
      </c>
      <c r="Q7" s="39">
        <v>2670</v>
      </c>
      <c r="R7" s="39" t="s">
        <v>99</v>
      </c>
      <c r="S7" s="39" t="s">
        <v>99</v>
      </c>
      <c r="T7" s="39" t="s">
        <v>99</v>
      </c>
      <c r="U7" s="39">
        <v>77103</v>
      </c>
      <c r="V7" s="39">
        <v>56.47</v>
      </c>
      <c r="W7" s="39">
        <v>1365.38</v>
      </c>
      <c r="X7" s="39">
        <v>131.87</v>
      </c>
      <c r="Y7" s="39">
        <v>128.66</v>
      </c>
      <c r="Z7" s="39">
        <v>141.09</v>
      </c>
      <c r="AA7" s="39">
        <v>133.61000000000001</v>
      </c>
      <c r="AB7" s="39">
        <v>137.08000000000001</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261.38</v>
      </c>
      <c r="AU7" s="39">
        <v>351.88</v>
      </c>
      <c r="AV7" s="39">
        <v>337.84</v>
      </c>
      <c r="AW7" s="39">
        <v>308.16000000000003</v>
      </c>
      <c r="AX7" s="39">
        <v>381.3</v>
      </c>
      <c r="AY7" s="39">
        <v>346.59</v>
      </c>
      <c r="AZ7" s="39">
        <v>357.82</v>
      </c>
      <c r="BA7" s="39">
        <v>355.5</v>
      </c>
      <c r="BB7" s="39">
        <v>349.83</v>
      </c>
      <c r="BC7" s="39">
        <v>360.86</v>
      </c>
      <c r="BD7" s="39">
        <v>264.97000000000003</v>
      </c>
      <c r="BE7" s="39">
        <v>72.48</v>
      </c>
      <c r="BF7" s="39">
        <v>57.45</v>
      </c>
      <c r="BG7" s="39">
        <v>40.950000000000003</v>
      </c>
      <c r="BH7" s="39">
        <v>27.82</v>
      </c>
      <c r="BI7" s="39">
        <v>16.45</v>
      </c>
      <c r="BJ7" s="39">
        <v>312.02999999999997</v>
      </c>
      <c r="BK7" s="39">
        <v>307.45999999999998</v>
      </c>
      <c r="BL7" s="39">
        <v>312.58</v>
      </c>
      <c r="BM7" s="39">
        <v>314.87</v>
      </c>
      <c r="BN7" s="39">
        <v>309.27999999999997</v>
      </c>
      <c r="BO7" s="39">
        <v>266.61</v>
      </c>
      <c r="BP7" s="39">
        <v>118.03</v>
      </c>
      <c r="BQ7" s="39">
        <v>108.45</v>
      </c>
      <c r="BR7" s="39">
        <v>123.57</v>
      </c>
      <c r="BS7" s="39">
        <v>115.13</v>
      </c>
      <c r="BT7" s="39">
        <v>121.38</v>
      </c>
      <c r="BU7" s="39">
        <v>105.71</v>
      </c>
      <c r="BV7" s="39">
        <v>106.01</v>
      </c>
      <c r="BW7" s="39">
        <v>104.57</v>
      </c>
      <c r="BX7" s="39">
        <v>103.54</v>
      </c>
      <c r="BY7" s="39">
        <v>103.32</v>
      </c>
      <c r="BZ7" s="39">
        <v>103.24</v>
      </c>
      <c r="CA7" s="39">
        <v>121.39</v>
      </c>
      <c r="CB7" s="39">
        <v>132.62</v>
      </c>
      <c r="CC7" s="39">
        <v>115.97</v>
      </c>
      <c r="CD7" s="39">
        <v>124.06</v>
      </c>
      <c r="CE7" s="39">
        <v>117.88</v>
      </c>
      <c r="CF7" s="39">
        <v>162.15</v>
      </c>
      <c r="CG7" s="39">
        <v>162.24</v>
      </c>
      <c r="CH7" s="39">
        <v>165.47</v>
      </c>
      <c r="CI7" s="39">
        <v>167.46</v>
      </c>
      <c r="CJ7" s="39">
        <v>168.56</v>
      </c>
      <c r="CK7" s="39">
        <v>168.38</v>
      </c>
      <c r="CL7" s="39">
        <v>76.36</v>
      </c>
      <c r="CM7" s="39">
        <v>93.5</v>
      </c>
      <c r="CN7" s="39">
        <v>90.29</v>
      </c>
      <c r="CO7" s="39">
        <v>88.27</v>
      </c>
      <c r="CP7" s="39">
        <v>86.32</v>
      </c>
      <c r="CQ7" s="39">
        <v>59.34</v>
      </c>
      <c r="CR7" s="39">
        <v>59.11</v>
      </c>
      <c r="CS7" s="39">
        <v>59.74</v>
      </c>
      <c r="CT7" s="39">
        <v>59.46</v>
      </c>
      <c r="CU7" s="39">
        <v>59.51</v>
      </c>
      <c r="CV7" s="39">
        <v>60</v>
      </c>
      <c r="CW7" s="39">
        <v>84.7</v>
      </c>
      <c r="CX7" s="39">
        <v>68.599999999999994</v>
      </c>
      <c r="CY7" s="39">
        <v>74.349999999999994</v>
      </c>
      <c r="CZ7" s="39">
        <v>75.97</v>
      </c>
      <c r="DA7" s="39">
        <v>77.260000000000005</v>
      </c>
      <c r="DB7" s="39">
        <v>87.74</v>
      </c>
      <c r="DC7" s="39">
        <v>87.91</v>
      </c>
      <c r="DD7" s="39">
        <v>87.28</v>
      </c>
      <c r="DE7" s="39">
        <v>87.41</v>
      </c>
      <c r="DF7" s="39">
        <v>87.08</v>
      </c>
      <c r="DG7" s="39">
        <v>89.8</v>
      </c>
      <c r="DH7" s="39">
        <v>40.520000000000003</v>
      </c>
      <c r="DI7" s="39">
        <v>41.48</v>
      </c>
      <c r="DJ7" s="39">
        <v>42.01</v>
      </c>
      <c r="DK7" s="39">
        <v>42.06</v>
      </c>
      <c r="DL7" s="39">
        <v>43.27</v>
      </c>
      <c r="DM7" s="39">
        <v>46.27</v>
      </c>
      <c r="DN7" s="39">
        <v>46.88</v>
      </c>
      <c r="DO7" s="39">
        <v>46.94</v>
      </c>
      <c r="DP7" s="39">
        <v>47.62</v>
      </c>
      <c r="DQ7" s="39">
        <v>48.55</v>
      </c>
      <c r="DR7" s="39">
        <v>49.59</v>
      </c>
      <c r="DS7" s="39">
        <v>0</v>
      </c>
      <c r="DT7" s="39">
        <v>5.74</v>
      </c>
      <c r="DU7" s="39">
        <v>7.1</v>
      </c>
      <c r="DV7" s="39">
        <v>6.83</v>
      </c>
      <c r="DW7" s="39">
        <v>6.79</v>
      </c>
      <c r="DX7" s="39">
        <v>10.93</v>
      </c>
      <c r="DY7" s="39">
        <v>13.39</v>
      </c>
      <c r="DZ7" s="39">
        <v>14.48</v>
      </c>
      <c r="EA7" s="39">
        <v>16.27</v>
      </c>
      <c r="EB7" s="39">
        <v>17.11</v>
      </c>
      <c r="EC7" s="39">
        <v>19.440000000000001</v>
      </c>
      <c r="ED7" s="39">
        <v>0</v>
      </c>
      <c r="EE7" s="39">
        <v>1.57</v>
      </c>
      <c r="EF7" s="39">
        <v>0.46</v>
      </c>
      <c r="EG7" s="39">
        <v>0.75</v>
      </c>
      <c r="EH7" s="39">
        <v>0.63</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