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33 （R1年度）経営比較分析表の分析等について\03 市町村→県\37 多良木町\水道\"/>
    </mc:Choice>
  </mc:AlternateContent>
  <workbookProtection workbookAlgorithmName="SHA-512" workbookHashValue="fFEasemJeqcxkkWPsMVrw+pQVlElAtsfD/pUJjht1ydIGmICYCfXUKvcmXeFaWDLrJTdxGLr9nD3eoPMBVynwQ==" workbookSaltValue="P8OcGbEPBb2V5VQTwkH7Uw==" workbookSpinCount="100000" lockStructure="1"/>
  <bookViews>
    <workbookView xWindow="0" yWindow="0" windowWidth="20490" windowHeight="7620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Q6" i="5"/>
  <c r="W10" i="4" s="1"/>
  <c r="P6" i="5"/>
  <c r="P10" i="4" s="1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I85" i="4"/>
  <c r="H85" i="4"/>
  <c r="G85" i="4"/>
  <c r="F85" i="4"/>
  <c r="AL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<sst xmlns="http://schemas.openxmlformats.org/spreadsheetml/2006/main" count="228" uniqueCount="113">
  <si>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</si>
  <si>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</si>
  <si>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</si>
  <si>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</si>
  <si>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</si>
  <si>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</si>
  <si>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</si>
  <si>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</si>
  <si>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</si>
  <si>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</si>
  <si>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</si>
  <si>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</si>
  <si>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</si>
  <si>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</si>
  <si>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</si>
  <si>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</si>
  <si>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</si>
  <si>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</si>
  <si>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</si>
  <si>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</si>
  <si>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</si>
  <si>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</si>
  <si>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</si>
  <si>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</si>
  <si>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</si>
  <si>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</si>
  <si>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</si>
  <si>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</si>
  <si>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</si>
  <si>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</si>
  <si>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</si>
  <si>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</si>
  <si>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</si>
  <si>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</si>
  <si>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</si>
  <si>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</si>
  <si>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</si>
  <si>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</si>
  <si>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</si>
  <si>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</si>
  <si>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</si>
  <si>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</si>
  <si>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</si>
  <si>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</si>
  <si>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</si>
  <si>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</si>
  <si>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</si>
  <si>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</si>
  <si>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</si>
  <si>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</si>
  <si>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</si>
  <si>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</si>
  <si>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</si>
  <si>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</si>
  <si>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</si>
  <si>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</si>
  <si>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</si>
  <si>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</si>
  <si>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</si>
  <si>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</si>
  <si>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</si>
  <si>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</si>
  <si>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</si>
  <si>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</si>
  <si>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</si>
  <si>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</si>
  <si>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</si>
  <si>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</si>
  <si>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</si>
  <si>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</si>
  <si>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</si>
  <si>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</si>
  <si>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</si>
  <si>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</si>
  <si>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</si>
  <si>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</si>
  <si>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</si>
  <si>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</si>
  <si>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</si>
  <si>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</si>
  <si>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</si>
  <si>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</si>
  <si>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</si>
  <si>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</si>
  <si>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</si>
  <si>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</si>
  <si>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</si>
  <si>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</si>
  <si>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</si>
  <si>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</si>
  <si>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</si>
  <si>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</si>
  <si>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</si>
  <si>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</si>
  <si>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</si>
  <si>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</si>
  <si>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</si>
  <si>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</si>
  <si>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</si>
  <si>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</si>
  <si>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</si>
  <si>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</si>
  <si>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</si>
  <si>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</si>
  <si>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</si>
  <si>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</si>
  <si>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</si>
  <si>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</si>
  <si>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</si>
  <si>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</si>
  <si>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　本町の水準は、類似団体平均を上回っており、
　法定耐用年数に近い資産が多いことがうかがえ
　る。よって、今後においては、施設更新及び財源
　確保の検討を進めていく必要がある。
③管路更新率
　　第２期拡張期の更新時期に来ており、将来を見
　据えダウンサイジングの検討を行いながら、ス
　トックマネジメント計画に基づき計画的に管路更
　新を行っていく。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7">
      <t>ホンチョウ</t>
    </rPh>
    <rPh sb="18" eb="20">
      <t>スイジュン</t>
    </rPh>
    <rPh sb="22" eb="24">
      <t>ルイジ</t>
    </rPh>
    <rPh sb="24" eb="26">
      <t>ダンタイ</t>
    </rPh>
    <rPh sb="26" eb="28">
      <t>ヘイキン</t>
    </rPh>
    <rPh sb="29" eb="31">
      <t>ウワマワ</t>
    </rPh>
    <rPh sb="38" eb="40">
      <t>ホウテイ</t>
    </rPh>
    <rPh sb="40" eb="42">
      <t>タイヨウ</t>
    </rPh>
    <rPh sb="42" eb="44">
      <t>ネンスウ</t>
    </rPh>
    <rPh sb="45" eb="46">
      <t>チカ</t>
    </rPh>
    <rPh sb="47" eb="49">
      <t>シサン</t>
    </rPh>
    <rPh sb="50" eb="51">
      <t>オオ</t>
    </rPh>
    <rPh sb="67" eb="69">
      <t>コンゴ</t>
    </rPh>
    <rPh sb="75" eb="77">
      <t>シセツ</t>
    </rPh>
    <rPh sb="77" eb="79">
      <t>コウシン</t>
    </rPh>
    <rPh sb="79" eb="80">
      <t>オヨ</t>
    </rPh>
    <rPh sb="81" eb="83">
      <t>ザイゲン</t>
    </rPh>
    <rPh sb="85" eb="87">
      <t>カクホ</t>
    </rPh>
    <rPh sb="88" eb="90">
      <t>ケントウ</t>
    </rPh>
    <rPh sb="91" eb="92">
      <t>スス</t>
    </rPh>
    <rPh sb="96" eb="98">
      <t>ヒツヨウ</t>
    </rPh>
    <rPh sb="104" eb="106">
      <t>カンロ</t>
    </rPh>
    <rPh sb="106" eb="108">
      <t>コウシン</t>
    </rPh>
    <rPh sb="108" eb="109">
      <t>リツ</t>
    </rPh>
    <rPh sb="112" eb="113">
      <t>ダイ</t>
    </rPh>
    <rPh sb="114" eb="115">
      <t>キ</t>
    </rPh>
    <rPh sb="115" eb="118">
      <t>カクチョウキ</t>
    </rPh>
    <rPh sb="119" eb="121">
      <t>コウシン</t>
    </rPh>
    <rPh sb="121" eb="123">
      <t>ジキ</t>
    </rPh>
    <rPh sb="124" eb="125">
      <t>キ</t>
    </rPh>
    <rPh sb="129" eb="131">
      <t>ショウライ</t>
    </rPh>
    <rPh sb="146" eb="148">
      <t>ケントウ</t>
    </rPh>
    <rPh sb="149" eb="150">
      <t>オコナ</t>
    </rPh>
    <rPh sb="167" eb="169">
      <t>ケイカク</t>
    </rPh>
    <rPh sb="170" eb="171">
      <t>モト</t>
    </rPh>
    <rPh sb="173" eb="176">
      <t>ケイカクテキ</t>
    </rPh>
    <rPh sb="177" eb="179">
      <t>カンロ</t>
    </rPh>
    <rPh sb="184" eb="185">
      <t>オコナ</t>
    </rPh>
    <phoneticPr fontId="4"/>
  </si>
  <si>
    <t>　人口減少等に伴う料金収入の減少の中、施設更新及び管路更新を行っていくこととなることから、支出経費の見直し及び抑制を図り財源確保に努め、将来の給水人口等の推計を考慮した改築、管路更新に努めることが必要である。</t>
    <rPh sb="1" eb="3">
      <t>ジンコウ</t>
    </rPh>
    <rPh sb="3" eb="5">
      <t>ゲンショウ</t>
    </rPh>
    <rPh sb="5" eb="6">
      <t>トウ</t>
    </rPh>
    <rPh sb="7" eb="8">
      <t>トモナ</t>
    </rPh>
    <rPh sb="9" eb="11">
      <t>リョウキン</t>
    </rPh>
    <rPh sb="11" eb="13">
      <t>シュウニュウ</t>
    </rPh>
    <rPh sb="14" eb="16">
      <t>ゲンショウ</t>
    </rPh>
    <rPh sb="17" eb="18">
      <t>ナカ</t>
    </rPh>
    <rPh sb="19" eb="21">
      <t>シセツ</t>
    </rPh>
    <rPh sb="21" eb="23">
      <t>コウシン</t>
    </rPh>
    <rPh sb="23" eb="24">
      <t>オヨ</t>
    </rPh>
    <rPh sb="25" eb="27">
      <t>カンロ</t>
    </rPh>
    <rPh sb="27" eb="29">
      <t>コウシン</t>
    </rPh>
    <rPh sb="30" eb="31">
      <t>オコナ</t>
    </rPh>
    <rPh sb="45" eb="47">
      <t>シシュツ</t>
    </rPh>
    <rPh sb="47" eb="49">
      <t>ケイヒ</t>
    </rPh>
    <rPh sb="50" eb="52">
      <t>ミナオ</t>
    </rPh>
    <rPh sb="53" eb="54">
      <t>オヨ</t>
    </rPh>
    <rPh sb="55" eb="57">
      <t>ヨクセイ</t>
    </rPh>
    <rPh sb="58" eb="59">
      <t>ハカ</t>
    </rPh>
    <rPh sb="60" eb="62">
      <t>ザイゲン</t>
    </rPh>
    <rPh sb="62" eb="64">
      <t>カクホ</t>
    </rPh>
    <rPh sb="65" eb="66">
      <t>ツト</t>
    </rPh>
    <rPh sb="68" eb="70">
      <t>ショウライ</t>
    </rPh>
    <rPh sb="71" eb="73">
      <t>キュウスイ</t>
    </rPh>
    <rPh sb="73" eb="76">
      <t>ジンコウトウ</t>
    </rPh>
    <rPh sb="77" eb="79">
      <t>スイケイ</t>
    </rPh>
    <rPh sb="80" eb="82">
      <t>コウリョ</t>
    </rPh>
    <rPh sb="84" eb="86">
      <t>カイチク</t>
    </rPh>
    <rPh sb="87" eb="89">
      <t>カンロ</t>
    </rPh>
    <rPh sb="89" eb="91">
      <t>コウシン</t>
    </rPh>
    <rPh sb="92" eb="93">
      <t>ツト</t>
    </rPh>
    <rPh sb="98" eb="100">
      <t>ヒツヨウ</t>
    </rPh>
    <phoneticPr fontId="4"/>
  </si>
  <si>
    <t>①経常収支比率
　　人口減少等に伴い、料金収入が減少傾向にあり
　今後も料金収入は減少していくと推察される。そ
　のため、支出の抑制が課題となる。
③流動比率
　　現在のところ問題ない状況ではあるが、料金収
　入の減少もあり、年々減少傾向にあることから、
　注視していく必要がある。
④企業債残高対給水収益比率
　　企業債残高は年々減少しているが、施設の改築
　時期が近付いているため、将来的には起債残高が
　上昇に転ずると推察される。
⑤料金回収率
　　現在のところ給水に係る費用の全てを料金で賄
　えているが、人口減少と共に料金収益も減少傾向
　にあることから、給水費用の全面的な見直し等に
　よる支出の抑制を図る必要がある。
⑥給水原価
　　本町においては、類似団体平均値を下回ってい
　る状況であるが、近年は右肩上がりで上昇傾向に
　あるため費用の削減に努める必要がある。
⑦施設利用率
　　近年、給水人口等の減少もあり、年間を通じて
　みた場合、施設利用率が低下しているが、季節に
　よっては上昇する時期もある。しかし、将来的に
　は施設規模の縮小などを検討する必要がある。
⑧有収率
　　類似団体と比較すると、本町は有収率が高いこ
　とから、収益に結びついていると判断できる。
　　</t>
    <rPh sb="1" eb="3">
      <t>ケイジョウ</t>
    </rPh>
    <rPh sb="3" eb="5">
      <t>シュウシ</t>
    </rPh>
    <rPh sb="5" eb="7">
      <t>ヒリツ</t>
    </rPh>
    <rPh sb="10" eb="12">
      <t>ジンコウ</t>
    </rPh>
    <rPh sb="12" eb="14">
      <t>ゲンショウ</t>
    </rPh>
    <rPh sb="14" eb="15">
      <t>トウ</t>
    </rPh>
    <rPh sb="16" eb="17">
      <t>トモナ</t>
    </rPh>
    <rPh sb="19" eb="21">
      <t>リョウキン</t>
    </rPh>
    <rPh sb="21" eb="23">
      <t>シュウニュウ</t>
    </rPh>
    <rPh sb="24" eb="26">
      <t>ゲンショウ</t>
    </rPh>
    <rPh sb="26" eb="28">
      <t>ケイコウ</t>
    </rPh>
    <rPh sb="33" eb="34">
      <t>イマ</t>
    </rPh>
    <rPh sb="34" eb="35">
      <t>アト</t>
    </rPh>
    <rPh sb="36" eb="38">
      <t>リョウキン</t>
    </rPh>
    <rPh sb="38" eb="40">
      <t>シュウニュウ</t>
    </rPh>
    <rPh sb="41" eb="43">
      <t>ゲンショウ</t>
    </rPh>
    <rPh sb="48" eb="50">
      <t>スイサツ</t>
    </rPh>
    <rPh sb="61" eb="63">
      <t>シシュツ</t>
    </rPh>
    <rPh sb="64" eb="66">
      <t>ヨクセイ</t>
    </rPh>
    <rPh sb="67" eb="69">
      <t>カダイ</t>
    </rPh>
    <rPh sb="75" eb="77">
      <t>リュウドウ</t>
    </rPh>
    <rPh sb="77" eb="79">
      <t>ヒリツ</t>
    </rPh>
    <rPh sb="82" eb="84">
      <t>ゲンザイ</t>
    </rPh>
    <rPh sb="88" eb="90">
      <t>モンダイ</t>
    </rPh>
    <rPh sb="92" eb="94">
      <t>ジョウキョウ</t>
    </rPh>
    <rPh sb="100" eb="102">
      <t>リョウキン</t>
    </rPh>
    <rPh sb="107" eb="109">
      <t>ゲンショウ</t>
    </rPh>
    <rPh sb="113" eb="115">
      <t>ネンネン</t>
    </rPh>
    <rPh sb="115" eb="117">
      <t>ゲンショウ</t>
    </rPh>
    <rPh sb="117" eb="119">
      <t>ケイコウ</t>
    </rPh>
    <rPh sb="129" eb="131">
      <t>チュウシ</t>
    </rPh>
    <rPh sb="135" eb="137">
      <t>ヒツヨウ</t>
    </rPh>
    <rPh sb="143" eb="145">
      <t>キギョウ</t>
    </rPh>
    <rPh sb="145" eb="146">
      <t>サイ</t>
    </rPh>
    <rPh sb="146" eb="148">
      <t>ザンダカ</t>
    </rPh>
    <rPh sb="148" eb="149">
      <t>タイ</t>
    </rPh>
    <rPh sb="149" eb="151">
      <t>キュウスイ</t>
    </rPh>
    <rPh sb="151" eb="153">
      <t>シュウエキ</t>
    </rPh>
    <rPh sb="153" eb="155">
      <t>ヒリツ</t>
    </rPh>
    <rPh sb="158" eb="160">
      <t>キギョウ</t>
    </rPh>
    <rPh sb="160" eb="161">
      <t>サイ</t>
    </rPh>
    <rPh sb="161" eb="163">
      <t>ザンダカ</t>
    </rPh>
    <rPh sb="164" eb="166">
      <t>ネンネン</t>
    </rPh>
    <rPh sb="166" eb="168">
      <t>ゲンショウ</t>
    </rPh>
    <rPh sb="174" eb="176">
      <t>シセツ</t>
    </rPh>
    <rPh sb="177" eb="179">
      <t>カイチク</t>
    </rPh>
    <rPh sb="181" eb="183">
      <t>ジキ</t>
    </rPh>
    <rPh sb="184" eb="186">
      <t>チカヅ</t>
    </rPh>
    <rPh sb="193" eb="195">
      <t>ショウライ</t>
    </rPh>
    <rPh sb="195" eb="196">
      <t>テキ</t>
    </rPh>
    <rPh sb="198" eb="200">
      <t>キサイ</t>
    </rPh>
    <rPh sb="200" eb="202">
      <t>ザンダカ</t>
    </rPh>
    <rPh sb="205" eb="207">
      <t>ジョウショウ</t>
    </rPh>
    <rPh sb="208" eb="209">
      <t>テン</t>
    </rPh>
    <rPh sb="212" eb="214">
      <t>スイサツ</t>
    </rPh>
    <rPh sb="220" eb="222">
      <t>リョウキン</t>
    </rPh>
    <rPh sb="222" eb="224">
      <t>カイシュウ</t>
    </rPh>
    <rPh sb="224" eb="225">
      <t>リツ</t>
    </rPh>
    <rPh sb="228" eb="230">
      <t>ゲンザイ</t>
    </rPh>
    <rPh sb="234" eb="236">
      <t>キュウスイ</t>
    </rPh>
    <rPh sb="237" eb="238">
      <t>カカ</t>
    </rPh>
    <rPh sb="239" eb="241">
      <t>ヒヨウ</t>
    </rPh>
    <rPh sb="242" eb="243">
      <t>スベ</t>
    </rPh>
    <rPh sb="245" eb="247">
      <t>リョウキン</t>
    </rPh>
    <rPh sb="248" eb="249">
      <t>マカナ</t>
    </rPh>
    <rPh sb="257" eb="259">
      <t>ジンコウ</t>
    </rPh>
    <rPh sb="259" eb="261">
      <t>ゲンショウ</t>
    </rPh>
    <rPh sb="262" eb="263">
      <t>トモ</t>
    </rPh>
    <rPh sb="264" eb="266">
      <t>リョウキン</t>
    </rPh>
    <rPh sb="266" eb="268">
      <t>シュウエキ</t>
    </rPh>
    <rPh sb="269" eb="271">
      <t>ゲンショウ</t>
    </rPh>
    <rPh sb="271" eb="273">
      <t>ケイコウ</t>
    </rPh>
    <rPh sb="283" eb="285">
      <t>キュウスイ</t>
    </rPh>
    <rPh sb="285" eb="287">
      <t>ヒヨウ</t>
    </rPh>
    <rPh sb="288" eb="291">
      <t>ゼンメンテキ</t>
    </rPh>
    <rPh sb="292" eb="294">
      <t>ミナオ</t>
    </rPh>
    <rPh sb="295" eb="296">
      <t>トウ</t>
    </rPh>
    <rPh sb="301" eb="303">
      <t>シシュツ</t>
    </rPh>
    <rPh sb="304" eb="306">
      <t>ヨクセイ</t>
    </rPh>
    <rPh sb="307" eb="308">
      <t>ハカ</t>
    </rPh>
    <rPh sb="309" eb="311">
      <t>ヒツヨウ</t>
    </rPh>
    <rPh sb="317" eb="319">
      <t>キュウスイ</t>
    </rPh>
    <rPh sb="319" eb="321">
      <t>ゲンカ</t>
    </rPh>
    <rPh sb="324" eb="326">
      <t>ホンチョウ</t>
    </rPh>
    <rPh sb="332" eb="334">
      <t>ルイジ</t>
    </rPh>
    <rPh sb="334" eb="336">
      <t>ダンタイ</t>
    </rPh>
    <rPh sb="336" eb="338">
      <t>ヘイキン</t>
    </rPh>
    <rPh sb="338" eb="339">
      <t>チ</t>
    </rPh>
    <rPh sb="340" eb="342">
      <t>シタマワ</t>
    </rPh>
    <rPh sb="348" eb="350">
      <t>ジョウキョウ</t>
    </rPh>
    <rPh sb="355" eb="357">
      <t>キンネン</t>
    </rPh>
    <rPh sb="358" eb="360">
      <t>ミギカタ</t>
    </rPh>
    <rPh sb="360" eb="361">
      <t>ア</t>
    </rPh>
    <rPh sb="364" eb="366">
      <t>ジョウショウ</t>
    </rPh>
    <rPh sb="366" eb="368">
      <t>ケイコウ</t>
    </rPh>
    <rPh sb="375" eb="377">
      <t>ヒヨウ</t>
    </rPh>
    <rPh sb="378" eb="380">
      <t>サクゲン</t>
    </rPh>
    <rPh sb="381" eb="382">
      <t>ツト</t>
    </rPh>
    <rPh sb="384" eb="386">
      <t>ヒツヨウ</t>
    </rPh>
    <rPh sb="392" eb="394">
      <t>シセツ</t>
    </rPh>
    <rPh sb="394" eb="396">
      <t>リヨウ</t>
    </rPh>
    <rPh sb="396" eb="397">
      <t>リツ</t>
    </rPh>
    <rPh sb="400" eb="402">
      <t>キンネン</t>
    </rPh>
    <rPh sb="403" eb="405">
      <t>キュウスイ</t>
    </rPh>
    <rPh sb="405" eb="407">
      <t>ジンコウ</t>
    </rPh>
    <rPh sb="407" eb="408">
      <t>トウ</t>
    </rPh>
    <rPh sb="409" eb="411">
      <t>ゲンショウ</t>
    </rPh>
    <rPh sb="415" eb="417">
      <t>ネンカン</t>
    </rPh>
    <rPh sb="418" eb="419">
      <t>ツウ</t>
    </rPh>
    <rPh sb="425" eb="427">
      <t>バアイ</t>
    </rPh>
    <rPh sb="428" eb="430">
      <t>シセツ</t>
    </rPh>
    <rPh sb="430" eb="432">
      <t>リヨウ</t>
    </rPh>
    <rPh sb="432" eb="433">
      <t>リツ</t>
    </rPh>
    <rPh sb="434" eb="436">
      <t>テイカ</t>
    </rPh>
    <rPh sb="442" eb="444">
      <t>キセツ</t>
    </rPh>
    <rPh sb="451" eb="453">
      <t>ジョウショウ</t>
    </rPh>
    <rPh sb="455" eb="457">
      <t>ジキ</t>
    </rPh>
    <rPh sb="465" eb="468">
      <t>ショウライテキ</t>
    </rPh>
    <rPh sb="472" eb="474">
      <t>シセツ</t>
    </rPh>
    <rPh sb="474" eb="476">
      <t>キボ</t>
    </rPh>
    <rPh sb="477" eb="479">
      <t>シュクショウ</t>
    </rPh>
    <rPh sb="486" eb="488">
      <t>ヒツヨウ</t>
    </rPh>
    <rPh sb="494" eb="496">
      <t>ユウシュウ</t>
    </rPh>
    <rPh sb="496" eb="497">
      <t>リツ</t>
    </rPh>
    <rPh sb="500" eb="502">
      <t>ルイジ</t>
    </rPh>
    <rPh sb="502" eb="504">
      <t>ダンタイ</t>
    </rPh>
    <rPh sb="505" eb="507">
      <t>ヒカク</t>
    </rPh>
    <rPh sb="511" eb="513">
      <t>ホンチョウ</t>
    </rPh>
    <rPh sb="514" eb="516">
      <t>ユウシュウ</t>
    </rPh>
    <rPh sb="516" eb="517">
      <t>リツ</t>
    </rPh>
    <rPh sb="518" eb="519">
      <t>タカ</t>
    </rPh>
    <rPh sb="527" eb="529">
      <t>シュウエキ</t>
    </rPh>
    <rPh sb="530" eb="531">
      <t>ムス</t>
    </rPh>
    <rPh sb="538" eb="540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</si>
</sst>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0.74</c:v>
                </c:pt>
                <c:pt idx="3">
                  <c:v>1.63</c:v>
                </c:pt>
                <c:pt idx="4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4-4B50-B500-546AA24B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4-4B50-B500-546AA24B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51.72</c:v>
                </c:pt>
                <c:pt idx="1">
                  <c:v>48.48</c:v>
                </c:pt>
                <c:pt idx="2">
                  <c:v>47.85</c:v>
                </c:pt>
                <c:pt idx="3">
                  <c:v>46.44</c:v>
                </c:pt>
                <c:pt idx="4">
                  <c:v>46.28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D-475F-993C-26360FED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D-475F-993C-26360FED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85.82</c:v>
                </c:pt>
                <c:pt idx="1">
                  <c:v>90.93</c:v>
                </c:pt>
                <c:pt idx="2">
                  <c:v>91.28</c:v>
                </c:pt>
                <c:pt idx="3">
                  <c:v>91.51</c:v>
                </c:pt>
                <c:pt idx="4">
                  <c:v>90.33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D-4B75-819E-5769B78E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D-4B75-819E-5769B78E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115.9</c:v>
                </c:pt>
                <c:pt idx="1">
                  <c:v>116.55</c:v>
                </c:pt>
                <c:pt idx="2">
                  <c:v>115.16</c:v>
                </c:pt>
                <c:pt idx="3">
                  <c:v>111.65</c:v>
                </c:pt>
                <c:pt idx="4">
                  <c:v>107.47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B-47C6-9862-3842288F7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B-47C6-9862-3842288F7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53.17</c:v>
                </c:pt>
                <c:pt idx="1">
                  <c:v>55.17</c:v>
                </c:pt>
                <c:pt idx="2">
                  <c:v>57.24</c:v>
                </c:pt>
                <c:pt idx="3">
                  <c:v>58.59</c:v>
                </c:pt>
                <c:pt idx="4">
                  <c:v>59.73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1-41F4-A78A-70C597F9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1-41F4-A78A-70C597F9E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0-484B-9F6C-389E0BF7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0-484B-9F6C-389E0BF77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4-4B5E-ADD8-5EEE59AB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4-4B5E-ADD8-5EEE59AB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554.35</c:v>
                </c:pt>
                <c:pt idx="1">
                  <c:v>480.75</c:v>
                </c:pt>
                <c:pt idx="2">
                  <c:v>486.08</c:v>
                </c:pt>
                <c:pt idx="3">
                  <c:v>390.69</c:v>
                </c:pt>
                <c:pt idx="4">
                  <c:v>420.83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7-4BFA-ABB0-DEB93677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7-4BFA-ABB0-DEB93677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289.26</c:v>
                </c:pt>
                <c:pt idx="1">
                  <c:v>265.5</c:v>
                </c:pt>
                <c:pt idx="2">
                  <c:v>240.19</c:v>
                </c:pt>
                <c:pt idx="3">
                  <c:v>216.41</c:v>
                </c:pt>
                <c:pt idx="4">
                  <c:v>187.89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9-4E93-A668-F5363BFA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29-4E93-A668-F5363BFA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116.15</c:v>
                </c:pt>
                <c:pt idx="1">
                  <c:v>116.83</c:v>
                </c:pt>
                <c:pt idx="2">
                  <c:v>116.73</c:v>
                </c:pt>
                <c:pt idx="3">
                  <c:v>110.74</c:v>
                </c:pt>
                <c:pt idx="4">
                  <c:v>107.02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A-4877-B611-FE735F5D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A-4877-B611-FE735F5D0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153.91999999999999</c:v>
                </c:pt>
                <c:pt idx="1">
                  <c:v>153.1</c:v>
                </c:pt>
                <c:pt idx="2">
                  <c:v>153.35</c:v>
                </c:pt>
                <c:pt idx="3">
                  <c:v>162.55000000000001</c:v>
                </c:pt>
                <c:pt idx="4">
                  <c:v>169.17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E-4B71-8A57-FC9C95FC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E-4B71-8A57-FC9C95FC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10" zoomScale="75" zoomScaleNormal="75" workbookViewId="0">
      <selection activeCell="CC55" sqref="CC5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熊本県　多良木町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9429</v>
      </c>
      <c r="AM8" s="61"/>
      <c r="AN8" s="61"/>
      <c r="AO8" s="61"/>
      <c r="AP8" s="61"/>
      <c r="AQ8" s="61"/>
      <c r="AR8" s="61"/>
      <c r="AS8" s="61"/>
      <c r="AT8" s="52">
        <f>データ!$S$6</f>
        <v>165.86</v>
      </c>
      <c r="AU8" s="53"/>
      <c r="AV8" s="53"/>
      <c r="AW8" s="53"/>
      <c r="AX8" s="53"/>
      <c r="AY8" s="53"/>
      <c r="AZ8" s="53"/>
      <c r="BA8" s="53"/>
      <c r="BB8" s="54">
        <f>データ!$T$6</f>
        <v>56.85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82.1</v>
      </c>
      <c r="J10" s="53"/>
      <c r="K10" s="53"/>
      <c r="L10" s="53"/>
      <c r="M10" s="53"/>
      <c r="N10" s="53"/>
      <c r="O10" s="64"/>
      <c r="P10" s="54">
        <f>データ!$P$6</f>
        <v>95.38</v>
      </c>
      <c r="Q10" s="54"/>
      <c r="R10" s="54"/>
      <c r="S10" s="54"/>
      <c r="T10" s="54"/>
      <c r="U10" s="54"/>
      <c r="V10" s="54"/>
      <c r="W10" s="61">
        <f>データ!$Q$6</f>
        <v>3680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8894</v>
      </c>
      <c r="AM10" s="61"/>
      <c r="AN10" s="61"/>
      <c r="AO10" s="61"/>
      <c r="AP10" s="61"/>
      <c r="AQ10" s="61"/>
      <c r="AR10" s="61"/>
      <c r="AS10" s="61"/>
      <c r="AT10" s="52">
        <f>データ!$V$6</f>
        <v>57</v>
      </c>
      <c r="AU10" s="53"/>
      <c r="AV10" s="53"/>
      <c r="AW10" s="53"/>
      <c r="AX10" s="53"/>
      <c r="AY10" s="53"/>
      <c r="AZ10" s="53"/>
      <c r="BA10" s="53"/>
      <c r="BB10" s="54">
        <f>データ!$W$6</f>
        <v>156.04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juSa4s0ODpNfOk0gMnNNo8gogmC7A2lDEwuFHz5UPqa2UGLjYgGzrc0IQrjR3aW4p/N9b1TLWt6hHDcCYHn9Dg==" saltValue="pRV2JGuOoDWDLc76iUr8c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435058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多良木町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82.1</v>
      </c>
      <c r="P6" s="35">
        <f t="shared" si="3"/>
        <v>95.38</v>
      </c>
      <c r="Q6" s="35">
        <f t="shared" si="3"/>
        <v>3680</v>
      </c>
      <c r="R6" s="35">
        <f t="shared" si="3"/>
        <v>9429</v>
      </c>
      <c r="S6" s="35">
        <f t="shared" si="3"/>
        <v>165.86</v>
      </c>
      <c r="T6" s="35">
        <f t="shared" si="3"/>
        <v>56.85</v>
      </c>
      <c r="U6" s="35">
        <f t="shared" si="3"/>
        <v>8894</v>
      </c>
      <c r="V6" s="35">
        <f t="shared" si="3"/>
        <v>57</v>
      </c>
      <c r="W6" s="35">
        <f t="shared" si="3"/>
        <v>156.04</v>
      </c>
      <c r="X6" s="36">
        <f>IF(X7="",NA(),X7)</f>
        <v>115.9</v>
      </c>
      <c r="Y6" s="36">
        <f t="shared" ref="Y6:AG6" si="4">IF(Y7="",NA(),Y7)</f>
        <v>116.55</v>
      </c>
      <c r="Z6" s="36">
        <f t="shared" si="4"/>
        <v>115.16</v>
      </c>
      <c r="AA6" s="36">
        <f t="shared" si="4"/>
        <v>111.65</v>
      </c>
      <c r="AB6" s="36">
        <f t="shared" si="4"/>
        <v>107.47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554.35</v>
      </c>
      <c r="AU6" s="36">
        <f t="shared" ref="AU6:BC6" si="6">IF(AU7="",NA(),AU7)</f>
        <v>480.75</v>
      </c>
      <c r="AV6" s="36">
        <f t="shared" si="6"/>
        <v>486.08</v>
      </c>
      <c r="AW6" s="36">
        <f t="shared" si="6"/>
        <v>390.69</v>
      </c>
      <c r="AX6" s="36">
        <f t="shared" si="6"/>
        <v>420.83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289.26</v>
      </c>
      <c r="BF6" s="36">
        <f t="shared" ref="BF6:BN6" si="7">IF(BF7="",NA(),BF7)</f>
        <v>265.5</v>
      </c>
      <c r="BG6" s="36">
        <f t="shared" si="7"/>
        <v>240.19</v>
      </c>
      <c r="BH6" s="36">
        <f t="shared" si="7"/>
        <v>216.41</v>
      </c>
      <c r="BI6" s="36">
        <f t="shared" si="7"/>
        <v>187.89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116.15</v>
      </c>
      <c r="BQ6" s="36">
        <f t="shared" ref="BQ6:BY6" si="8">IF(BQ7="",NA(),BQ7)</f>
        <v>116.83</v>
      </c>
      <c r="BR6" s="36">
        <f t="shared" si="8"/>
        <v>116.73</v>
      </c>
      <c r="BS6" s="36">
        <f t="shared" si="8"/>
        <v>110.74</v>
      </c>
      <c r="BT6" s="36">
        <f t="shared" si="8"/>
        <v>107.02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153.91999999999999</v>
      </c>
      <c r="CB6" s="36">
        <f t="shared" ref="CB6:CJ6" si="9">IF(CB7="",NA(),CB7)</f>
        <v>153.1</v>
      </c>
      <c r="CC6" s="36">
        <f t="shared" si="9"/>
        <v>153.35</v>
      </c>
      <c r="CD6" s="36">
        <f t="shared" si="9"/>
        <v>162.55000000000001</v>
      </c>
      <c r="CE6" s="36">
        <f t="shared" si="9"/>
        <v>169.17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51.72</v>
      </c>
      <c r="CM6" s="36">
        <f t="shared" ref="CM6:CU6" si="10">IF(CM7="",NA(),CM7)</f>
        <v>48.48</v>
      </c>
      <c r="CN6" s="36">
        <f t="shared" si="10"/>
        <v>47.85</v>
      </c>
      <c r="CO6" s="36">
        <f t="shared" si="10"/>
        <v>46.44</v>
      </c>
      <c r="CP6" s="36">
        <f t="shared" si="10"/>
        <v>46.28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85.82</v>
      </c>
      <c r="CX6" s="36">
        <f t="shared" ref="CX6:DF6" si="11">IF(CX7="",NA(),CX7)</f>
        <v>90.93</v>
      </c>
      <c r="CY6" s="36">
        <f t="shared" si="11"/>
        <v>91.28</v>
      </c>
      <c r="CZ6" s="36">
        <f t="shared" si="11"/>
        <v>91.51</v>
      </c>
      <c r="DA6" s="36">
        <f t="shared" si="11"/>
        <v>90.33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53.17</v>
      </c>
      <c r="DI6" s="36">
        <f t="shared" ref="DI6:DQ6" si="12">IF(DI7="",NA(),DI7)</f>
        <v>55.17</v>
      </c>
      <c r="DJ6" s="36">
        <f t="shared" si="12"/>
        <v>57.24</v>
      </c>
      <c r="DK6" s="36">
        <f t="shared" si="12"/>
        <v>58.59</v>
      </c>
      <c r="DL6" s="36">
        <f t="shared" si="12"/>
        <v>59.73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0.74</v>
      </c>
      <c r="EE6" s="36">
        <f t="shared" ref="EE6:EM6" si="14">IF(EE7="",NA(),EE7)</f>
        <v>0.76</v>
      </c>
      <c r="EF6" s="36">
        <f t="shared" si="14"/>
        <v>0.74</v>
      </c>
      <c r="EG6" s="36">
        <f t="shared" si="14"/>
        <v>1.63</v>
      </c>
      <c r="EH6" s="36">
        <f t="shared" si="14"/>
        <v>1.74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435058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82.1</v>
      </c>
      <c r="P7" s="39">
        <v>95.38</v>
      </c>
      <c r="Q7" s="39">
        <v>3680</v>
      </c>
      <c r="R7" s="39">
        <v>9429</v>
      </c>
      <c r="S7" s="39">
        <v>165.86</v>
      </c>
      <c r="T7" s="39">
        <v>56.85</v>
      </c>
      <c r="U7" s="39">
        <v>8894</v>
      </c>
      <c r="V7" s="39">
        <v>57</v>
      </c>
      <c r="W7" s="39">
        <v>156.04</v>
      </c>
      <c r="X7" s="39">
        <v>115.9</v>
      </c>
      <c r="Y7" s="39">
        <v>116.55</v>
      </c>
      <c r="Z7" s="39">
        <v>115.16</v>
      </c>
      <c r="AA7" s="39">
        <v>111.65</v>
      </c>
      <c r="AB7" s="39">
        <v>107.47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554.35</v>
      </c>
      <c r="AU7" s="39">
        <v>480.75</v>
      </c>
      <c r="AV7" s="39">
        <v>486.08</v>
      </c>
      <c r="AW7" s="39">
        <v>390.69</v>
      </c>
      <c r="AX7" s="39">
        <v>420.83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289.26</v>
      </c>
      <c r="BF7" s="39">
        <v>265.5</v>
      </c>
      <c r="BG7" s="39">
        <v>240.19</v>
      </c>
      <c r="BH7" s="39">
        <v>216.41</v>
      </c>
      <c r="BI7" s="39">
        <v>187.89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116.15</v>
      </c>
      <c r="BQ7" s="39">
        <v>116.83</v>
      </c>
      <c r="BR7" s="39">
        <v>116.73</v>
      </c>
      <c r="BS7" s="39">
        <v>110.74</v>
      </c>
      <c r="BT7" s="39">
        <v>107.02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153.91999999999999</v>
      </c>
      <c r="CB7" s="39">
        <v>153.1</v>
      </c>
      <c r="CC7" s="39">
        <v>153.35</v>
      </c>
      <c r="CD7" s="39">
        <v>162.55000000000001</v>
      </c>
      <c r="CE7" s="39">
        <v>169.17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51.72</v>
      </c>
      <c r="CM7" s="39">
        <v>48.48</v>
      </c>
      <c r="CN7" s="39">
        <v>47.85</v>
      </c>
      <c r="CO7" s="39">
        <v>46.44</v>
      </c>
      <c r="CP7" s="39">
        <v>46.28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85.82</v>
      </c>
      <c r="CX7" s="39">
        <v>90.93</v>
      </c>
      <c r="CY7" s="39">
        <v>91.28</v>
      </c>
      <c r="CZ7" s="39">
        <v>91.51</v>
      </c>
      <c r="DA7" s="39">
        <v>90.33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53.17</v>
      </c>
      <c r="DI7" s="39">
        <v>55.17</v>
      </c>
      <c r="DJ7" s="39">
        <v>57.24</v>
      </c>
      <c r="DK7" s="39">
        <v>58.59</v>
      </c>
      <c r="DL7" s="39">
        <v>59.73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0.74</v>
      </c>
      <c r="EE7" s="39">
        <v>0.76</v>
      </c>
      <c r="EF7" s="39">
        <v>0.74</v>
      </c>
      <c r="EG7" s="39">
        <v>1.63</v>
      </c>
      <c r="EH7" s="39">
        <v>1.74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106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2021-02-16T11:15:59Z</cp:lastPrinted>
  <dcterms:created xsi:type="dcterms:W3CDTF">2020-12-04T02:16:11Z</dcterms:created>
  <dcterms:modified xsi:type="dcterms:W3CDTF">2021-02-16T11:16:03Z</dcterms:modified>
  <cp:category/>
</cp:coreProperties>
</file>