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420\Desktop\水道\"/>
    </mc:Choice>
  </mc:AlternateContent>
  <xr:revisionPtr revIDLastSave="0" documentId="13_ncr:1_{9FC60F40-5ADD-4240-B903-6D785724D41D}" xr6:coauthVersionLast="43" xr6:coauthVersionMax="43" xr10:uidLastSave="{00000000-0000-0000-0000-000000000000}"/>
  <workbookProtection workbookAlgorithmName="SHA-512" workbookHashValue="eGoXolzzED133iytPq7FZcwt+nXGCyoSklKIGAE7cMPljhNE9GEy5bOwo/USgxCx4Q5T4PScCwDm7X/5YEkAFw==" workbookSaltValue="rPKbAu4mHa2Jj2QFt5LgI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<sst xmlns="http://schemas.openxmlformats.org/spreadsheetml/2006/main" count="228" uniqueCount="113">
  <si>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</si>
  <si>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</si>
  <si>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</si>
  <si>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</si>
  <si>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</si>
  <si>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</si>
  <si>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</si>
  <si>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</si>
  <si>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</si>
  <si>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</si>
  <si>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</si>
  <si>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</si>
  <si>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</si>
  <si>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</si>
  <si>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</si>
  <si>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</si>
  <si>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</si>
  <si>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</si>
  <si>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</si>
  <si>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</si>
  <si>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</si>
  <si>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</si>
  <si>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</si>
  <si>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</si>
  <si>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</si>
  <si>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</si>
  <si>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</si>
  <si>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</si>
  <si>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</si>
  <si>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</si>
  <si>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</si>
  <si>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</si>
  <si>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</si>
  <si>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</si>
  <si>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</si>
  <si>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</si>
  <si>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</si>
  <si>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</si>
  <si>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</si>
  <si>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</si>
  <si>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</si>
  <si>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</si>
  <si>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</si>
  <si>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</si>
  <si>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</si>
  <si>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</si>
  <si>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</si>
  <si>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</si>
  <si>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</si>
  <si>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</si>
  <si>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</si>
  <si>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</si>
  <si>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</si>
  <si>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</si>
  <si>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</si>
  <si>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</si>
  <si>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</si>
  <si>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</si>
  <si>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</si>
  <si>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</si>
  <si>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</si>
  <si>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</si>
  <si>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</si>
  <si>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</si>
  <si>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</si>
  <si>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</si>
  <si>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</si>
  <si>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</si>
  <si>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</si>
  <si>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</si>
  <si>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</si>
  <si>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</si>
  <si>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</si>
  <si>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</si>
  <si>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</si>
  <si>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</si>
  <si>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</si>
  <si>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</si>
  <si>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</si>
  <si>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</si>
  <si>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</si>
  <si>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</si>
  <si>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</si>
  <si>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</si>
  <si>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</si>
  <si>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</si>
  <si>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</si>
  <si>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</si>
  <si>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</si>
  <si>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</si>
  <si>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</si>
  <si>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</si>
  <si>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</si>
  <si>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</si>
  <si>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</si>
  <si>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</si>
  <si>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</si>
  <si>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</si>
  <si>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</si>
  <si>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</si>
  <si>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</si>
  <si>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</si>
  <si>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</si>
  <si>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</si>
  <si>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</si>
  <si>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</si>
  <si>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</si>
  <si>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</si>
  <si>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</si>
  <si>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</si>
  <si>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①有形固定資産減価償却率は類似団体と同様な数値ではあるが、償却資産の老朽化が進んでおり、更新投資を検討する必要があります。
②管路経年化率は高い水準となっており、計画的に老朽管の更新を行っていく必要があります。
③管路更新率は平均値と同程度の水準となっている。今後は予定されている復興事業に伴う配水管の更新及び耐用年数を経過した老朽管の更新を計画的に進めていきます。</t>
    <rPh sb="1" eb="3">
      <t>ユウケイ</t>
    </rPh>
    <rPh sb="3" eb="5">
      <t>コテイ</t>
    </rPh>
    <rPh sb="5" eb="7">
      <t>シサン</t>
    </rPh>
    <rPh sb="7" eb="9">
      <t>ゲンカ</t>
    </rPh>
    <rPh sb="9" eb="11">
      <t>ショウキャク</t>
    </rPh>
    <rPh sb="11" eb="12">
      <t>リツ</t>
    </rPh>
    <rPh sb="13" eb="15">
      <t>ルイジ</t>
    </rPh>
    <rPh sb="15" eb="17">
      <t>ダンタイ</t>
    </rPh>
    <rPh sb="18" eb="20">
      <t>ドウヨウ</t>
    </rPh>
    <rPh sb="21" eb="23">
      <t>スウチ</t>
    </rPh>
    <rPh sb="29" eb="31">
      <t>ショウキャク</t>
    </rPh>
    <rPh sb="31" eb="33">
      <t>シサン</t>
    </rPh>
    <rPh sb="34" eb="37">
      <t>ロウキュウカ</t>
    </rPh>
    <rPh sb="38" eb="39">
      <t>スス</t>
    </rPh>
    <rPh sb="44" eb="46">
      <t>コウシン</t>
    </rPh>
    <rPh sb="46" eb="48">
      <t>トウシ</t>
    </rPh>
    <rPh sb="49" eb="51">
      <t>ケントウ</t>
    </rPh>
    <rPh sb="53" eb="55">
      <t>ヒツヨウ</t>
    </rPh>
    <rPh sb="63" eb="65">
      <t>カンロ</t>
    </rPh>
    <rPh sb="65" eb="68">
      <t>ケイネンカ</t>
    </rPh>
    <rPh sb="68" eb="69">
      <t>リツ</t>
    </rPh>
    <rPh sb="70" eb="71">
      <t>タカ</t>
    </rPh>
    <rPh sb="72" eb="74">
      <t>スイジュン</t>
    </rPh>
    <rPh sb="81" eb="84">
      <t>ケイカクテキ</t>
    </rPh>
    <rPh sb="85" eb="87">
      <t>ロウキュウ</t>
    </rPh>
    <rPh sb="87" eb="88">
      <t>カン</t>
    </rPh>
    <rPh sb="89" eb="91">
      <t>コウシン</t>
    </rPh>
    <rPh sb="92" eb="93">
      <t>オコナ</t>
    </rPh>
    <rPh sb="97" eb="99">
      <t>ヒツヨウ</t>
    </rPh>
    <rPh sb="107" eb="109">
      <t>カンロ</t>
    </rPh>
    <rPh sb="109" eb="111">
      <t>コウシン</t>
    </rPh>
    <rPh sb="111" eb="112">
      <t>リツ</t>
    </rPh>
    <rPh sb="113" eb="116">
      <t>ヘイキンチ</t>
    </rPh>
    <rPh sb="117" eb="120">
      <t>ドウテイド</t>
    </rPh>
    <rPh sb="121" eb="123">
      <t>スイジュン</t>
    </rPh>
    <rPh sb="130" eb="132">
      <t>コンゴ</t>
    </rPh>
    <rPh sb="133" eb="135">
      <t>ヨテイ</t>
    </rPh>
    <rPh sb="140" eb="142">
      <t>フッコウ</t>
    </rPh>
    <rPh sb="142" eb="144">
      <t>ジギョウ</t>
    </rPh>
    <rPh sb="145" eb="146">
      <t>トモナ</t>
    </rPh>
    <rPh sb="147" eb="150">
      <t>ハイスイカン</t>
    </rPh>
    <rPh sb="151" eb="153">
      <t>コウシン</t>
    </rPh>
    <rPh sb="153" eb="154">
      <t>オヨ</t>
    </rPh>
    <rPh sb="155" eb="157">
      <t>タイヨウ</t>
    </rPh>
    <rPh sb="157" eb="159">
      <t>ネンスウ</t>
    </rPh>
    <rPh sb="160" eb="162">
      <t>ケイカ</t>
    </rPh>
    <rPh sb="164" eb="166">
      <t>ロウキュウ</t>
    </rPh>
    <rPh sb="166" eb="167">
      <t>カン</t>
    </rPh>
    <rPh sb="168" eb="170">
      <t>コウシン</t>
    </rPh>
    <rPh sb="171" eb="174">
      <t>ケイカクテキ</t>
    </rPh>
    <rPh sb="175" eb="176">
      <t>スス</t>
    </rPh>
    <phoneticPr fontId="4"/>
  </si>
  <si>
    <t xml:space="preserve">①経常収支比率は前年度比としての変動は少ないが、類似団体平均値と比較して下回っています。令和2年1月に水道料金を改定したため、次年度も改善が見込まれます。
②累積欠損金比率は0％となっており、改善されています。
③流動比率は類似団体平均値と比較すると低いものの100％を超えており、短期的な支払能力は十分備わっています。
④企業債残高対給水収益比率は類似団体平均値及び全国平均を上回っています。令和2年1月に水道料金改定を行ったため、次年度以降は改善が見込まれるが、経営改善を図っていく必要があると考えられます。
⑤料金回収率は平均を下回っていますが、令和2年1月に水道料金を改定したため、次年度以降に改善が見込まれます。
⑥給水原価は平均値より安価な状況が継続しています。
⑦施設利用率は変動が少ない状況です。効率的な施設整備が求められます。
⑧有収率は平均値よりも高い数値となっています。今後も計画的な老朽管の更新や漏水対策に取り組んでいきます。
</t>
    <rPh sb="1" eb="3">
      <t>ケイジョウ</t>
    </rPh>
    <rPh sb="3" eb="5">
      <t>シュウシ</t>
    </rPh>
    <rPh sb="5" eb="7">
      <t>ヒリツ</t>
    </rPh>
    <rPh sb="8" eb="12">
      <t>ゼンネンドヒ</t>
    </rPh>
    <rPh sb="16" eb="18">
      <t>ヘンドウ</t>
    </rPh>
    <rPh sb="19" eb="20">
      <t>スク</t>
    </rPh>
    <rPh sb="24" eb="26">
      <t>ルイジ</t>
    </rPh>
    <rPh sb="26" eb="28">
      <t>ダンタイ</t>
    </rPh>
    <rPh sb="28" eb="31">
      <t>ヘイキンチ</t>
    </rPh>
    <rPh sb="32" eb="34">
      <t>ヒカク</t>
    </rPh>
    <rPh sb="36" eb="38">
      <t>シタマワ</t>
    </rPh>
    <rPh sb="44" eb="46">
      <t>レイワ</t>
    </rPh>
    <rPh sb="47" eb="48">
      <t>ネン</t>
    </rPh>
    <rPh sb="49" eb="50">
      <t>ガツ</t>
    </rPh>
    <rPh sb="51" eb="53">
      <t>スイドウ</t>
    </rPh>
    <rPh sb="53" eb="55">
      <t>リョウキン</t>
    </rPh>
    <rPh sb="56" eb="58">
      <t>カイテイ</t>
    </rPh>
    <rPh sb="63" eb="66">
      <t>ジネンド</t>
    </rPh>
    <rPh sb="67" eb="69">
      <t>カイゼン</t>
    </rPh>
    <rPh sb="70" eb="72">
      <t>ミコ</t>
    </rPh>
    <rPh sb="79" eb="81">
      <t>ルイセキ</t>
    </rPh>
    <rPh sb="81" eb="83">
      <t>ケッソン</t>
    </rPh>
    <rPh sb="83" eb="84">
      <t>キン</t>
    </rPh>
    <rPh sb="84" eb="86">
      <t>ヒリツ</t>
    </rPh>
    <rPh sb="96" eb="98">
      <t>カイゼン</t>
    </rPh>
    <rPh sb="107" eb="109">
      <t>リュウドウ</t>
    </rPh>
    <rPh sb="109" eb="111">
      <t>ヒリツ</t>
    </rPh>
    <rPh sb="112" eb="114">
      <t>ルイジ</t>
    </rPh>
    <rPh sb="114" eb="116">
      <t>ダンタイ</t>
    </rPh>
    <rPh sb="116" eb="119">
      <t>ヘイキンチ</t>
    </rPh>
    <rPh sb="120" eb="122">
      <t>ヒカク</t>
    </rPh>
    <rPh sb="125" eb="126">
      <t>ヒク</t>
    </rPh>
    <rPh sb="135" eb="136">
      <t>コ</t>
    </rPh>
    <rPh sb="141" eb="144">
      <t>タンキテキ</t>
    </rPh>
    <rPh sb="145" eb="147">
      <t>シハライ</t>
    </rPh>
    <rPh sb="147" eb="149">
      <t>ノウリョク</t>
    </rPh>
    <rPh sb="150" eb="152">
      <t>ジュウブン</t>
    </rPh>
    <rPh sb="152" eb="153">
      <t>ソナ</t>
    </rPh>
    <rPh sb="162" eb="164">
      <t>キギョウ</t>
    </rPh>
    <rPh sb="164" eb="165">
      <t>サイ</t>
    </rPh>
    <rPh sb="165" eb="167">
      <t>ザンダカ</t>
    </rPh>
    <rPh sb="167" eb="168">
      <t>タイ</t>
    </rPh>
    <rPh sb="168" eb="170">
      <t>キュウスイ</t>
    </rPh>
    <rPh sb="170" eb="172">
      <t>シュウエキ</t>
    </rPh>
    <rPh sb="172" eb="174">
      <t>ヒリツ</t>
    </rPh>
    <rPh sb="197" eb="199">
      <t>レイワ</t>
    </rPh>
    <rPh sb="200" eb="201">
      <t>ネン</t>
    </rPh>
    <rPh sb="202" eb="203">
      <t>ガツ</t>
    </rPh>
    <rPh sb="204" eb="206">
      <t>スイドウ</t>
    </rPh>
    <rPh sb="206" eb="208">
      <t>リョウキン</t>
    </rPh>
    <rPh sb="208" eb="210">
      <t>カイテイ</t>
    </rPh>
    <rPh sb="211" eb="212">
      <t>オコナ</t>
    </rPh>
    <rPh sb="217" eb="220">
      <t>ジネンド</t>
    </rPh>
    <rPh sb="220" eb="222">
      <t>イコウ</t>
    </rPh>
    <rPh sb="223" eb="225">
      <t>カイゼン</t>
    </rPh>
    <rPh sb="226" eb="228">
      <t>ミコ</t>
    </rPh>
    <rPh sb="233" eb="235">
      <t>ケイエイ</t>
    </rPh>
    <rPh sb="235" eb="237">
      <t>カイゼン</t>
    </rPh>
    <rPh sb="238" eb="239">
      <t>ハカ</t>
    </rPh>
    <rPh sb="243" eb="245">
      <t>ヒツヨウ</t>
    </rPh>
    <rPh sb="249" eb="250">
      <t>カンガ</t>
    </rPh>
    <rPh sb="258" eb="260">
      <t>リョウキン</t>
    </rPh>
    <rPh sb="260" eb="262">
      <t>カイシュウ</t>
    </rPh>
    <rPh sb="262" eb="263">
      <t>リツ</t>
    </rPh>
    <rPh sb="264" eb="266">
      <t>ヘイキン</t>
    </rPh>
    <rPh sb="267" eb="269">
      <t>シタマワ</t>
    </rPh>
    <rPh sb="276" eb="278">
      <t>レイワ</t>
    </rPh>
    <rPh sb="279" eb="280">
      <t>ネン</t>
    </rPh>
    <rPh sb="281" eb="282">
      <t>ガツ</t>
    </rPh>
    <rPh sb="283" eb="285">
      <t>スイドウ</t>
    </rPh>
    <rPh sb="285" eb="287">
      <t>リョウキン</t>
    </rPh>
    <rPh sb="288" eb="290">
      <t>カイテイ</t>
    </rPh>
    <rPh sb="295" eb="298">
      <t>ジネンド</t>
    </rPh>
    <rPh sb="298" eb="300">
      <t>イコウ</t>
    </rPh>
    <rPh sb="301" eb="303">
      <t>カイゼン</t>
    </rPh>
    <rPh sb="304" eb="306">
      <t>ミコ</t>
    </rPh>
    <rPh sb="313" eb="315">
      <t>キュウスイ</t>
    </rPh>
    <rPh sb="315" eb="317">
      <t>ゲンカ</t>
    </rPh>
    <rPh sb="318" eb="321">
      <t>ヘイキンチ</t>
    </rPh>
    <rPh sb="323" eb="325">
      <t>アンカ</t>
    </rPh>
    <rPh sb="326" eb="328">
      <t>ジョウキョウ</t>
    </rPh>
    <rPh sb="329" eb="331">
      <t>ケイゾク</t>
    </rPh>
    <rPh sb="339" eb="341">
      <t>シセツ</t>
    </rPh>
    <rPh sb="341" eb="343">
      <t>リヨウ</t>
    </rPh>
    <rPh sb="343" eb="344">
      <t>リツ</t>
    </rPh>
    <rPh sb="356" eb="359">
      <t>コウリツテキ</t>
    </rPh>
    <rPh sb="360" eb="362">
      <t>シセツ</t>
    </rPh>
    <rPh sb="362" eb="364">
      <t>セイビ</t>
    </rPh>
    <rPh sb="365" eb="366">
      <t>モト</t>
    </rPh>
    <rPh sb="374" eb="377">
      <t>ユウシュウリツ</t>
    </rPh>
    <rPh sb="378" eb="381">
      <t>ヘイキンチ</t>
    </rPh>
    <rPh sb="384" eb="385">
      <t>タカ</t>
    </rPh>
    <rPh sb="386" eb="388">
      <t>スウチ</t>
    </rPh>
    <rPh sb="396" eb="398">
      <t>コンゴ</t>
    </rPh>
    <rPh sb="399" eb="402">
      <t>ケイカクテキ</t>
    </rPh>
    <rPh sb="403" eb="405">
      <t>ロウキュウ</t>
    </rPh>
    <rPh sb="405" eb="406">
      <t>カン</t>
    </rPh>
    <rPh sb="407" eb="409">
      <t>コウシン</t>
    </rPh>
    <rPh sb="410" eb="412">
      <t>ロウスイ</t>
    </rPh>
    <rPh sb="412" eb="414">
      <t>タイサク</t>
    </rPh>
    <rPh sb="415" eb="416">
      <t>ト</t>
    </rPh>
    <rPh sb="417" eb="418">
      <t>ク</t>
    </rPh>
    <phoneticPr fontId="4"/>
  </si>
  <si>
    <t xml:space="preserve">経営状況としては、経常収支比率が100％を下回っているものの、令和2年1月に水道料金の改定を行ったので改善すると予想され、流動比率は健全な水準を維持しています。
しかし、今後は施設・管路の更新需要の増大等が見込まれるため、アセットマネジメントや基本計画を策定し、事業の規模適正化や長期的な収支予測をたて、計画的に事業を行うよう取り組んでいく必要があります。
</t>
    <rPh sb="0" eb="2">
      <t>ケイエイ</t>
    </rPh>
    <rPh sb="2" eb="4">
      <t>ジョウキョウ</t>
    </rPh>
    <rPh sb="46" eb="47">
      <t>オコナ</t>
    </rPh>
    <rPh sb="56" eb="58">
      <t>ヨソウ</t>
    </rPh>
    <rPh sb="85" eb="87">
      <t>コンゴ</t>
    </rPh>
    <rPh sb="88" eb="90">
      <t>シセツ</t>
    </rPh>
    <rPh sb="91" eb="93">
      <t>カンロ</t>
    </rPh>
    <rPh sb="94" eb="96">
      <t>コウシン</t>
    </rPh>
    <rPh sb="96" eb="98">
      <t>ジュヨウ</t>
    </rPh>
    <rPh sb="99" eb="101">
      <t>ゾウダイ</t>
    </rPh>
    <rPh sb="101" eb="102">
      <t>トウ</t>
    </rPh>
    <rPh sb="103" eb="105">
      <t>ミコ</t>
    </rPh>
    <rPh sb="122" eb="124">
      <t>キホン</t>
    </rPh>
    <rPh sb="124" eb="126">
      <t>ケイカク</t>
    </rPh>
    <rPh sb="127" eb="129">
      <t>サクテイ</t>
    </rPh>
    <rPh sb="131" eb="133">
      <t>ジギョウ</t>
    </rPh>
    <rPh sb="134" eb="136">
      <t>キボ</t>
    </rPh>
    <rPh sb="136" eb="139">
      <t>テキセイカ</t>
    </rPh>
    <rPh sb="140" eb="143">
      <t>チョウキテキ</t>
    </rPh>
    <rPh sb="144" eb="146">
      <t>シュウシ</t>
    </rPh>
    <rPh sb="146" eb="148">
      <t>ヨソク</t>
    </rPh>
    <rPh sb="152" eb="155">
      <t>ケイカクテキ</t>
    </rPh>
    <rPh sb="156" eb="158">
      <t>ジギョウ</t>
    </rPh>
    <rPh sb="159" eb="160">
      <t>オコナ</t>
    </rPh>
    <rPh sb="163" eb="164">
      <t>ト</t>
    </rPh>
    <rPh sb="165" eb="166">
      <t>ク</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</si>
</sst>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1.4</c:v>
                </c:pt>
                <c:pt idx="1">
                  <c:v>0</c:v>
                </c:pt>
                <c:pt idx="2" formatCode="#,##0.00;&quot;△&quot;#,##0.00;&quot;-&quot;">
                  <c:v>2.4300000000000002</c:v>
                </c:pt>
                <c:pt idx="3" formatCode="#,##0.00;&quot;△&quot;#,##0.00;&quot;-&quot;">
                  <c:v>3.11</c:v>
                </c:pt>
                <c:pt idx="4" formatCode="#,##0.00;&quot;△&quot;#,##0.00;&quot;-&quot;">
                  <c:v>0.47</c:v>
                </c:pt>
              </c:numCache>
            </c:numRef>
          </c:val>
          <c:extLst>
            <c:ext xmlns:c16="http://schemas.microsoft.com/office/drawing/2014/chart" uri="{C3380CC4-5D6E-409C-BE32-E72D297353CC}">
              <c16:uniqueId val="{00000000-4AAE-468D-9F73-D8B89ABA76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4AAE-468D-9F73-D8B89ABA76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47.42</c:v>
                </c:pt>
                <c:pt idx="1">
                  <c:v>47.1</c:v>
                </c:pt>
                <c:pt idx="2">
                  <c:v>48.2</c:v>
                </c:pt>
                <c:pt idx="3">
                  <c:v>47.07</c:v>
                </c:pt>
                <c:pt idx="4">
                  <c:v>45.79</c:v>
                </c:pt>
              </c:numCache>
            </c:numRef>
          </c:val>
          <c:extLst>
            <c:ext xmlns:c16="http://schemas.microsoft.com/office/drawing/2014/chart" uri="{C3380CC4-5D6E-409C-BE32-E72D297353CC}">
              <c16:uniqueId val="{00000000-EF0A-41BB-94EA-D51FD5C56C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EF0A-41BB-94EA-D51FD5C56C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91.41</c:v>
                </c:pt>
                <c:pt idx="1">
                  <c:v>70.959999999999994</c:v>
                </c:pt>
                <c:pt idx="2">
                  <c:v>85</c:v>
                </c:pt>
                <c:pt idx="3">
                  <c:v>87.77</c:v>
                </c:pt>
                <c:pt idx="4">
                  <c:v>92.56</c:v>
                </c:pt>
              </c:numCache>
            </c:numRef>
          </c:val>
          <c:extLst>
            <c:ext xmlns:c16="http://schemas.microsoft.com/office/drawing/2014/chart" uri="{C3380CC4-5D6E-409C-BE32-E72D297353CC}">
              <c16:uniqueId val="{00000000-DD05-4023-AB25-830CBD6EBA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DD05-4023-AB25-830CBD6EBA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100.95</c:v>
                </c:pt>
                <c:pt idx="1">
                  <c:v>82.6</c:v>
                </c:pt>
                <c:pt idx="2">
                  <c:v>95.77</c:v>
                </c:pt>
                <c:pt idx="3">
                  <c:v>97.34</c:v>
                </c:pt>
                <c:pt idx="4">
                  <c:v>99.59</c:v>
                </c:pt>
              </c:numCache>
            </c:numRef>
          </c:val>
          <c:extLst>
            <c:ext xmlns:c16="http://schemas.microsoft.com/office/drawing/2014/chart" uri="{C3380CC4-5D6E-409C-BE32-E72D297353CC}">
              <c16:uniqueId val="{00000000-9ABE-45FD-8BAC-5A2866C332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9ABE-45FD-8BAC-5A2866C332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49.32</c:v>
                </c:pt>
                <c:pt idx="1">
                  <c:v>51.01</c:v>
                </c:pt>
                <c:pt idx="2">
                  <c:v>48.92</c:v>
                </c:pt>
                <c:pt idx="3">
                  <c:v>47.72</c:v>
                </c:pt>
                <c:pt idx="4">
                  <c:v>47.93</c:v>
                </c:pt>
              </c:numCache>
            </c:numRef>
          </c:val>
          <c:extLst>
            <c:ext xmlns:c16="http://schemas.microsoft.com/office/drawing/2014/chart" uri="{C3380CC4-5D6E-409C-BE32-E72D297353CC}">
              <c16:uniqueId val="{00000000-1856-4547-B1E1-269DC37DB2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1856-4547-B1E1-269DC37DB2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0.21</c:v>
                </c:pt>
                <c:pt idx="3" formatCode="#,##0.00;&quot;△&quot;#,##0.00;&quot;-&quot;">
                  <c:v>0.16</c:v>
                </c:pt>
                <c:pt idx="4" formatCode="#,##0.00;&quot;△&quot;#,##0.00;&quot;-&quot;">
                  <c:v>25.84</c:v>
                </c:pt>
              </c:numCache>
            </c:numRef>
          </c:val>
          <c:extLst>
            <c:ext xmlns:c16="http://schemas.microsoft.com/office/drawing/2014/chart" uri="{C3380CC4-5D6E-409C-BE32-E72D297353CC}">
              <c16:uniqueId val="{00000000-4F4B-4DCB-9050-FDC2D482E2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F4B-4DCB-9050-FDC2D482E2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83.25</c:v>
                </c:pt>
                <c:pt idx="1">
                  <c:v>70.25</c:v>
                </c:pt>
                <c:pt idx="2">
                  <c:v>2.2200000000000002</c:v>
                </c:pt>
                <c:pt idx="3">
                  <c:v>5.5</c:v>
                </c:pt>
                <c:pt idx="4" formatCode="#,##0.00;&quot;△&quot;#,##0.00">
                  <c:v>0</c:v>
                </c:pt>
              </c:numCache>
            </c:numRef>
          </c:val>
          <c:extLst>
            <c:ext xmlns:c16="http://schemas.microsoft.com/office/drawing/2014/chart" uri="{C3380CC4-5D6E-409C-BE32-E72D297353CC}">
              <c16:uniqueId val="{00000000-3622-4BB5-BFF4-5FCC5A64DD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3622-4BB5-BFF4-5FCC5A64DD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968.03</c:v>
                </c:pt>
                <c:pt idx="1">
                  <c:v>418.3</c:v>
                </c:pt>
                <c:pt idx="2">
                  <c:v>430.23</c:v>
                </c:pt>
                <c:pt idx="3">
                  <c:v>293.58</c:v>
                </c:pt>
                <c:pt idx="4">
                  <c:v>349.44</c:v>
                </c:pt>
              </c:numCache>
            </c:numRef>
          </c:val>
          <c:extLst>
            <c:ext xmlns:c16="http://schemas.microsoft.com/office/drawing/2014/chart" uri="{C3380CC4-5D6E-409C-BE32-E72D297353CC}">
              <c16:uniqueId val="{00000000-D7EE-4A10-942F-72550BDB5A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D7EE-4A10-942F-72550BDB5A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643.47</c:v>
                </c:pt>
                <c:pt idx="1">
                  <c:v>881.04</c:v>
                </c:pt>
                <c:pt idx="2">
                  <c:v>734.81</c:v>
                </c:pt>
                <c:pt idx="3">
                  <c:v>698.15</c:v>
                </c:pt>
                <c:pt idx="4">
                  <c:v>683.14</c:v>
                </c:pt>
              </c:numCache>
            </c:numRef>
          </c:val>
          <c:extLst>
            <c:ext xmlns:c16="http://schemas.microsoft.com/office/drawing/2014/chart" uri="{C3380CC4-5D6E-409C-BE32-E72D297353CC}">
              <c16:uniqueId val="{00000000-9E13-42C3-A295-8946B65E7F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9E13-42C3-A295-8946B65E7F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92.26</c:v>
                </c:pt>
                <c:pt idx="1">
                  <c:v>69.73</c:v>
                </c:pt>
                <c:pt idx="2">
                  <c:v>86.63</c:v>
                </c:pt>
                <c:pt idx="3">
                  <c:v>89.12</c:v>
                </c:pt>
                <c:pt idx="4">
                  <c:v>91.71</c:v>
                </c:pt>
              </c:numCache>
            </c:numRef>
          </c:val>
          <c:extLst>
            <c:ext xmlns:c16="http://schemas.microsoft.com/office/drawing/2014/chart" uri="{C3380CC4-5D6E-409C-BE32-E72D297353CC}">
              <c16:uniqueId val="{00000000-03FA-4B71-B43C-17958D54BF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03FA-4B71-B43C-17958D54BF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136.41</c:v>
                </c:pt>
                <c:pt idx="1">
                  <c:v>180.06</c:v>
                </c:pt>
                <c:pt idx="2">
                  <c:v>146.75</c:v>
                </c:pt>
                <c:pt idx="3">
                  <c:v>146.44999999999999</c:v>
                </c:pt>
                <c:pt idx="4">
                  <c:v>142.41</c:v>
                </c:pt>
              </c:numCache>
            </c:numRef>
          </c:val>
          <c:extLst>
            <c:ext xmlns:c16="http://schemas.microsoft.com/office/drawing/2014/chart" uri="{C3380CC4-5D6E-409C-BE32-E72D297353CC}">
              <c16:uniqueId val="{00000000-B735-4A3B-BECF-ADFFC6660E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B735-4A3B-BECF-ADFFC6660E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益城町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自治体職員</v>
      </c>
      <c r="AE8" s="83"/>
      <c r="AF8" s="83"/>
      <c r="AG8" s="83"/>
      <c r="AH8" s="83"/>
      <c r="AI8" s="83"/>
      <c r="AJ8" s="83"/>
      <c r="AK8" s="4"/>
      <c r="AL8" s="71">
        <f>データ!$R$6</f>
        <v>33099</v>
      </c>
      <c r="AM8" s="71"/>
      <c r="AN8" s="71"/>
      <c r="AO8" s="71"/>
      <c r="AP8" s="71"/>
      <c r="AQ8" s="71"/>
      <c r="AR8" s="71"/>
      <c r="AS8" s="71"/>
      <c r="AT8" s="67">
        <f>データ!$S$6</f>
        <v>65.680000000000007</v>
      </c>
      <c r="AU8" s="68"/>
      <c r="AV8" s="68"/>
      <c r="AW8" s="68"/>
      <c r="AX8" s="68"/>
      <c r="AY8" s="68"/>
      <c r="AZ8" s="68"/>
      <c r="BA8" s="68"/>
      <c r="BB8" s="70">
        <f>データ!$T$6</f>
        <v>503.94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53.35</v>
      </c>
      <c r="J10" s="68"/>
      <c r="K10" s="68"/>
      <c r="L10" s="68"/>
      <c r="M10" s="68"/>
      <c r="N10" s="68"/>
      <c r="O10" s="69"/>
      <c r="P10" s="70">
        <f>データ!$P$6</f>
        <v>94.37</v>
      </c>
      <c r="Q10" s="70"/>
      <c r="R10" s="70"/>
      <c r="S10" s="70"/>
      <c r="T10" s="70"/>
      <c r="U10" s="70"/>
      <c r="V10" s="70"/>
      <c r="W10" s="71">
        <f>データ!$Q$6</f>
        <v>2780</v>
      </c>
      <c r="X10" s="71"/>
      <c r="Y10" s="71"/>
      <c r="Z10" s="71"/>
      <c r="AA10" s="71"/>
      <c r="AB10" s="71"/>
      <c r="AC10" s="71"/>
      <c r="AD10" s="2"/>
      <c r="AE10" s="2"/>
      <c r="AF10" s="2"/>
      <c r="AG10" s="2"/>
      <c r="AH10" s="4"/>
      <c r="AI10" s="4"/>
      <c r="AJ10" s="4"/>
      <c r="AK10" s="4"/>
      <c r="AL10" s="71">
        <f>データ!$U$6</f>
        <v>31262</v>
      </c>
      <c r="AM10" s="71"/>
      <c r="AN10" s="71"/>
      <c r="AO10" s="71"/>
      <c r="AP10" s="71"/>
      <c r="AQ10" s="71"/>
      <c r="AR10" s="71"/>
      <c r="AS10" s="71"/>
      <c r="AT10" s="67">
        <f>データ!$V$6</f>
        <v>20.53</v>
      </c>
      <c r="AU10" s="68"/>
      <c r="AV10" s="68"/>
      <c r="AW10" s="68"/>
      <c r="AX10" s="68"/>
      <c r="AY10" s="68"/>
      <c r="AZ10" s="68"/>
      <c r="BA10" s="68"/>
      <c r="BB10" s="70">
        <f>データ!$W$6</f>
        <v>1522.75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nrrNx+qwde10gG1J1qDmx9njxKxd1YhHDE1TxQdk3h2LMbV8UKdTMWpw4zWkRExkBJ2sRm/fiq+XdLgX4nVTQ==" saltValue="y/9yHYJp00nh2w2KU4RX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434434</v>
      </c>
      <c r="D6" s="34">
        <f t="shared" si="3"/>
        <v>46</v>
      </c>
      <c r="E6" s="34">
        <f t="shared" si="3"/>
        <v>1</v>
      </c>
      <c r="F6" s="34">
        <f t="shared" si="3"/>
        <v>0</v>
      </c>
      <c r="G6" s="34">
        <f t="shared" si="3"/>
        <v>1</v>
      </c>
      <c r="H6" s="34" t="str">
        <f t="shared" si="3"/>
        <v>熊本県　益城町</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53.35</v>
      </c>
      <c r="P6" s="35">
        <f t="shared" si="3"/>
        <v>94.37</v>
      </c>
      <c r="Q6" s="35">
        <f t="shared" si="3"/>
        <v>2780</v>
      </c>
      <c r="R6" s="35">
        <f t="shared" si="3"/>
        <v>33099</v>
      </c>
      <c r="S6" s="35">
        <f t="shared" si="3"/>
        <v>65.680000000000007</v>
      </c>
      <c r="T6" s="35">
        <f t="shared" si="3"/>
        <v>503.94</v>
      </c>
      <c r="U6" s="35">
        <f t="shared" si="3"/>
        <v>31262</v>
      </c>
      <c r="V6" s="35">
        <f t="shared" si="3"/>
        <v>20.53</v>
      </c>
      <c r="W6" s="35">
        <f t="shared" si="3"/>
        <v>1522.75</v>
      </c>
      <c r="X6" s="36">
        <f>IF(X7="",NA(),X7)</f>
        <v>100.95</v>
      </c>
      <c r="Y6" s="36">
        <f t="shared" ref="Y6:AG6" si="4">IF(Y7="",NA(),Y7)</f>
        <v>82.6</v>
      </c>
      <c r="Z6" s="36">
        <f t="shared" si="4"/>
        <v>95.77</v>
      </c>
      <c r="AA6" s="36">
        <f t="shared" si="4"/>
        <v>97.34</v>
      </c>
      <c r="AB6" s="36">
        <f t="shared" si="4"/>
        <v>99.59</v>
      </c>
      <c r="AC6" s="36">
        <f t="shared" si="4"/>
        <v>109.64</v>
      </c>
      <c r="AD6" s="36">
        <f t="shared" si="4"/>
        <v>110.95</v>
      </c>
      <c r="AE6" s="36">
        <f t="shared" si="4"/>
        <v>110.68</v>
      </c>
      <c r="AF6" s="36">
        <f t="shared" si="4"/>
        <v>110.66</v>
      </c>
      <c r="AG6" s="36">
        <f t="shared" si="4"/>
        <v>109.01</v>
      </c>
      <c r="AH6" s="35" t="str">
        <f>IF(AH7="","",IF(AH7="-","【-】","【"&amp;SUBSTITUTE(TEXT(AH7,"#,##0.00"),"-","△")&amp;"】"))</f>
        <v>【112.01】</v>
      </c>
      <c r="AI6" s="36">
        <f>IF(AI7="",NA(),AI7)</f>
        <v>83.25</v>
      </c>
      <c r="AJ6" s="36">
        <f t="shared" ref="AJ6:AR6" si="5">IF(AJ7="",NA(),AJ7)</f>
        <v>70.25</v>
      </c>
      <c r="AK6" s="36">
        <f t="shared" si="5"/>
        <v>2.2200000000000002</v>
      </c>
      <c r="AL6" s="36">
        <f t="shared" si="5"/>
        <v>5.5</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968.03</v>
      </c>
      <c r="AU6" s="36">
        <f t="shared" ref="AU6:BC6" si="6">IF(AU7="",NA(),AU7)</f>
        <v>418.3</v>
      </c>
      <c r="AV6" s="36">
        <f t="shared" si="6"/>
        <v>430.23</v>
      </c>
      <c r="AW6" s="36">
        <f t="shared" si="6"/>
        <v>293.58</v>
      </c>
      <c r="AX6" s="36">
        <f t="shared" si="6"/>
        <v>349.44</v>
      </c>
      <c r="AY6" s="36">
        <f t="shared" si="6"/>
        <v>371.31</v>
      </c>
      <c r="AZ6" s="36">
        <f t="shared" si="6"/>
        <v>377.63</v>
      </c>
      <c r="BA6" s="36">
        <f t="shared" si="6"/>
        <v>357.34</v>
      </c>
      <c r="BB6" s="36">
        <f t="shared" si="6"/>
        <v>366.03</v>
      </c>
      <c r="BC6" s="36">
        <f t="shared" si="6"/>
        <v>365.18</v>
      </c>
      <c r="BD6" s="35" t="str">
        <f>IF(BD7="","",IF(BD7="-","【-】","【"&amp;SUBSTITUTE(TEXT(BD7,"#,##0.00"),"-","△")&amp;"】"))</f>
        <v>【264.97】</v>
      </c>
      <c r="BE6" s="36">
        <f>IF(BE7="",NA(),BE7)</f>
        <v>643.47</v>
      </c>
      <c r="BF6" s="36">
        <f t="shared" ref="BF6:BN6" si="7">IF(BF7="",NA(),BF7)</f>
        <v>881.04</v>
      </c>
      <c r="BG6" s="36">
        <f t="shared" si="7"/>
        <v>734.81</v>
      </c>
      <c r="BH6" s="36">
        <f t="shared" si="7"/>
        <v>698.15</v>
      </c>
      <c r="BI6" s="36">
        <f t="shared" si="7"/>
        <v>683.14</v>
      </c>
      <c r="BJ6" s="36">
        <f t="shared" si="7"/>
        <v>373.09</v>
      </c>
      <c r="BK6" s="36">
        <f t="shared" si="7"/>
        <v>364.71</v>
      </c>
      <c r="BL6" s="36">
        <f t="shared" si="7"/>
        <v>373.69</v>
      </c>
      <c r="BM6" s="36">
        <f t="shared" si="7"/>
        <v>370.12</v>
      </c>
      <c r="BN6" s="36">
        <f t="shared" si="7"/>
        <v>371.65</v>
      </c>
      <c r="BO6" s="35" t="str">
        <f>IF(BO7="","",IF(BO7="-","【-】","【"&amp;SUBSTITUTE(TEXT(BO7,"#,##0.00"),"-","△")&amp;"】"))</f>
        <v>【266.61】</v>
      </c>
      <c r="BP6" s="36">
        <f>IF(BP7="",NA(),BP7)</f>
        <v>92.26</v>
      </c>
      <c r="BQ6" s="36">
        <f t="shared" ref="BQ6:BY6" si="8">IF(BQ7="",NA(),BQ7)</f>
        <v>69.73</v>
      </c>
      <c r="BR6" s="36">
        <f t="shared" si="8"/>
        <v>86.63</v>
      </c>
      <c r="BS6" s="36">
        <f t="shared" si="8"/>
        <v>89.12</v>
      </c>
      <c r="BT6" s="36">
        <f t="shared" si="8"/>
        <v>91.71</v>
      </c>
      <c r="BU6" s="36">
        <f t="shared" si="8"/>
        <v>99.99</v>
      </c>
      <c r="BV6" s="36">
        <f t="shared" si="8"/>
        <v>100.65</v>
      </c>
      <c r="BW6" s="36">
        <f t="shared" si="8"/>
        <v>99.87</v>
      </c>
      <c r="BX6" s="36">
        <f t="shared" si="8"/>
        <v>100.42</v>
      </c>
      <c r="BY6" s="36">
        <f t="shared" si="8"/>
        <v>98.77</v>
      </c>
      <c r="BZ6" s="35" t="str">
        <f>IF(BZ7="","",IF(BZ7="-","【-】","【"&amp;SUBSTITUTE(TEXT(BZ7,"#,##0.00"),"-","△")&amp;"】"))</f>
        <v>【103.24】</v>
      </c>
      <c r="CA6" s="36">
        <f>IF(CA7="",NA(),CA7)</f>
        <v>136.41</v>
      </c>
      <c r="CB6" s="36">
        <f t="shared" ref="CB6:CJ6" si="9">IF(CB7="",NA(),CB7)</f>
        <v>180.06</v>
      </c>
      <c r="CC6" s="36">
        <f t="shared" si="9"/>
        <v>146.75</v>
      </c>
      <c r="CD6" s="36">
        <f t="shared" si="9"/>
        <v>146.44999999999999</v>
      </c>
      <c r="CE6" s="36">
        <f t="shared" si="9"/>
        <v>142.41</v>
      </c>
      <c r="CF6" s="36">
        <f t="shared" si="9"/>
        <v>171.15</v>
      </c>
      <c r="CG6" s="36">
        <f t="shared" si="9"/>
        <v>170.19</v>
      </c>
      <c r="CH6" s="36">
        <f t="shared" si="9"/>
        <v>171.81</v>
      </c>
      <c r="CI6" s="36">
        <f t="shared" si="9"/>
        <v>171.67</v>
      </c>
      <c r="CJ6" s="36">
        <f t="shared" si="9"/>
        <v>173.67</v>
      </c>
      <c r="CK6" s="35" t="str">
        <f>IF(CK7="","",IF(CK7="-","【-】","【"&amp;SUBSTITUTE(TEXT(CK7,"#,##0.00"),"-","△")&amp;"】"))</f>
        <v>【168.38】</v>
      </c>
      <c r="CL6" s="36">
        <f>IF(CL7="",NA(),CL7)</f>
        <v>47.42</v>
      </c>
      <c r="CM6" s="36">
        <f t="shared" ref="CM6:CU6" si="10">IF(CM7="",NA(),CM7)</f>
        <v>47.1</v>
      </c>
      <c r="CN6" s="36">
        <f t="shared" si="10"/>
        <v>48.2</v>
      </c>
      <c r="CO6" s="36">
        <f t="shared" si="10"/>
        <v>47.07</v>
      </c>
      <c r="CP6" s="36">
        <f t="shared" si="10"/>
        <v>45.79</v>
      </c>
      <c r="CQ6" s="36">
        <f t="shared" si="10"/>
        <v>58.53</v>
      </c>
      <c r="CR6" s="36">
        <f t="shared" si="10"/>
        <v>59.01</v>
      </c>
      <c r="CS6" s="36">
        <f t="shared" si="10"/>
        <v>60.03</v>
      </c>
      <c r="CT6" s="36">
        <f t="shared" si="10"/>
        <v>59.74</v>
      </c>
      <c r="CU6" s="36">
        <f t="shared" si="10"/>
        <v>59.67</v>
      </c>
      <c r="CV6" s="35" t="str">
        <f>IF(CV7="","",IF(CV7="-","【-】","【"&amp;SUBSTITUTE(TEXT(CV7,"#,##0.00"),"-","△")&amp;"】"))</f>
        <v>【60.00】</v>
      </c>
      <c r="CW6" s="36">
        <f>IF(CW7="",NA(),CW7)</f>
        <v>91.41</v>
      </c>
      <c r="CX6" s="36">
        <f t="shared" ref="CX6:DF6" si="11">IF(CX7="",NA(),CX7)</f>
        <v>70.959999999999994</v>
      </c>
      <c r="CY6" s="36">
        <f t="shared" si="11"/>
        <v>85</v>
      </c>
      <c r="CZ6" s="36">
        <f t="shared" si="11"/>
        <v>87.77</v>
      </c>
      <c r="DA6" s="36">
        <f t="shared" si="11"/>
        <v>92.56</v>
      </c>
      <c r="DB6" s="36">
        <f t="shared" si="11"/>
        <v>85.26</v>
      </c>
      <c r="DC6" s="36">
        <f t="shared" si="11"/>
        <v>85.37</v>
      </c>
      <c r="DD6" s="36">
        <f t="shared" si="11"/>
        <v>84.81</v>
      </c>
      <c r="DE6" s="36">
        <f t="shared" si="11"/>
        <v>84.8</v>
      </c>
      <c r="DF6" s="36">
        <f t="shared" si="11"/>
        <v>84.6</v>
      </c>
      <c r="DG6" s="35" t="str">
        <f>IF(DG7="","",IF(DG7="-","【-】","【"&amp;SUBSTITUTE(TEXT(DG7,"#,##0.00"),"-","△")&amp;"】"))</f>
        <v>【89.80】</v>
      </c>
      <c r="DH6" s="36">
        <f>IF(DH7="",NA(),DH7)</f>
        <v>49.32</v>
      </c>
      <c r="DI6" s="36">
        <f t="shared" ref="DI6:DQ6" si="12">IF(DI7="",NA(),DI7)</f>
        <v>51.01</v>
      </c>
      <c r="DJ6" s="36">
        <f t="shared" si="12"/>
        <v>48.92</v>
      </c>
      <c r="DK6" s="36">
        <f t="shared" si="12"/>
        <v>47.72</v>
      </c>
      <c r="DL6" s="36">
        <f t="shared" si="12"/>
        <v>47.93</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5">
        <f t="shared" ref="DT6:EB6" si="13">IF(DT7="",NA(),DT7)</f>
        <v>0</v>
      </c>
      <c r="DU6" s="36">
        <f t="shared" si="13"/>
        <v>0.21</v>
      </c>
      <c r="DV6" s="36">
        <f t="shared" si="13"/>
        <v>0.16</v>
      </c>
      <c r="DW6" s="36">
        <f t="shared" si="13"/>
        <v>25.84</v>
      </c>
      <c r="DX6" s="36">
        <f t="shared" si="13"/>
        <v>10.54</v>
      </c>
      <c r="DY6" s="36">
        <f t="shared" si="13"/>
        <v>12.03</v>
      </c>
      <c r="DZ6" s="36">
        <f t="shared" si="13"/>
        <v>12.19</v>
      </c>
      <c r="EA6" s="36">
        <f t="shared" si="13"/>
        <v>15.1</v>
      </c>
      <c r="EB6" s="36">
        <f t="shared" si="13"/>
        <v>17.12</v>
      </c>
      <c r="EC6" s="35" t="str">
        <f>IF(EC7="","",IF(EC7="-","【-】","【"&amp;SUBSTITUTE(TEXT(EC7,"#,##0.00"),"-","△")&amp;"】"))</f>
        <v>【19.44】</v>
      </c>
      <c r="ED6" s="36">
        <f>IF(ED7="",NA(),ED7)</f>
        <v>1.4</v>
      </c>
      <c r="EE6" s="35">
        <f t="shared" ref="EE6:EM6" si="14">IF(EE7="",NA(),EE7)</f>
        <v>0</v>
      </c>
      <c r="EF6" s="36">
        <f t="shared" si="14"/>
        <v>2.4300000000000002</v>
      </c>
      <c r="EG6" s="36">
        <f t="shared" si="14"/>
        <v>3.11</v>
      </c>
      <c r="EH6" s="36">
        <f t="shared" si="14"/>
        <v>0.47</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434434</v>
      </c>
      <c r="D7" s="38">
        <v>46</v>
      </c>
      <c r="E7" s="38">
        <v>1</v>
      </c>
      <c r="F7" s="38">
        <v>0</v>
      </c>
      <c r="G7" s="38">
        <v>1</v>
      </c>
      <c r="H7" s="38" t="s">
        <v>93</v>
      </c>
      <c r="I7" s="38" t="s">
        <v>94</v>
      </c>
      <c r="J7" s="38" t="s">
        <v>95</v>
      </c>
      <c r="K7" s="38" t="s">
        <v>96</v>
      </c>
      <c r="L7" s="38" t="s">
        <v>97</v>
      </c>
      <c r="M7" s="38" t="s">
        <v>98</v>
      </c>
      <c r="N7" s="39" t="s">
        <v>99</v>
      </c>
      <c r="O7" s="39">
        <v>53.35</v>
      </c>
      <c r="P7" s="39">
        <v>94.37</v>
      </c>
      <c r="Q7" s="39">
        <v>2780</v>
      </c>
      <c r="R7" s="39">
        <v>33099</v>
      </c>
      <c r="S7" s="39">
        <v>65.680000000000007</v>
      </c>
      <c r="T7" s="39">
        <v>503.94</v>
      </c>
      <c r="U7" s="39">
        <v>31262</v>
      </c>
      <c r="V7" s="39">
        <v>20.53</v>
      </c>
      <c r="W7" s="39">
        <v>1522.75</v>
      </c>
      <c r="X7" s="39">
        <v>100.95</v>
      </c>
      <c r="Y7" s="39">
        <v>82.6</v>
      </c>
      <c r="Z7" s="39">
        <v>95.77</v>
      </c>
      <c r="AA7" s="39">
        <v>97.34</v>
      </c>
      <c r="AB7" s="39">
        <v>99.59</v>
      </c>
      <c r="AC7" s="39">
        <v>109.64</v>
      </c>
      <c r="AD7" s="39">
        <v>110.95</v>
      </c>
      <c r="AE7" s="39">
        <v>110.68</v>
      </c>
      <c r="AF7" s="39">
        <v>110.66</v>
      </c>
      <c r="AG7" s="39">
        <v>109.01</v>
      </c>
      <c r="AH7" s="39">
        <v>112.01</v>
      </c>
      <c r="AI7" s="39">
        <v>83.25</v>
      </c>
      <c r="AJ7" s="39">
        <v>70.25</v>
      </c>
      <c r="AK7" s="39">
        <v>2.2200000000000002</v>
      </c>
      <c r="AL7" s="39">
        <v>5.5</v>
      </c>
      <c r="AM7" s="39">
        <v>0</v>
      </c>
      <c r="AN7" s="39">
        <v>3.62</v>
      </c>
      <c r="AO7" s="39">
        <v>3.91</v>
      </c>
      <c r="AP7" s="39">
        <v>3.56</v>
      </c>
      <c r="AQ7" s="39">
        <v>2.74</v>
      </c>
      <c r="AR7" s="39">
        <v>3.7</v>
      </c>
      <c r="AS7" s="39">
        <v>1.08</v>
      </c>
      <c r="AT7" s="39">
        <v>968.03</v>
      </c>
      <c r="AU7" s="39">
        <v>418.3</v>
      </c>
      <c r="AV7" s="39">
        <v>430.23</v>
      </c>
      <c r="AW7" s="39">
        <v>293.58</v>
      </c>
      <c r="AX7" s="39">
        <v>349.44</v>
      </c>
      <c r="AY7" s="39">
        <v>371.31</v>
      </c>
      <c r="AZ7" s="39">
        <v>377.63</v>
      </c>
      <c r="BA7" s="39">
        <v>357.34</v>
      </c>
      <c r="BB7" s="39">
        <v>366.03</v>
      </c>
      <c r="BC7" s="39">
        <v>365.18</v>
      </c>
      <c r="BD7" s="39">
        <v>264.97000000000003</v>
      </c>
      <c r="BE7" s="39">
        <v>643.47</v>
      </c>
      <c r="BF7" s="39">
        <v>881.04</v>
      </c>
      <c r="BG7" s="39">
        <v>734.81</v>
      </c>
      <c r="BH7" s="39">
        <v>698.15</v>
      </c>
      <c r="BI7" s="39">
        <v>683.14</v>
      </c>
      <c r="BJ7" s="39">
        <v>373.09</v>
      </c>
      <c r="BK7" s="39">
        <v>364.71</v>
      </c>
      <c r="BL7" s="39">
        <v>373.69</v>
      </c>
      <c r="BM7" s="39">
        <v>370.12</v>
      </c>
      <c r="BN7" s="39">
        <v>371.65</v>
      </c>
      <c r="BO7" s="39">
        <v>266.61</v>
      </c>
      <c r="BP7" s="39">
        <v>92.26</v>
      </c>
      <c r="BQ7" s="39">
        <v>69.73</v>
      </c>
      <c r="BR7" s="39">
        <v>86.63</v>
      </c>
      <c r="BS7" s="39">
        <v>89.12</v>
      </c>
      <c r="BT7" s="39">
        <v>91.71</v>
      </c>
      <c r="BU7" s="39">
        <v>99.99</v>
      </c>
      <c r="BV7" s="39">
        <v>100.65</v>
      </c>
      <c r="BW7" s="39">
        <v>99.87</v>
      </c>
      <c r="BX7" s="39">
        <v>100.42</v>
      </c>
      <c r="BY7" s="39">
        <v>98.77</v>
      </c>
      <c r="BZ7" s="39">
        <v>103.24</v>
      </c>
      <c r="CA7" s="39">
        <v>136.41</v>
      </c>
      <c r="CB7" s="39">
        <v>180.06</v>
      </c>
      <c r="CC7" s="39">
        <v>146.75</v>
      </c>
      <c r="CD7" s="39">
        <v>146.44999999999999</v>
      </c>
      <c r="CE7" s="39">
        <v>142.41</v>
      </c>
      <c r="CF7" s="39">
        <v>171.15</v>
      </c>
      <c r="CG7" s="39">
        <v>170.19</v>
      </c>
      <c r="CH7" s="39">
        <v>171.81</v>
      </c>
      <c r="CI7" s="39">
        <v>171.67</v>
      </c>
      <c r="CJ7" s="39">
        <v>173.67</v>
      </c>
      <c r="CK7" s="39">
        <v>168.38</v>
      </c>
      <c r="CL7" s="39">
        <v>47.42</v>
      </c>
      <c r="CM7" s="39">
        <v>47.1</v>
      </c>
      <c r="CN7" s="39">
        <v>48.2</v>
      </c>
      <c r="CO7" s="39">
        <v>47.07</v>
      </c>
      <c r="CP7" s="39">
        <v>45.79</v>
      </c>
      <c r="CQ7" s="39">
        <v>58.53</v>
      </c>
      <c r="CR7" s="39">
        <v>59.01</v>
      </c>
      <c r="CS7" s="39">
        <v>60.03</v>
      </c>
      <c r="CT7" s="39">
        <v>59.74</v>
      </c>
      <c r="CU7" s="39">
        <v>59.67</v>
      </c>
      <c r="CV7" s="39">
        <v>60</v>
      </c>
      <c r="CW7" s="39">
        <v>91.41</v>
      </c>
      <c r="CX7" s="39">
        <v>70.959999999999994</v>
      </c>
      <c r="CY7" s="39">
        <v>85</v>
      </c>
      <c r="CZ7" s="39">
        <v>87.77</v>
      </c>
      <c r="DA7" s="39">
        <v>92.56</v>
      </c>
      <c r="DB7" s="39">
        <v>85.26</v>
      </c>
      <c r="DC7" s="39">
        <v>85.37</v>
      </c>
      <c r="DD7" s="39">
        <v>84.81</v>
      </c>
      <c r="DE7" s="39">
        <v>84.8</v>
      </c>
      <c r="DF7" s="39">
        <v>84.6</v>
      </c>
      <c r="DG7" s="39">
        <v>89.8</v>
      </c>
      <c r="DH7" s="39">
        <v>49.32</v>
      </c>
      <c r="DI7" s="39">
        <v>51.01</v>
      </c>
      <c r="DJ7" s="39">
        <v>48.92</v>
      </c>
      <c r="DK7" s="39">
        <v>47.72</v>
      </c>
      <c r="DL7" s="39">
        <v>47.93</v>
      </c>
      <c r="DM7" s="39">
        <v>45.75</v>
      </c>
      <c r="DN7" s="39">
        <v>46.9</v>
      </c>
      <c r="DO7" s="39">
        <v>47.28</v>
      </c>
      <c r="DP7" s="39">
        <v>47.66</v>
      </c>
      <c r="DQ7" s="39">
        <v>48.17</v>
      </c>
      <c r="DR7" s="39">
        <v>49.59</v>
      </c>
      <c r="DS7" s="39">
        <v>0</v>
      </c>
      <c r="DT7" s="39">
        <v>0</v>
      </c>
      <c r="DU7" s="39">
        <v>0.21</v>
      </c>
      <c r="DV7" s="39">
        <v>0.16</v>
      </c>
      <c r="DW7" s="39">
        <v>25.84</v>
      </c>
      <c r="DX7" s="39">
        <v>10.54</v>
      </c>
      <c r="DY7" s="39">
        <v>12.03</v>
      </c>
      <c r="DZ7" s="39">
        <v>12.19</v>
      </c>
      <c r="EA7" s="39">
        <v>15.1</v>
      </c>
      <c r="EB7" s="39">
        <v>17.12</v>
      </c>
      <c r="EC7" s="39">
        <v>19.440000000000001</v>
      </c>
      <c r="ED7" s="39">
        <v>1.4</v>
      </c>
      <c r="EE7" s="39">
        <v>0</v>
      </c>
      <c r="EF7" s="39">
        <v>2.4300000000000002</v>
      </c>
      <c r="EG7" s="39">
        <v>3.11</v>
      </c>
      <c r="EH7" s="39">
        <v>0.47</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和泉 雄二</cp:lastModifiedBy>
  <cp:lastPrinted>2021-01-27T00:18:46Z</cp:lastPrinted>
  <dcterms:created xsi:type="dcterms:W3CDTF">2020-12-04T02:16:07Z</dcterms:created>
  <dcterms:modified xsi:type="dcterms:W3CDTF">2021-01-28T00:57:46Z</dcterms:modified>
  <cp:category/>
</cp:coreProperties>
</file>