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maeda\Desktop\公営企業に係る経営比較分析表（令和元年度決算）の分析等について（2021.1.14）\23 小国町\水道\"/>
    </mc:Choice>
  </mc:AlternateContent>
  <xr:revisionPtr revIDLastSave="0" documentId="13_ncr:1_{90195E1D-99B4-4980-AE3B-595ED0456908}" xr6:coauthVersionLast="45" xr6:coauthVersionMax="45" xr10:uidLastSave="{00000000-0000-0000-0000-000000000000}"/>
  <workbookProtection workbookAlgorithmName="SHA-512" workbookHashValue="Q1Bc1YKYRWYjj0eX/WzzDfrzp+AQn58ffmfr4nhLqhQUxxfr59uyF6fP2uC+b249P9vSbS8dQ0sn8BqbqfyeLw==" workbookSaltValue="CiX0GesCln1rtWWrbVd4Gg=="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BB10" i="4"/>
  <c r="AT10" i="4"/>
  <c r="AL10" i="4"/>
  <c r="W10" i="4"/>
  <c r="I10" i="4"/>
  <c r="BB8" i="4"/>
  <c r="AT8" i="4"/>
  <c r="AL8" i="4"/>
  <c r="W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<sst xmlns="http://schemas.openxmlformats.org/spreadsheetml/2006/main" count="228" uniqueCount="114">
  <si>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</si>
  <si>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</si>
  <si>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</si>
  <si>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</si>
  <si>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</si>
  <si>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</si>
  <si>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</si>
  <si>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</si>
  <si>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</si>
  <si>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</si>
  <si>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</si>
  <si>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</si>
  <si>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</si>
  <si>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</si>
  <si>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</si>
  <si>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</si>
  <si>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</si>
  <si>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</si>
  <si>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</si>
  <si>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</si>
  <si>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</si>
  <si>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</si>
  <si>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</si>
  <si>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</si>
  <si>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</si>
  <si>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</si>
  <si>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</si>
  <si>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</si>
  <si>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</si>
  <si>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</si>
  <si>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</si>
  <si>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</si>
  <si>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</si>
  <si>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</si>
  <si>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</si>
  <si>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</si>
  <si>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</si>
  <si>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</si>
  <si>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</si>
  <si>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</si>
  <si>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</si>
  <si>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</si>
  <si>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</si>
  <si>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</si>
  <si>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</si>
  <si>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</si>
  <si>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</si>
  <si>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</si>
  <si>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</si>
  <si>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</si>
  <si>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</si>
  <si>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</si>
  <si>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</si>
  <si>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</si>
  <si>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</si>
  <si>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</si>
  <si>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</si>
  <si>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</si>
  <si>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</si>
  <si>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</si>
  <si>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</si>
  <si>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</si>
  <si>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</si>
  <si>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</si>
  <si>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</si>
  <si>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</si>
  <si>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</si>
  <si>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</si>
  <si>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</si>
  <si>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</si>
  <si>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</si>
  <si>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</si>
  <si>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</si>
  <si>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</si>
  <si>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</si>
  <si>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</si>
  <si>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</si>
  <si>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</si>
  <si>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</si>
  <si>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</si>
  <si>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</si>
  <si>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</si>
  <si>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</si>
  <si>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</si>
  <si>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</si>
  <si>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</si>
  <si>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</si>
  <si>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</si>
  <si>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</si>
  <si>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</si>
  <si>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</si>
  <si>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</si>
  <si>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</si>
  <si>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</si>
  <si>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</si>
  <si>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</si>
  <si>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</si>
  <si>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</si>
  <si>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</si>
  <si>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</si>
  <si>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</si>
  <si>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</si>
  <si>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</si>
  <si>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</si>
  <si>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</si>
  <si>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</si>
  <si>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</si>
  <si>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</si>
  <si>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</si>
  <si>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</si>
  <si>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</si>
  <si>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①有形固定資産減価償却率は、全国及び類似団体平均値よりも低い水準にある状況である。計画的な配水管布設替工事に伴い、施設の更新が進んできたことによるものである。　　　　　　　　　　　　　　　　②管路経年化率は、全国及び類似団体平均値を大きく下回っている状況である。平成20年代に更新工事を行ったことにより、管路経年化率は年々低下し、平成27年以降は概ねゼロに近い状態を維持できている。　　　　　　　　　　　　　　　　　　　　　③管路更新率は、全国平均値並みで類似団体平均値を上回っている状況である。平成20年代前半に高い管路更新率を達成しており、現状では老朽化した資産が非常に少ない状況にあるが、今後は法定耐用年数を超える管路が増加していく見込みのため、長寿命化の観点から様々な知見を基に、計画的に更新を進めていく必要がある。</t>
    <rPh sb="1" eb="3">
      <t>ユウケイ</t>
    </rPh>
    <rPh sb="3" eb="5">
      <t>コテイ</t>
    </rPh>
    <rPh sb="5" eb="7">
      <t>シサン</t>
    </rPh>
    <rPh sb="7" eb="9">
      <t>ゲンカ</t>
    </rPh>
    <rPh sb="9" eb="11">
      <t>ショウキャク</t>
    </rPh>
    <rPh sb="11" eb="12">
      <t>リツ</t>
    </rPh>
    <rPh sb="14" eb="16">
      <t>ゼンコク</t>
    </rPh>
    <rPh sb="16" eb="17">
      <t>オヨ</t>
    </rPh>
    <rPh sb="18" eb="20">
      <t>ルイジ</t>
    </rPh>
    <rPh sb="20" eb="22">
      <t>ダンタイ</t>
    </rPh>
    <rPh sb="22" eb="24">
      <t>ヘイキン</t>
    </rPh>
    <rPh sb="24" eb="25">
      <t>チ</t>
    </rPh>
    <rPh sb="28" eb="29">
      <t>ヒク</t>
    </rPh>
    <rPh sb="30" eb="32">
      <t>スイジュン</t>
    </rPh>
    <rPh sb="35" eb="37">
      <t>ジョウキョウ</t>
    </rPh>
    <rPh sb="41" eb="44">
      <t>ケイカクテキ</t>
    </rPh>
    <rPh sb="45" eb="48">
      <t>ハイスイカン</t>
    </rPh>
    <rPh sb="48" eb="50">
      <t>フセツ</t>
    </rPh>
    <rPh sb="50" eb="51">
      <t>カ</t>
    </rPh>
    <rPh sb="51" eb="53">
      <t>コウジ</t>
    </rPh>
    <rPh sb="54" eb="55">
      <t>トモナ</t>
    </rPh>
    <rPh sb="57" eb="59">
      <t>シセツ</t>
    </rPh>
    <rPh sb="60" eb="62">
      <t>コウシン</t>
    </rPh>
    <rPh sb="63" eb="64">
      <t>スス</t>
    </rPh>
    <rPh sb="96" eb="98">
      <t>カンロ</t>
    </rPh>
    <rPh sb="98" eb="101">
      <t>ケイネンカ</t>
    </rPh>
    <rPh sb="101" eb="102">
      <t>リツ</t>
    </rPh>
    <rPh sb="104" eb="106">
      <t>ゼンコク</t>
    </rPh>
    <rPh sb="106" eb="107">
      <t>オヨ</t>
    </rPh>
    <rPh sb="108" eb="110">
      <t>ルイジ</t>
    </rPh>
    <rPh sb="110" eb="112">
      <t>ダンタイ</t>
    </rPh>
    <rPh sb="112" eb="114">
      <t>ヘイキン</t>
    </rPh>
    <rPh sb="114" eb="115">
      <t>チ</t>
    </rPh>
    <rPh sb="116" eb="117">
      <t>オオ</t>
    </rPh>
    <rPh sb="119" eb="120">
      <t>シタ</t>
    </rPh>
    <rPh sb="120" eb="121">
      <t>マワ</t>
    </rPh>
    <rPh sb="125" eb="127">
      <t>ジョウキョウ</t>
    </rPh>
    <rPh sb="131" eb="133">
      <t>ヘイセイ</t>
    </rPh>
    <rPh sb="135" eb="137">
      <t>ネンダイ</t>
    </rPh>
    <rPh sb="138" eb="140">
      <t>コウシン</t>
    </rPh>
    <rPh sb="140" eb="142">
      <t>コウジ</t>
    </rPh>
    <rPh sb="143" eb="144">
      <t>オコナ</t>
    </rPh>
    <rPh sb="152" eb="154">
      <t>カンロ</t>
    </rPh>
    <rPh sb="154" eb="157">
      <t>ケイネンカ</t>
    </rPh>
    <rPh sb="157" eb="158">
      <t>リツ</t>
    </rPh>
    <rPh sb="159" eb="161">
      <t>ネンネン</t>
    </rPh>
    <rPh sb="161" eb="163">
      <t>テイカ</t>
    </rPh>
    <rPh sb="165" eb="167">
      <t>ヘイセイ</t>
    </rPh>
    <rPh sb="169" eb="170">
      <t>ネン</t>
    </rPh>
    <rPh sb="170" eb="172">
      <t>イコウ</t>
    </rPh>
    <rPh sb="173" eb="174">
      <t>オオム</t>
    </rPh>
    <rPh sb="178" eb="179">
      <t>チカ</t>
    </rPh>
    <rPh sb="180" eb="182">
      <t>ジョウタイ</t>
    </rPh>
    <rPh sb="183" eb="185">
      <t>イジ</t>
    </rPh>
    <rPh sb="213" eb="215">
      <t>カンロ</t>
    </rPh>
    <rPh sb="215" eb="217">
      <t>コウシン</t>
    </rPh>
    <rPh sb="217" eb="218">
      <t>リツ</t>
    </rPh>
    <rPh sb="220" eb="222">
      <t>ゼンコク</t>
    </rPh>
    <rPh sb="222" eb="225">
      <t>ヘイキンチ</t>
    </rPh>
    <rPh sb="225" eb="226">
      <t>ナ</t>
    </rPh>
    <rPh sb="228" eb="230">
      <t>ルイジ</t>
    </rPh>
    <rPh sb="230" eb="232">
      <t>ダンタイ</t>
    </rPh>
    <rPh sb="232" eb="234">
      <t>ヘイキン</t>
    </rPh>
    <rPh sb="234" eb="235">
      <t>チ</t>
    </rPh>
    <rPh sb="236" eb="237">
      <t>ウエ</t>
    </rPh>
    <rPh sb="237" eb="238">
      <t>マワ</t>
    </rPh>
    <rPh sb="242" eb="244">
      <t>ジョウキョウ</t>
    </rPh>
    <rPh sb="248" eb="250">
      <t>ヘイセイ</t>
    </rPh>
    <rPh sb="252" eb="254">
      <t>ネンダイ</t>
    </rPh>
    <rPh sb="254" eb="256">
      <t>ゼンハン</t>
    </rPh>
    <rPh sb="257" eb="258">
      <t>タカ</t>
    </rPh>
    <rPh sb="259" eb="261">
      <t>カンロ</t>
    </rPh>
    <rPh sb="261" eb="263">
      <t>コウシン</t>
    </rPh>
    <rPh sb="263" eb="264">
      <t>リツ</t>
    </rPh>
    <rPh sb="265" eb="267">
      <t>タッセイ</t>
    </rPh>
    <rPh sb="272" eb="274">
      <t>ゲンジョウ</t>
    </rPh>
    <rPh sb="276" eb="279">
      <t>ロウキュウカ</t>
    </rPh>
    <rPh sb="281" eb="283">
      <t>シサン</t>
    </rPh>
    <rPh sb="284" eb="286">
      <t>ヒジョウ</t>
    </rPh>
    <rPh sb="287" eb="288">
      <t>スク</t>
    </rPh>
    <rPh sb="290" eb="292">
      <t>ジョウキョウ</t>
    </rPh>
    <rPh sb="297" eb="299">
      <t>コンゴ</t>
    </rPh>
    <rPh sb="300" eb="302">
      <t>ホウテイ</t>
    </rPh>
    <rPh sb="302" eb="304">
      <t>タイヨウ</t>
    </rPh>
    <rPh sb="304" eb="306">
      <t>ネンスウ</t>
    </rPh>
    <rPh sb="307" eb="308">
      <t>コ</t>
    </rPh>
    <rPh sb="310" eb="312">
      <t>カンロ</t>
    </rPh>
    <rPh sb="313" eb="315">
      <t>ゾウカ</t>
    </rPh>
    <rPh sb="319" eb="321">
      <t>ミコ</t>
    </rPh>
    <rPh sb="326" eb="327">
      <t>チョウ</t>
    </rPh>
    <rPh sb="327" eb="329">
      <t>ジュミョウ</t>
    </rPh>
    <rPh sb="329" eb="330">
      <t>カ</t>
    </rPh>
    <rPh sb="331" eb="333">
      <t>カンテン</t>
    </rPh>
    <rPh sb="335" eb="337">
      <t>サマザマ</t>
    </rPh>
    <rPh sb="338" eb="339">
      <t>チ</t>
    </rPh>
    <rPh sb="339" eb="340">
      <t>ミ</t>
    </rPh>
    <rPh sb="341" eb="342">
      <t>モト</t>
    </rPh>
    <rPh sb="344" eb="347">
      <t>ケイカクテキ</t>
    </rPh>
    <rPh sb="348" eb="350">
      <t>コウシン</t>
    </rPh>
    <rPh sb="351" eb="352">
      <t>スス</t>
    </rPh>
    <rPh sb="356" eb="358">
      <t>ヒツヨウ</t>
    </rPh>
    <phoneticPr fontId="4"/>
  </si>
  <si>
    <t>　令和元年度決算における小国町水道事業の経営比較分析については、一部の指数を除き全国及び類似団体平均値を上回っている部分も多く、現状での経営状況としては概ね健全であると考えるが、将来の投資効果（老朽化対策コストと料金水準）の検討は必要となっている。また、全国及び類似団体に比べて企業債残高が多い現状では財務安全性にも課題があり、企業債発行方針の見直し等の改善に向けた取組みが必要である。今後は人口減少等に伴う料金収入減少、施設・管路の老朽化対策に多額の更新費用が見込まれる中、令和元年度（令和2年3月）に策定した小国町水道事業経営戦略を軸にした経営分析等を行い、今後もこれまで以上に経営健全化に努め、安心安全な水道水の供給を目指すものである。</t>
    <rPh sb="1" eb="3">
      <t>レイワ</t>
    </rPh>
    <rPh sb="3" eb="5">
      <t>ガンネン</t>
    </rPh>
    <rPh sb="5" eb="6">
      <t>ド</t>
    </rPh>
    <rPh sb="6" eb="8">
      <t>ケッサン</t>
    </rPh>
    <rPh sb="12" eb="15">
      <t>オグニマチ</t>
    </rPh>
    <rPh sb="15" eb="17">
      <t>スイドウ</t>
    </rPh>
    <rPh sb="17" eb="19">
      <t>ジギョウ</t>
    </rPh>
    <rPh sb="20" eb="22">
      <t>ケイエイ</t>
    </rPh>
    <rPh sb="22" eb="24">
      <t>ヒカク</t>
    </rPh>
    <rPh sb="24" eb="26">
      <t>ブンセキ</t>
    </rPh>
    <rPh sb="32" eb="34">
      <t>イチブ</t>
    </rPh>
    <rPh sb="35" eb="37">
      <t>シスウ</t>
    </rPh>
    <rPh sb="38" eb="39">
      <t>ノゾ</t>
    </rPh>
    <rPh sb="40" eb="42">
      <t>ゼンコク</t>
    </rPh>
    <rPh sb="42" eb="43">
      <t>オヨ</t>
    </rPh>
    <rPh sb="44" eb="46">
      <t>ルイジ</t>
    </rPh>
    <rPh sb="46" eb="48">
      <t>ダンタイ</t>
    </rPh>
    <rPh sb="48" eb="50">
      <t>ヘイキン</t>
    </rPh>
    <rPh sb="50" eb="51">
      <t>チ</t>
    </rPh>
    <rPh sb="52" eb="53">
      <t>ウエ</t>
    </rPh>
    <rPh sb="53" eb="54">
      <t>マワ</t>
    </rPh>
    <rPh sb="58" eb="60">
      <t>ブブン</t>
    </rPh>
    <rPh sb="61" eb="62">
      <t>オオ</t>
    </rPh>
    <rPh sb="64" eb="66">
      <t>ゲンジョウ</t>
    </rPh>
    <rPh sb="68" eb="70">
      <t>ケイエイ</t>
    </rPh>
    <rPh sb="70" eb="72">
      <t>ジョウキョウ</t>
    </rPh>
    <rPh sb="76" eb="77">
      <t>オオム</t>
    </rPh>
    <rPh sb="78" eb="80">
      <t>ケンゼン</t>
    </rPh>
    <rPh sb="84" eb="85">
      <t>カンガ</t>
    </rPh>
    <rPh sb="89" eb="91">
      <t>ショウライ</t>
    </rPh>
    <rPh sb="92" eb="94">
      <t>トウシ</t>
    </rPh>
    <rPh sb="94" eb="96">
      <t>コウカ</t>
    </rPh>
    <rPh sb="97" eb="100">
      <t>ロウキュウカ</t>
    </rPh>
    <rPh sb="100" eb="102">
      <t>タイサク</t>
    </rPh>
    <rPh sb="106" eb="108">
      <t>リョウキン</t>
    </rPh>
    <rPh sb="108" eb="110">
      <t>スイジュン</t>
    </rPh>
    <rPh sb="112" eb="114">
      <t>ケントウ</t>
    </rPh>
    <rPh sb="115" eb="117">
      <t>ヒツヨウ</t>
    </rPh>
    <rPh sb="127" eb="129">
      <t>ゼンコク</t>
    </rPh>
    <rPh sb="129" eb="130">
      <t>オヨ</t>
    </rPh>
    <rPh sb="131" eb="133">
      <t>ルイジ</t>
    </rPh>
    <rPh sb="133" eb="135">
      <t>ダンタイ</t>
    </rPh>
    <rPh sb="136" eb="137">
      <t>クラ</t>
    </rPh>
    <rPh sb="139" eb="141">
      <t>キギョウ</t>
    </rPh>
    <rPh sb="141" eb="142">
      <t>サイ</t>
    </rPh>
    <rPh sb="142" eb="144">
      <t>ザンダカ</t>
    </rPh>
    <rPh sb="145" eb="146">
      <t>オオ</t>
    </rPh>
    <rPh sb="147" eb="149">
      <t>ゲンジョウ</t>
    </rPh>
    <rPh sb="151" eb="153">
      <t>ザイム</t>
    </rPh>
    <rPh sb="153" eb="156">
      <t>アンゼンセイ</t>
    </rPh>
    <rPh sb="158" eb="160">
      <t>カダイ</t>
    </rPh>
    <rPh sb="164" eb="166">
      <t>キギョウ</t>
    </rPh>
    <rPh sb="166" eb="167">
      <t>サイ</t>
    </rPh>
    <rPh sb="167" eb="169">
      <t>ハッコウ</t>
    </rPh>
    <rPh sb="169" eb="171">
      <t>ホウシン</t>
    </rPh>
    <rPh sb="172" eb="174">
      <t>ミナオ</t>
    </rPh>
    <rPh sb="175" eb="176">
      <t>トウ</t>
    </rPh>
    <rPh sb="177" eb="179">
      <t>カイゼン</t>
    </rPh>
    <rPh sb="180" eb="181">
      <t>ム</t>
    </rPh>
    <rPh sb="183" eb="185">
      <t>トリク</t>
    </rPh>
    <rPh sb="187" eb="189">
      <t>ヒツヨウ</t>
    </rPh>
    <rPh sb="193" eb="195">
      <t>コンゴ</t>
    </rPh>
    <rPh sb="196" eb="198">
      <t>ジンコウ</t>
    </rPh>
    <rPh sb="198" eb="200">
      <t>ゲンショウ</t>
    </rPh>
    <rPh sb="200" eb="201">
      <t>トウ</t>
    </rPh>
    <rPh sb="202" eb="203">
      <t>トモナ</t>
    </rPh>
    <rPh sb="204" eb="206">
      <t>リョウキン</t>
    </rPh>
    <rPh sb="206" eb="208">
      <t>シュウニュウ</t>
    </rPh>
    <rPh sb="208" eb="210">
      <t>ゲンショウ</t>
    </rPh>
    <rPh sb="211" eb="213">
      <t>シセツ</t>
    </rPh>
    <rPh sb="214" eb="216">
      <t>カンロ</t>
    </rPh>
    <rPh sb="217" eb="220">
      <t>ロウキュウカ</t>
    </rPh>
    <rPh sb="220" eb="222">
      <t>タイサク</t>
    </rPh>
    <rPh sb="223" eb="225">
      <t>タガク</t>
    </rPh>
    <rPh sb="226" eb="228">
      <t>コウシン</t>
    </rPh>
    <rPh sb="228" eb="230">
      <t>ヒヨウ</t>
    </rPh>
    <rPh sb="231" eb="233">
      <t>ミコ</t>
    </rPh>
    <rPh sb="236" eb="237">
      <t>ナカ</t>
    </rPh>
    <rPh sb="238" eb="240">
      <t>レイワ</t>
    </rPh>
    <rPh sb="240" eb="242">
      <t>ガンネン</t>
    </rPh>
    <rPh sb="242" eb="243">
      <t>ド</t>
    </rPh>
    <rPh sb="244" eb="246">
      <t>レイワ</t>
    </rPh>
    <rPh sb="247" eb="248">
      <t>ネン</t>
    </rPh>
    <rPh sb="249" eb="250">
      <t>ツキ</t>
    </rPh>
    <rPh sb="252" eb="254">
      <t>サクテイ</t>
    </rPh>
    <rPh sb="256" eb="259">
      <t>オグニマチ</t>
    </rPh>
    <rPh sb="259" eb="261">
      <t>スイドウ</t>
    </rPh>
    <rPh sb="261" eb="263">
      <t>ジギョウ</t>
    </rPh>
    <rPh sb="263" eb="265">
      <t>ケイエイ</t>
    </rPh>
    <rPh sb="265" eb="267">
      <t>センリャク</t>
    </rPh>
    <rPh sb="268" eb="269">
      <t>ジク</t>
    </rPh>
    <rPh sb="272" eb="274">
      <t>ケイエイ</t>
    </rPh>
    <rPh sb="274" eb="276">
      <t>ブンセキ</t>
    </rPh>
    <rPh sb="276" eb="277">
      <t>トウ</t>
    </rPh>
    <rPh sb="278" eb="279">
      <t>オコナ</t>
    </rPh>
    <rPh sb="281" eb="283">
      <t>コンゴ</t>
    </rPh>
    <rPh sb="288" eb="290">
      <t>イジョウ</t>
    </rPh>
    <rPh sb="291" eb="293">
      <t>ケイエイ</t>
    </rPh>
    <rPh sb="293" eb="296">
      <t>ケンゼンカ</t>
    </rPh>
    <rPh sb="297" eb="298">
      <t>ツト</t>
    </rPh>
    <rPh sb="300" eb="302">
      <t>アンシン</t>
    </rPh>
    <rPh sb="302" eb="304">
      <t>アンゼン</t>
    </rPh>
    <rPh sb="305" eb="308">
      <t>スイドウスイ</t>
    </rPh>
    <rPh sb="309" eb="311">
      <t>キョウキュウ</t>
    </rPh>
    <rPh sb="312" eb="314">
      <t>メザ</t>
    </rPh>
    <phoneticPr fontId="4"/>
  </si>
  <si>
    <t>①経常収支比率は、類似団体平均値は上回っている状況であり、現況では必要な原価を賄えるだけの収益を確保できている。継続的に100％を超える財務体質とすることが課題となっている。　　　　　　　　　　　　　　　　　　　　③流動比率は、全国及び類似団体平均値よりも高い水準にある状況であり、健全であると思われる。　　　　　　　　　　　　　　　　　　　　　④企業債残高対給水収益比率は、起債比率の見直し、企業債の発行額を抑えたことにより低下傾向にはあるが、全国平均値と比較すると非常に高い水準にあるため、今後も過度な企業債の発行を控えるなど、企業債の削減が重要な課題である。　                  　 ⑤料金回収率は104.45％となっており、全国及び類似団体平均値を上回っており、必要な原価を賄えるだけの料金を確保できている状況である。継続的に100％を超える財務体質とすることが課題となっている。　　　　　　　　　　　　　　　　　　　　⑥給水原価は、全国及び類似団体平均値を下回っている状況である。これは浄水場が無い等、水道施設に大幅な経費がかからないことが要因である。　　　　　　　　⑦施設利用率は、H29年度に簡易水道の統合に伴う認可変更で計画給水量が減少したことにより最大給水量が下がったため上昇後は全国及び類似団体平均値よりも高い水準で移行している状況である。　　　　⑧有収率は、全国及び類似団体平均値を下回っている状況である。施設の老朽化も進み、計画的な更新を進めている状況ではあるが、施設・整備の稼働が収益につながっていない。当該指標を上げて投資効率を改善することが課題である。</t>
    <rPh sb="1" eb="3">
      <t>ケイジョウ</t>
    </rPh>
    <rPh sb="3" eb="5">
      <t>シュウシ</t>
    </rPh>
    <rPh sb="5" eb="7">
      <t>ヒリツ</t>
    </rPh>
    <rPh sb="9" eb="11">
      <t>ルイジ</t>
    </rPh>
    <rPh sb="11" eb="13">
      <t>ダンタイ</t>
    </rPh>
    <rPh sb="13" eb="16">
      <t>ヘイキンチ</t>
    </rPh>
    <rPh sb="17" eb="18">
      <t>ウエ</t>
    </rPh>
    <rPh sb="18" eb="19">
      <t>マワ</t>
    </rPh>
    <rPh sb="23" eb="25">
      <t>ジョウキョウ</t>
    </rPh>
    <rPh sb="29" eb="31">
      <t>ゲンキョウ</t>
    </rPh>
    <rPh sb="33" eb="35">
      <t>ヒツヨウ</t>
    </rPh>
    <rPh sb="36" eb="38">
      <t>ゲンカ</t>
    </rPh>
    <rPh sb="39" eb="40">
      <t>マカナ</t>
    </rPh>
    <rPh sb="45" eb="47">
      <t>シュウエキ</t>
    </rPh>
    <rPh sb="48" eb="50">
      <t>カクホ</t>
    </rPh>
    <rPh sb="56" eb="59">
      <t>ケイゾクテキ</t>
    </rPh>
    <rPh sb="65" eb="66">
      <t>コ</t>
    </rPh>
    <rPh sb="68" eb="70">
      <t>ザイム</t>
    </rPh>
    <rPh sb="70" eb="72">
      <t>タイシツ</t>
    </rPh>
    <rPh sb="78" eb="80">
      <t>カダイ</t>
    </rPh>
    <rPh sb="108" eb="110">
      <t>リュウドウ</t>
    </rPh>
    <rPh sb="110" eb="112">
      <t>ヒリツ</t>
    </rPh>
    <rPh sb="114" eb="116">
      <t>ゼンコク</t>
    </rPh>
    <rPh sb="116" eb="117">
      <t>オヨ</t>
    </rPh>
    <rPh sb="118" eb="120">
      <t>ルイジ</t>
    </rPh>
    <rPh sb="120" eb="122">
      <t>ダンタイ</t>
    </rPh>
    <rPh sb="122" eb="124">
      <t>ヘイキン</t>
    </rPh>
    <rPh sb="124" eb="125">
      <t>チ</t>
    </rPh>
    <rPh sb="128" eb="129">
      <t>タカ</t>
    </rPh>
    <rPh sb="130" eb="132">
      <t>スイジュン</t>
    </rPh>
    <rPh sb="135" eb="137">
      <t>ジョウキョウ</t>
    </rPh>
    <rPh sb="141" eb="143">
      <t>ケンゼン</t>
    </rPh>
    <rPh sb="147" eb="148">
      <t>オモ</t>
    </rPh>
    <rPh sb="174" eb="176">
      <t>キギョウ</t>
    </rPh>
    <rPh sb="176" eb="177">
      <t>サイ</t>
    </rPh>
    <rPh sb="177" eb="179">
      <t>ザンダカ</t>
    </rPh>
    <rPh sb="179" eb="180">
      <t>タイ</t>
    </rPh>
    <rPh sb="180" eb="182">
      <t>キュウスイ</t>
    </rPh>
    <rPh sb="182" eb="184">
      <t>シュウエキ</t>
    </rPh>
    <rPh sb="184" eb="186">
      <t>ヒリツ</t>
    </rPh>
    <rPh sb="188" eb="190">
      <t>キサイ</t>
    </rPh>
    <rPh sb="190" eb="192">
      <t>ヒリツ</t>
    </rPh>
    <rPh sb="193" eb="195">
      <t>ミナオ</t>
    </rPh>
    <rPh sb="197" eb="199">
      <t>キギョウ</t>
    </rPh>
    <rPh sb="199" eb="200">
      <t>サイ</t>
    </rPh>
    <rPh sb="201" eb="203">
      <t>ハッコウ</t>
    </rPh>
    <rPh sb="203" eb="204">
      <t>ガク</t>
    </rPh>
    <rPh sb="205" eb="206">
      <t>オサ</t>
    </rPh>
    <rPh sb="213" eb="215">
      <t>テイカ</t>
    </rPh>
    <rPh sb="215" eb="217">
      <t>ケイコウ</t>
    </rPh>
    <rPh sb="223" eb="225">
      <t>ゼンコク</t>
    </rPh>
    <rPh sb="225" eb="227">
      <t>ヘイキン</t>
    </rPh>
    <rPh sb="227" eb="228">
      <t>チ</t>
    </rPh>
    <rPh sb="229" eb="231">
      <t>ヒカク</t>
    </rPh>
    <rPh sb="234" eb="236">
      <t>ヒジョウ</t>
    </rPh>
    <rPh sb="237" eb="238">
      <t>タカ</t>
    </rPh>
    <rPh sb="239" eb="241">
      <t>スイジュン</t>
    </rPh>
    <rPh sb="247" eb="249">
      <t>コンゴ</t>
    </rPh>
    <rPh sb="250" eb="252">
      <t>カド</t>
    </rPh>
    <rPh sb="253" eb="255">
      <t>キギョウ</t>
    </rPh>
    <rPh sb="255" eb="256">
      <t>サイ</t>
    </rPh>
    <rPh sb="257" eb="259">
      <t>ハッコウ</t>
    </rPh>
    <rPh sb="260" eb="261">
      <t>ヒカ</t>
    </rPh>
    <rPh sb="266" eb="268">
      <t>キギョウ</t>
    </rPh>
    <rPh sb="268" eb="269">
      <t>サイ</t>
    </rPh>
    <rPh sb="270" eb="272">
      <t>サクゲン</t>
    </rPh>
    <rPh sb="273" eb="275">
      <t>ジュウヨウ</t>
    </rPh>
    <rPh sb="276" eb="278">
      <t>カダイ</t>
    </rPh>
    <rPh sb="304" eb="306">
      <t>リョウキン</t>
    </rPh>
    <rPh sb="306" eb="308">
      <t>カイシュウ</t>
    </rPh>
    <rPh sb="308" eb="309">
      <t>リツ</t>
    </rPh>
    <rPh sb="324" eb="326">
      <t>ゼンコク</t>
    </rPh>
    <rPh sb="326" eb="327">
      <t>オヨ</t>
    </rPh>
    <rPh sb="328" eb="330">
      <t>ルイジ</t>
    </rPh>
    <rPh sb="330" eb="332">
      <t>ダンタイ</t>
    </rPh>
    <rPh sb="332" eb="334">
      <t>ヘイキン</t>
    </rPh>
    <rPh sb="334" eb="335">
      <t>チ</t>
    </rPh>
    <rPh sb="336" eb="337">
      <t>ウエ</t>
    </rPh>
    <rPh sb="337" eb="338">
      <t>マワ</t>
    </rPh>
    <rPh sb="343" eb="345">
      <t>ヒツヨウ</t>
    </rPh>
    <rPh sb="346" eb="348">
      <t>ゲンカ</t>
    </rPh>
    <rPh sb="349" eb="350">
      <t>マカナ</t>
    </rPh>
    <rPh sb="355" eb="357">
      <t>リョウキン</t>
    </rPh>
    <rPh sb="358" eb="360">
      <t>カクホ</t>
    </rPh>
    <rPh sb="365" eb="367">
      <t>ジョウキョウ</t>
    </rPh>
    <rPh sb="371" eb="374">
      <t>ケイゾクテキ</t>
    </rPh>
    <rPh sb="380" eb="381">
      <t>コ</t>
    </rPh>
    <rPh sb="383" eb="385">
      <t>ザイム</t>
    </rPh>
    <rPh sb="385" eb="387">
      <t>タイシツ</t>
    </rPh>
    <rPh sb="393" eb="395">
      <t>カダイ</t>
    </rPh>
    <rPh sb="423" eb="425">
      <t>キュウスイ</t>
    </rPh>
    <rPh sb="425" eb="427">
      <t>ゲンカ</t>
    </rPh>
    <rPh sb="429" eb="431">
      <t>ゼンコク</t>
    </rPh>
    <rPh sb="431" eb="432">
      <t>オヨ</t>
    </rPh>
    <rPh sb="433" eb="435">
      <t>ルイジ</t>
    </rPh>
    <rPh sb="435" eb="437">
      <t>ダンタイ</t>
    </rPh>
    <rPh sb="437" eb="439">
      <t>ヘイキン</t>
    </rPh>
    <rPh sb="439" eb="440">
      <t>チ</t>
    </rPh>
    <rPh sb="441" eb="442">
      <t>シタ</t>
    </rPh>
    <rPh sb="442" eb="443">
      <t>マワ</t>
    </rPh>
    <rPh sb="447" eb="449">
      <t>ジョウキョウ</t>
    </rPh>
    <rPh sb="456" eb="459">
      <t>ジョウスイジョウ</t>
    </rPh>
    <rPh sb="460" eb="461">
      <t>ナ</t>
    </rPh>
    <rPh sb="462" eb="463">
      <t>トウ</t>
    </rPh>
    <rPh sb="464" eb="466">
      <t>スイドウ</t>
    </rPh>
    <rPh sb="466" eb="468">
      <t>シセツ</t>
    </rPh>
    <rPh sb="469" eb="471">
      <t>オオハバ</t>
    </rPh>
    <rPh sb="472" eb="474">
      <t>ケイヒ</t>
    </rPh>
    <rPh sb="483" eb="485">
      <t>ヨウイン</t>
    </rPh>
    <rPh sb="498" eb="500">
      <t>シセツ</t>
    </rPh>
    <rPh sb="500" eb="502">
      <t>リヨウ</t>
    </rPh>
    <rPh sb="502" eb="503">
      <t>リツ</t>
    </rPh>
    <rPh sb="508" eb="510">
      <t>ネンド</t>
    </rPh>
    <rPh sb="511" eb="513">
      <t>カンイ</t>
    </rPh>
    <rPh sb="513" eb="515">
      <t>スイドウ</t>
    </rPh>
    <rPh sb="516" eb="518">
      <t>トウゴウ</t>
    </rPh>
    <rPh sb="519" eb="520">
      <t>トモナ</t>
    </rPh>
    <rPh sb="521" eb="523">
      <t>ニンカ</t>
    </rPh>
    <rPh sb="523" eb="525">
      <t>ヘンコウ</t>
    </rPh>
    <rPh sb="526" eb="528">
      <t>ケイカク</t>
    </rPh>
    <rPh sb="528" eb="530">
      <t>キュウスイ</t>
    </rPh>
    <rPh sb="530" eb="531">
      <t>リョウ</t>
    </rPh>
    <rPh sb="532" eb="534">
      <t>ゲンショウ</t>
    </rPh>
    <rPh sb="541" eb="543">
      <t>サイダイ</t>
    </rPh>
    <rPh sb="543" eb="545">
      <t>キュウスイ</t>
    </rPh>
    <rPh sb="545" eb="546">
      <t>リョウ</t>
    </rPh>
    <rPh sb="547" eb="548">
      <t>サ</t>
    </rPh>
    <rPh sb="553" eb="555">
      <t>ジョウショウ</t>
    </rPh>
    <rPh sb="555" eb="556">
      <t>ゴ</t>
    </rPh>
    <rPh sb="557" eb="559">
      <t>ゼンコク</t>
    </rPh>
    <rPh sb="559" eb="560">
      <t>オヨ</t>
    </rPh>
    <rPh sb="561" eb="563">
      <t>ルイジ</t>
    </rPh>
    <rPh sb="563" eb="565">
      <t>ダンタイ</t>
    </rPh>
    <rPh sb="565" eb="567">
      <t>ヘイキン</t>
    </rPh>
    <rPh sb="567" eb="568">
      <t>チ</t>
    </rPh>
    <rPh sb="571" eb="572">
      <t>タカ</t>
    </rPh>
    <rPh sb="573" eb="575">
      <t>スイジュン</t>
    </rPh>
    <rPh sb="576" eb="578">
      <t>イコウ</t>
    </rPh>
    <rPh sb="582" eb="584">
      <t>ジョウキョウ</t>
    </rPh>
    <rPh sb="608" eb="609">
      <t>チ</t>
    </rPh>
    <rPh sb="636" eb="638">
      <t>コウシン</t>
    </rPh>
    <rPh sb="652" eb="654">
      <t>シセツ</t>
    </rPh>
    <rPh sb="655" eb="657">
      <t>セイビ</t>
    </rPh>
    <rPh sb="658" eb="660">
      <t>カドウ</t>
    </rPh>
    <rPh sb="661" eb="663">
      <t>シュウエキ</t>
    </rPh>
    <rPh sb="673" eb="675">
      <t>トウガイ</t>
    </rPh>
    <rPh sb="675" eb="677">
      <t>シヒョウ</t>
    </rPh>
    <rPh sb="678" eb="679">
      <t>ア</t>
    </rPh>
    <rPh sb="681" eb="683">
      <t>トウシ</t>
    </rPh>
    <rPh sb="683" eb="685">
      <t>コウリツ</t>
    </rPh>
    <rPh sb="686" eb="688">
      <t>カイゼン</t>
    </rPh>
    <rPh sb="693" eb="69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</si>
</sst>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1.01</c:v>
                </c:pt>
                <c:pt idx="1">
                  <c:v>0</c:v>
                </c:pt>
                <c:pt idx="2" formatCode="#,##0.00;&quot;△&quot;#,##0.00;&quot;-&quot;">
                  <c:v>1.03</c:v>
                </c:pt>
                <c:pt idx="3" formatCode="#,##0.00;&quot;△&quot;#,##0.00;&quot;-&quot;">
                  <c:v>1.1599999999999999</c:v>
                </c:pt>
                <c:pt idx="4" formatCode="#,##0.00;&quot;△&quot;#,##0.00;&quot;-&quot;">
                  <c:v>0.61</c:v>
                </c:pt>
              </c:numCache>
            </c:numRef>
          </c:val>
          <c:extLst>
            <c:ext xmlns:c16="http://schemas.microsoft.com/office/drawing/2014/chart" uri="{C3380CC4-5D6E-409C-BE32-E72D297353CC}">
              <c16:uniqueId val="{00000000-01B1-453E-9841-B29BB82D14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01B1-453E-9841-B29BB82D14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104.18</c:v>
                </c:pt>
                <c:pt idx="1">
                  <c:v>113.65</c:v>
                </c:pt>
                <c:pt idx="2">
                  <c:v>116.54</c:v>
                </c:pt>
                <c:pt idx="3">
                  <c:v>108.61</c:v>
                </c:pt>
                <c:pt idx="4">
                  <c:v>107.9</c:v>
                </c:pt>
              </c:numCache>
            </c:numRef>
          </c:val>
          <c:extLst>
            <c:ext xmlns:c16="http://schemas.microsoft.com/office/drawing/2014/chart" uri="{C3380CC4-5D6E-409C-BE32-E72D297353CC}">
              <c16:uniqueId val="{00000000-4FD2-4F78-ADCD-F1536BFB24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4FD2-4F78-ADCD-F1536BFB24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41.94</c:v>
                </c:pt>
                <c:pt idx="1">
                  <c:v>42.78</c:v>
                </c:pt>
                <c:pt idx="2">
                  <c:v>43.42</c:v>
                </c:pt>
                <c:pt idx="3">
                  <c:v>44.34</c:v>
                </c:pt>
                <c:pt idx="4">
                  <c:v>45.96</c:v>
                </c:pt>
              </c:numCache>
            </c:numRef>
          </c:val>
          <c:extLst>
            <c:ext xmlns:c16="http://schemas.microsoft.com/office/drawing/2014/chart" uri="{C3380CC4-5D6E-409C-BE32-E72D297353CC}">
              <c16:uniqueId val="{00000000-9CC5-43A3-A942-9239AAEBAC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9CC5-43A3-A942-9239AAEBAC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0.52</c:v>
                </c:pt>
                <c:pt idx="3" formatCode="#,##0.00;&quot;△&quot;#,##0.00;&quot;-&quot;">
                  <c:v>0.52</c:v>
                </c:pt>
                <c:pt idx="4" formatCode="#,##0.00;&quot;△&quot;#,##0.00;&quot;-&quot;">
                  <c:v>0.52</c:v>
                </c:pt>
              </c:numCache>
            </c:numRef>
          </c:val>
          <c:extLst>
            <c:ext xmlns:c16="http://schemas.microsoft.com/office/drawing/2014/chart" uri="{C3380CC4-5D6E-409C-BE32-E72D297353CC}">
              <c16:uniqueId val="{00000000-B435-4849-B922-9232D2B8D5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B435-4849-B922-9232D2B8D5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5A-4F5A-9298-1C293581C6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D35A-4F5A-9298-1C293581C6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1425.09</c:v>
                </c:pt>
                <c:pt idx="1">
                  <c:v>1506.84</c:v>
                </c:pt>
                <c:pt idx="2">
                  <c:v>1697.34</c:v>
                </c:pt>
                <c:pt idx="3">
                  <c:v>1587.43</c:v>
                </c:pt>
                <c:pt idx="4">
                  <c:v>1476.87</c:v>
                </c:pt>
              </c:numCache>
            </c:numRef>
          </c:val>
          <c:extLst>
            <c:ext xmlns:c16="http://schemas.microsoft.com/office/drawing/2014/chart" uri="{C3380CC4-5D6E-409C-BE32-E72D297353CC}">
              <c16:uniqueId val="{00000000-6396-44DF-AB3B-B4529F2433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6396-44DF-AB3B-B4529F2433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592.76</c:v>
                </c:pt>
                <c:pt idx="1">
                  <c:v>562.64</c:v>
                </c:pt>
                <c:pt idx="2">
                  <c:v>541.41999999999996</c:v>
                </c:pt>
                <c:pt idx="3">
                  <c:v>542.02</c:v>
                </c:pt>
                <c:pt idx="4">
                  <c:v>548.46</c:v>
                </c:pt>
              </c:numCache>
            </c:numRef>
          </c:val>
          <c:extLst>
            <c:ext xmlns:c16="http://schemas.microsoft.com/office/drawing/2014/chart" uri="{C3380CC4-5D6E-409C-BE32-E72D297353CC}">
              <c16:uniqueId val="{00000000-232D-4012-8681-4EFF4037FF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232D-4012-8681-4EFF4037FF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101.22</c:v>
                </c:pt>
                <c:pt idx="1">
                  <c:v>112.69</c:v>
                </c:pt>
                <c:pt idx="2">
                  <c:v>115.53</c:v>
                </c:pt>
                <c:pt idx="3">
                  <c:v>106.23</c:v>
                </c:pt>
                <c:pt idx="4">
                  <c:v>104.45</c:v>
                </c:pt>
              </c:numCache>
            </c:numRef>
          </c:val>
          <c:extLst>
            <c:ext xmlns:c16="http://schemas.microsoft.com/office/drawing/2014/chart" uri="{C3380CC4-5D6E-409C-BE32-E72D297353CC}">
              <c16:uniqueId val="{00000000-1AF2-4EBC-AA65-8F9EDF9AD9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1AF2-4EBC-AA65-8F9EDF9AD9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156.99</c:v>
                </c:pt>
                <c:pt idx="1">
                  <c:v>133.63</c:v>
                </c:pt>
                <c:pt idx="2">
                  <c:v>132.38</c:v>
                </c:pt>
                <c:pt idx="3">
                  <c:v>144.88999999999999</c:v>
                </c:pt>
                <c:pt idx="4">
                  <c:v>148.51</c:v>
                </c:pt>
              </c:numCache>
            </c:numRef>
          </c:val>
          <c:extLst>
            <c:ext xmlns:c16="http://schemas.microsoft.com/office/drawing/2014/chart" uri="{C3380CC4-5D6E-409C-BE32-E72D297353CC}">
              <c16:uniqueId val="{00000000-AC5E-4BD5-AC00-951DB5BB0E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AC5E-4BD5-AC00-951DB5BB0E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57.19</c:v>
                </c:pt>
                <c:pt idx="1">
                  <c:v>55.89</c:v>
                </c:pt>
                <c:pt idx="2">
                  <c:v>89.02</c:v>
                </c:pt>
                <c:pt idx="3">
                  <c:v>90.45</c:v>
                </c:pt>
                <c:pt idx="4">
                  <c:v>89.17</c:v>
                </c:pt>
              </c:numCache>
            </c:numRef>
          </c:val>
          <c:extLst>
            <c:ext xmlns:c16="http://schemas.microsoft.com/office/drawing/2014/chart" uri="{C3380CC4-5D6E-409C-BE32-E72D297353CC}">
              <c16:uniqueId val="{00000000-1603-4B4D-9C12-C791749F88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1603-4B4D-9C12-C791749F88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70.97</c:v>
                </c:pt>
                <c:pt idx="1">
                  <c:v>78.56</c:v>
                </c:pt>
                <c:pt idx="2">
                  <c:v>77.87</c:v>
                </c:pt>
                <c:pt idx="3">
                  <c:v>75.62</c:v>
                </c:pt>
                <c:pt idx="4">
                  <c:v>73.78</c:v>
                </c:pt>
              </c:numCache>
            </c:numRef>
          </c:val>
          <c:extLst>
            <c:ext xmlns:c16="http://schemas.microsoft.com/office/drawing/2014/chart" uri="{C3380CC4-5D6E-409C-BE32-E72D297353CC}">
              <c16:uniqueId val="{00000000-5835-498F-9CD9-10C425B19C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5835-498F-9CD9-10C425B19C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31" zoomScaleNormal="100" workbookViewId="0">
      <selection activeCell="CC46" sqref="CC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小国町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7036</v>
      </c>
      <c r="AM8" s="61"/>
      <c r="AN8" s="61"/>
      <c r="AO8" s="61"/>
      <c r="AP8" s="61"/>
      <c r="AQ8" s="61"/>
      <c r="AR8" s="61"/>
      <c r="AS8" s="61"/>
      <c r="AT8" s="52">
        <f>データ!$S$6</f>
        <v>136.94</v>
      </c>
      <c r="AU8" s="53"/>
      <c r="AV8" s="53"/>
      <c r="AW8" s="53"/>
      <c r="AX8" s="53"/>
      <c r="AY8" s="53"/>
      <c r="AZ8" s="53"/>
      <c r="BA8" s="53"/>
      <c r="BB8" s="54">
        <f>データ!$T$6</f>
        <v>51.38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69.349999999999994</v>
      </c>
      <c r="J10" s="53"/>
      <c r="K10" s="53"/>
      <c r="L10" s="53"/>
      <c r="M10" s="53"/>
      <c r="N10" s="53"/>
      <c r="O10" s="64"/>
      <c r="P10" s="54">
        <f>データ!$P$6</f>
        <v>89.7</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6229</v>
      </c>
      <c r="AM10" s="61"/>
      <c r="AN10" s="61"/>
      <c r="AO10" s="61"/>
      <c r="AP10" s="61"/>
      <c r="AQ10" s="61"/>
      <c r="AR10" s="61"/>
      <c r="AS10" s="61"/>
      <c r="AT10" s="52">
        <f>データ!$V$6</f>
        <v>16.13</v>
      </c>
      <c r="AU10" s="53"/>
      <c r="AV10" s="53"/>
      <c r="AW10" s="53"/>
      <c r="AX10" s="53"/>
      <c r="AY10" s="53"/>
      <c r="AZ10" s="53"/>
      <c r="BA10" s="53"/>
      <c r="BB10" s="54">
        <f>データ!$W$6</f>
        <v>386.17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113</v>
      </c>
      <c r="BM16" s="82"/>
      <c r="BN16" s="82"/>
      <c r="BO16" s="82"/>
      <c r="BP16" s="82"/>
      <c r="BQ16" s="82"/>
      <c r="BR16" s="82"/>
      <c r="BS16" s="82"/>
      <c r="BT16" s="82"/>
      <c r="BU16" s="82"/>
      <c r="BV16" s="82"/>
      <c r="BW16" s="82"/>
      <c r="BX16" s="82"/>
      <c r="BY16" s="82"/>
      <c r="BZ16" s="8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1"/>
      <c r="BM60" s="82"/>
      <c r="BN60" s="82"/>
      <c r="BO60" s="82"/>
      <c r="BP60" s="82"/>
      <c r="BQ60" s="82"/>
      <c r="BR60" s="82"/>
      <c r="BS60" s="82"/>
      <c r="BT60" s="82"/>
      <c r="BU60" s="82"/>
      <c r="BV60" s="82"/>
      <c r="BW60" s="82"/>
      <c r="BX60" s="82"/>
      <c r="BY60" s="82"/>
      <c r="BZ60" s="83"/>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1"/>
      <c r="BM61" s="82"/>
      <c r="BN61" s="82"/>
      <c r="BO61" s="82"/>
      <c r="BP61" s="82"/>
      <c r="BQ61" s="82"/>
      <c r="BR61" s="82"/>
      <c r="BS61" s="82"/>
      <c r="BT61" s="82"/>
      <c r="BU61" s="82"/>
      <c r="BV61" s="82"/>
      <c r="BW61" s="82"/>
      <c r="BX61" s="82"/>
      <c r="BY61" s="82"/>
      <c r="BZ61" s="8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1" t="s">
        <v>112</v>
      </c>
      <c r="BM66" s="82"/>
      <c r="BN66" s="82"/>
      <c r="BO66" s="82"/>
      <c r="BP66" s="82"/>
      <c r="BQ66" s="82"/>
      <c r="BR66" s="82"/>
      <c r="BS66" s="82"/>
      <c r="BT66" s="82"/>
      <c r="BU66" s="82"/>
      <c r="BV66" s="82"/>
      <c r="BW66" s="82"/>
      <c r="BX66" s="82"/>
      <c r="BY66" s="82"/>
      <c r="BZ66" s="8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qVMFDduECgJI8i46M3SIGNYnkdn+1+uwTkLtyVq5hnyPAfj+qFXK+LSF89HJlLkq21sdRbulOZ6A3zthI31mg==" saltValue="xnVGpfLcH3rtFf8okXLa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434248</v>
      </c>
      <c r="D6" s="34">
        <f t="shared" si="3"/>
        <v>46</v>
      </c>
      <c r="E6" s="34">
        <f t="shared" si="3"/>
        <v>1</v>
      </c>
      <c r="F6" s="34">
        <f t="shared" si="3"/>
        <v>0</v>
      </c>
      <c r="G6" s="34">
        <f t="shared" si="3"/>
        <v>1</v>
      </c>
      <c r="H6" s="34" t="str">
        <f t="shared" si="3"/>
        <v>熊本県　小国町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69.349999999999994</v>
      </c>
      <c r="P6" s="35">
        <f t="shared" si="3"/>
        <v>89.7</v>
      </c>
      <c r="Q6" s="35">
        <f t="shared" si="3"/>
        <v>2750</v>
      </c>
      <c r="R6" s="35">
        <f t="shared" si="3"/>
        <v>7036</v>
      </c>
      <c r="S6" s="35">
        <f t="shared" si="3"/>
        <v>136.94</v>
      </c>
      <c r="T6" s="35">
        <f t="shared" si="3"/>
        <v>51.38</v>
      </c>
      <c r="U6" s="35">
        <f t="shared" si="3"/>
        <v>6229</v>
      </c>
      <c r="V6" s="35">
        <f t="shared" si="3"/>
        <v>16.13</v>
      </c>
      <c r="W6" s="35">
        <f t="shared" si="3"/>
        <v>386.17</v>
      </c>
      <c r="X6" s="36">
        <f>IF(X7="",NA(),X7)</f>
        <v>104.18</v>
      </c>
      <c r="Y6" s="36">
        <f t="shared" ref="Y6:AG6" si="4">IF(Y7="",NA(),Y7)</f>
        <v>113.65</v>
      </c>
      <c r="Z6" s="36">
        <f t="shared" si="4"/>
        <v>116.54</v>
      </c>
      <c r="AA6" s="36">
        <f t="shared" si="4"/>
        <v>108.61</v>
      </c>
      <c r="AB6" s="36">
        <f t="shared" si="4"/>
        <v>107.9</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1425.09</v>
      </c>
      <c r="AU6" s="36">
        <f t="shared" ref="AU6:BC6" si="6">IF(AU7="",NA(),AU7)</f>
        <v>1506.84</v>
      </c>
      <c r="AV6" s="36">
        <f t="shared" si="6"/>
        <v>1697.34</v>
      </c>
      <c r="AW6" s="36">
        <f t="shared" si="6"/>
        <v>1587.43</v>
      </c>
      <c r="AX6" s="36">
        <f t="shared" si="6"/>
        <v>1476.87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592.76</v>
      </c>
      <c r="BF6" s="36">
        <f t="shared" ref="BF6:BN6" si="7">IF(BF7="",NA(),BF7)</f>
        <v>562.64</v>
      </c>
      <c r="BG6" s="36">
        <f t="shared" si="7"/>
        <v>541.41999999999996</v>
      </c>
      <c r="BH6" s="36">
        <f t="shared" si="7"/>
        <v>542.02</v>
      </c>
      <c r="BI6" s="36">
        <f t="shared" si="7"/>
        <v>548.46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101.22</v>
      </c>
      <c r="BQ6" s="36">
        <f t="shared" ref="BQ6:BY6" si="8">IF(BQ7="",NA(),BQ7)</f>
        <v>112.69</v>
      </c>
      <c r="BR6" s="36">
        <f t="shared" si="8"/>
        <v>115.53</v>
      </c>
      <c r="BS6" s="36">
        <f t="shared" si="8"/>
        <v>106.23</v>
      </c>
      <c r="BT6" s="36">
        <f t="shared" si="8"/>
        <v>104.45</v>
      </c>
      <c r="BU6" s="36">
        <f t="shared" si="8"/>
        <v>92.76</v>
      </c>
      <c r="BV6" s="36">
        <f t="shared" si="8"/>
        <v>93.28</v>
      </c>
      <c r="BW6" s="36">
        <f t="shared" si="8"/>
        <v>87.51</v>
      </c>
      <c r="BX6" s="36">
        <f t="shared" si="8"/>
        <v>84.77</v>
      </c>
      <c r="BY6" s="36">
        <f t="shared" si="8"/>
        <v>87.11</v>
      </c>
      <c r="BZ6" s="35" t="str">
        <f>IF(BZ7="","",IF(BZ7="-","【-】","【"&amp;SUBSTITUTE(TEXT(BZ7,"#,##0.00"),"-","△")&amp;"】"))</f>
        <v>【103.24】</v>
      </c>
      <c r="CA6" s="36">
        <f>IF(CA7="",NA(),CA7)</f>
        <v>156.99</v>
      </c>
      <c r="CB6" s="36">
        <f t="shared" ref="CB6:CJ6" si="9">IF(CB7="",NA(),CB7)</f>
        <v>133.63</v>
      </c>
      <c r="CC6" s="36">
        <f t="shared" si="9"/>
        <v>132.38</v>
      </c>
      <c r="CD6" s="36">
        <f t="shared" si="9"/>
        <v>144.88999999999999</v>
      </c>
      <c r="CE6" s="36">
        <f t="shared" si="9"/>
        <v>148.51</v>
      </c>
      <c r="CF6" s="36">
        <f t="shared" si="9"/>
        <v>208.67</v>
      </c>
      <c r="CG6" s="36">
        <f t="shared" si="9"/>
        <v>208.29</v>
      </c>
      <c r="CH6" s="36">
        <f t="shared" si="9"/>
        <v>218.42</v>
      </c>
      <c r="CI6" s="36">
        <f t="shared" si="9"/>
        <v>227.27</v>
      </c>
      <c r="CJ6" s="36">
        <f t="shared" si="9"/>
        <v>223.98</v>
      </c>
      <c r="CK6" s="35" t="str">
        <f>IF(CK7="","",IF(CK7="-","【-】","【"&amp;SUBSTITUTE(TEXT(CK7,"#,##0.00"),"-","△")&amp;"】"))</f>
        <v>【168.38】</v>
      </c>
      <c r="CL6" s="36">
        <f>IF(CL7="",NA(),CL7)</f>
        <v>57.19</v>
      </c>
      <c r="CM6" s="36">
        <f t="shared" ref="CM6:CU6" si="10">IF(CM7="",NA(),CM7)</f>
        <v>55.89</v>
      </c>
      <c r="CN6" s="36">
        <f t="shared" si="10"/>
        <v>89.02</v>
      </c>
      <c r="CO6" s="36">
        <f t="shared" si="10"/>
        <v>90.45</v>
      </c>
      <c r="CP6" s="36">
        <f t="shared" si="10"/>
        <v>89.17</v>
      </c>
      <c r="CQ6" s="36">
        <f t="shared" si="10"/>
        <v>49.08</v>
      </c>
      <c r="CR6" s="36">
        <f t="shared" si="10"/>
        <v>49.32</v>
      </c>
      <c r="CS6" s="36">
        <f t="shared" si="10"/>
        <v>50.24</v>
      </c>
      <c r="CT6" s="36">
        <f t="shared" si="10"/>
        <v>50.29</v>
      </c>
      <c r="CU6" s="36">
        <f t="shared" si="10"/>
        <v>49.64</v>
      </c>
      <c r="CV6" s="35" t="str">
        <f>IF(CV7="","",IF(CV7="-","【-】","【"&amp;SUBSTITUTE(TEXT(CV7,"#,##0.00"),"-","△")&amp;"】"))</f>
        <v>【60.00】</v>
      </c>
      <c r="CW6" s="36">
        <f>IF(CW7="",NA(),CW7)</f>
        <v>70.97</v>
      </c>
      <c r="CX6" s="36">
        <f t="shared" ref="CX6:DF6" si="11">IF(CX7="",NA(),CX7)</f>
        <v>78.56</v>
      </c>
      <c r="CY6" s="36">
        <f t="shared" si="11"/>
        <v>77.87</v>
      </c>
      <c r="CZ6" s="36">
        <f t="shared" si="11"/>
        <v>75.62</v>
      </c>
      <c r="DA6" s="36">
        <f t="shared" si="11"/>
        <v>73.78</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41.94</v>
      </c>
      <c r="DI6" s="36">
        <f t="shared" ref="DI6:DQ6" si="12">IF(DI7="",NA(),DI7)</f>
        <v>42.78</v>
      </c>
      <c r="DJ6" s="36">
        <f t="shared" si="12"/>
        <v>43.42</v>
      </c>
      <c r="DK6" s="36">
        <f t="shared" si="12"/>
        <v>44.34</v>
      </c>
      <c r="DL6" s="36">
        <f t="shared" si="12"/>
        <v>45.96</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6">
        <f t="shared" si="13"/>
        <v>0.52</v>
      </c>
      <c r="DV6" s="36">
        <f t="shared" si="13"/>
        <v>0.52</v>
      </c>
      <c r="DW6" s="36">
        <f t="shared" si="13"/>
        <v>0.52</v>
      </c>
      <c r="DX6" s="36">
        <f t="shared" si="13"/>
        <v>11.16</v>
      </c>
      <c r="DY6" s="36">
        <f t="shared" si="13"/>
        <v>12.43</v>
      </c>
      <c r="DZ6" s="36">
        <f t="shared" si="13"/>
        <v>13.58</v>
      </c>
      <c r="EA6" s="36">
        <f t="shared" si="13"/>
        <v>14.13</v>
      </c>
      <c r="EB6" s="36">
        <f t="shared" si="13"/>
        <v>16.77</v>
      </c>
      <c r="EC6" s="35" t="str">
        <f>IF(EC7="","",IF(EC7="-","【-】","【"&amp;SUBSTITUTE(TEXT(EC7,"#,##0.00"),"-","△")&amp;"】"))</f>
        <v>【19.44】</v>
      </c>
      <c r="ED6" s="36">
        <f>IF(ED7="",NA(),ED7)</f>
        <v>1.01</v>
      </c>
      <c r="EE6" s="35">
        <f t="shared" ref="EE6:EM6" si="14">IF(EE7="",NA(),EE7)</f>
        <v>0</v>
      </c>
      <c r="EF6" s="36">
        <f t="shared" si="14"/>
        <v>1.03</v>
      </c>
      <c r="EG6" s="36">
        <f t="shared" si="14"/>
        <v>1.1599999999999999</v>
      </c>
      <c r="EH6" s="36">
        <f t="shared" si="14"/>
        <v>0.61</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434248</v>
      </c>
      <c r="D7" s="38">
        <v>46</v>
      </c>
      <c r="E7" s="38">
        <v>1</v>
      </c>
      <c r="F7" s="38">
        <v>0</v>
      </c>
      <c r="G7" s="38">
        <v>1</v>
      </c>
      <c r="H7" s="38" t="s">
        <v>93</v>
      </c>
      <c r="I7" s="38" t="s">
        <v>94</v>
      </c>
      <c r="J7" s="38" t="s">
        <v>95</v>
      </c>
      <c r="K7" s="38" t="s">
        <v>96</v>
      </c>
      <c r="L7" s="38" t="s">
        <v>97</v>
      </c>
      <c r="M7" s="38" t="s">
        <v>98</v>
      </c>
      <c r="N7" s="39" t="s">
        <v>99</v>
      </c>
      <c r="O7" s="39">
        <v>69.349999999999994</v>
      </c>
      <c r="P7" s="39">
        <v>89.7</v>
      </c>
      <c r="Q7" s="39">
        <v>2750</v>
      </c>
      <c r="R7" s="39">
        <v>7036</v>
      </c>
      <c r="S7" s="39">
        <v>136.94</v>
      </c>
      <c r="T7" s="39">
        <v>51.38</v>
      </c>
      <c r="U7" s="39">
        <v>6229</v>
      </c>
      <c r="V7" s="39">
        <v>16.13</v>
      </c>
      <c r="W7" s="39">
        <v>386.17</v>
      </c>
      <c r="X7" s="39">
        <v>104.18</v>
      </c>
      <c r="Y7" s="39">
        <v>113.65</v>
      </c>
      <c r="Z7" s="39">
        <v>116.54</v>
      </c>
      <c r="AA7" s="39">
        <v>108.61</v>
      </c>
      <c r="AB7" s="39">
        <v>107.9</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1425.09</v>
      </c>
      <c r="AU7" s="39">
        <v>1506.84</v>
      </c>
      <c r="AV7" s="39">
        <v>1697.34</v>
      </c>
      <c r="AW7" s="39">
        <v>1587.43</v>
      </c>
      <c r="AX7" s="39">
        <v>1476.87</v>
      </c>
      <c r="AY7" s="39">
        <v>416.14</v>
      </c>
      <c r="AZ7" s="39">
        <v>371.89</v>
      </c>
      <c r="BA7" s="39">
        <v>293.23</v>
      </c>
      <c r="BB7" s="39">
        <v>300.14</v>
      </c>
      <c r="BC7" s="39">
        <v>301.04000000000002</v>
      </c>
      <c r="BD7" s="39">
        <v>264.97000000000003</v>
      </c>
      <c r="BE7" s="39">
        <v>592.76</v>
      </c>
      <c r="BF7" s="39">
        <v>562.64</v>
      </c>
      <c r="BG7" s="39">
        <v>541.41999999999996</v>
      </c>
      <c r="BH7" s="39">
        <v>542.02</v>
      </c>
      <c r="BI7" s="39">
        <v>548.46</v>
      </c>
      <c r="BJ7" s="39">
        <v>487.22</v>
      </c>
      <c r="BK7" s="39">
        <v>483.11</v>
      </c>
      <c r="BL7" s="39">
        <v>542.29999999999995</v>
      </c>
      <c r="BM7" s="39">
        <v>566.65</v>
      </c>
      <c r="BN7" s="39">
        <v>551.62</v>
      </c>
      <c r="BO7" s="39">
        <v>266.61</v>
      </c>
      <c r="BP7" s="39">
        <v>101.22</v>
      </c>
      <c r="BQ7" s="39">
        <v>112.69</v>
      </c>
      <c r="BR7" s="39">
        <v>115.53</v>
      </c>
      <c r="BS7" s="39">
        <v>106.23</v>
      </c>
      <c r="BT7" s="39">
        <v>104.45</v>
      </c>
      <c r="BU7" s="39">
        <v>92.76</v>
      </c>
      <c r="BV7" s="39">
        <v>93.28</v>
      </c>
      <c r="BW7" s="39">
        <v>87.51</v>
      </c>
      <c r="BX7" s="39">
        <v>84.77</v>
      </c>
      <c r="BY7" s="39">
        <v>87.11</v>
      </c>
      <c r="BZ7" s="39">
        <v>103.24</v>
      </c>
      <c r="CA7" s="39">
        <v>156.99</v>
      </c>
      <c r="CB7" s="39">
        <v>133.63</v>
      </c>
      <c r="CC7" s="39">
        <v>132.38</v>
      </c>
      <c r="CD7" s="39">
        <v>144.88999999999999</v>
      </c>
      <c r="CE7" s="39">
        <v>148.51</v>
      </c>
      <c r="CF7" s="39">
        <v>208.67</v>
      </c>
      <c r="CG7" s="39">
        <v>208.29</v>
      </c>
      <c r="CH7" s="39">
        <v>218.42</v>
      </c>
      <c r="CI7" s="39">
        <v>227.27</v>
      </c>
      <c r="CJ7" s="39">
        <v>223.98</v>
      </c>
      <c r="CK7" s="39">
        <v>168.38</v>
      </c>
      <c r="CL7" s="39">
        <v>57.19</v>
      </c>
      <c r="CM7" s="39">
        <v>55.89</v>
      </c>
      <c r="CN7" s="39">
        <v>89.02</v>
      </c>
      <c r="CO7" s="39">
        <v>90.45</v>
      </c>
      <c r="CP7" s="39">
        <v>89.17</v>
      </c>
      <c r="CQ7" s="39">
        <v>49.08</v>
      </c>
      <c r="CR7" s="39">
        <v>49.32</v>
      </c>
      <c r="CS7" s="39">
        <v>50.24</v>
      </c>
      <c r="CT7" s="39">
        <v>50.29</v>
      </c>
      <c r="CU7" s="39">
        <v>49.64</v>
      </c>
      <c r="CV7" s="39">
        <v>60</v>
      </c>
      <c r="CW7" s="39">
        <v>70.97</v>
      </c>
      <c r="CX7" s="39">
        <v>78.56</v>
      </c>
      <c r="CY7" s="39">
        <v>77.87</v>
      </c>
      <c r="CZ7" s="39">
        <v>75.62</v>
      </c>
      <c r="DA7" s="39">
        <v>73.78</v>
      </c>
      <c r="DB7" s="39">
        <v>79.3</v>
      </c>
      <c r="DC7" s="39">
        <v>79.34</v>
      </c>
      <c r="DD7" s="39">
        <v>78.650000000000006</v>
      </c>
      <c r="DE7" s="39">
        <v>77.73</v>
      </c>
      <c r="DF7" s="39">
        <v>78.09</v>
      </c>
      <c r="DG7" s="39">
        <v>89.8</v>
      </c>
      <c r="DH7" s="39">
        <v>41.94</v>
      </c>
      <c r="DI7" s="39">
        <v>42.78</v>
      </c>
      <c r="DJ7" s="39">
        <v>43.42</v>
      </c>
      <c r="DK7" s="39">
        <v>44.34</v>
      </c>
      <c r="DL7" s="39">
        <v>45.96</v>
      </c>
      <c r="DM7" s="39">
        <v>47.44</v>
      </c>
      <c r="DN7" s="39">
        <v>48.3</v>
      </c>
      <c r="DO7" s="39">
        <v>45.14</v>
      </c>
      <c r="DP7" s="39">
        <v>45.85</v>
      </c>
      <c r="DQ7" s="39">
        <v>47.31</v>
      </c>
      <c r="DR7" s="39">
        <v>49.59</v>
      </c>
      <c r="DS7" s="39">
        <v>0</v>
      </c>
      <c r="DT7" s="39">
        <v>0</v>
      </c>
      <c r="DU7" s="39">
        <v>0.52</v>
      </c>
      <c r="DV7" s="39">
        <v>0.52</v>
      </c>
      <c r="DW7" s="39">
        <v>0.52</v>
      </c>
      <c r="DX7" s="39">
        <v>11.16</v>
      </c>
      <c r="DY7" s="39">
        <v>12.43</v>
      </c>
      <c r="DZ7" s="39">
        <v>13.58</v>
      </c>
      <c r="EA7" s="39">
        <v>14.13</v>
      </c>
      <c r="EB7" s="39">
        <v>16.77</v>
      </c>
      <c r="EC7" s="39">
        <v>19.440000000000001</v>
      </c>
      <c r="ED7" s="39">
        <v>1.01</v>
      </c>
      <c r="EE7" s="39">
        <v>0</v>
      </c>
      <c r="EF7" s="39">
        <v>1.03</v>
      </c>
      <c r="EG7" s="39">
        <v>1.1599999999999999</v>
      </c>
      <c r="EH7" s="39">
        <v>0.61</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2021-01-27T04:47:28Z</cp:lastPrinted>
  <dcterms:created xsi:type="dcterms:W3CDTF">2020-12-04T02:16:05Z</dcterms:created>
  <dcterms:modified xsi:type="dcterms:W3CDTF">2021-01-27T06:55:10Z</dcterms:modified>
  <cp:category/>
</cp:coreProperties>
</file>