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41 五木村\【完】下水道（法非適）\"/>
    </mc:Choice>
  </mc:AlternateContent>
  <workbookProtection workbookAlgorithmName="SHA-512" workbookHashValue="4zNk/vxFxNIugDwDzWt0hwswU6Ld5Q2aNYRc/iItCZ4Oi/IDcS6otnet3TEUip/CqdGMPj+HQgKWNzvXp3m+Og==" workbookSaltValue="dti3IPqK7HVc1fkOVWm5qw==" workbookSpinCount="100000" lockStructure="1"/>
  <bookViews>
    <workbookView xWindow="0" yWindow="0" windowWidth="20460" windowHeight="7590"/>
  </bookViews>
  <sheets>
    <sheet name="法非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<sst xmlns="http://schemas.openxmlformats.org/spreadsheetml/2006/main" count="236" uniqueCount="118">
  <si>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</si>
  <si>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</si>
  <si>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</si>
  <si>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</si>
  <si>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</si>
  <si>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</si>
  <si>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</si>
  <si>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</si>
  <si>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</si>
  <si>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</si>
  <si>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</si>
  <si>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</si>
  <si>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</si>
  <si>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</si>
  <si>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</si>
  <si>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</si>
  <si>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</si>
  <si>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</si>
  <si>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</si>
  <si>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</si>
  <si>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</si>
  <si>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</si>
  <si>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</si>
  <si>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</si>
  <si>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</si>
  <si>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</si>
  <si>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</si>
  <si>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</si>
  <si>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</si>
  <si>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</si>
  <si>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</si>
  <si>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</si>
  <si>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</si>
  <si>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</si>
  <si>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</si>
  <si>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</si>
  <si>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</si>
  <si>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</si>
  <si>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</si>
  <si>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</si>
  <si>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</si>
  <si>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</si>
  <si>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</si>
  <si>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</si>
  <si>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</si>
  <si>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</si>
  <si>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</si>
  <si>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</si>
  <si>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</si>
  <si>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</si>
  <si>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</si>
  <si>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</si>
  <si>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</si>
  <si>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</si>
  <si>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</si>
  <si>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</si>
  <si>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</si>
  <si>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</si>
  <si>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</si>
  <si>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</si>
  <si>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</si>
  <si>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</si>
  <si>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</si>
  <si>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</si>
  <si>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</si>
  <si>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</si>
  <si>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</si>
  <si>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</si>
  <si>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</si>
  <si>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</si>
  <si>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</si>
  <si>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</si>
  <si>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</si>
  <si>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</si>
  <si>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</si>
  <si>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</si>
  <si>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</si>
  <si>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</si>
  <si>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</si>
  <si>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</si>
  <si>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</si>
  <si>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</si>
  <si>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</si>
  <si>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</si>
  <si>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</si>
  <si>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</si>
  <si>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</si>
  <si>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</si>
  <si>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</si>
  <si>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</si>
  <si>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</si>
  <si>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</si>
  <si>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</si>
  <si>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</si>
  <si>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</si>
  <si>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</si>
  <si>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</si>
  <si>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</si>
  <si>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</si>
  <si>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</si>
  <si>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</si>
  <si>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</si>
  <si>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</si>
  <si>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</si>
  <si>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</si>
  <si>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</si>
  <si>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</si>
  <si>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</si>
  <si>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</si>
  <si>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</si>
  <si>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</si>
  <si>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</si>
  <si>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</si>
  <si>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</si>
  <si>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</si>
  <si>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平成28年度に経営戦略策定、機能診断業務実施、平成31年度に最適整備構想策定を行った。それらに基づき、また実態に沿った投資により、経営の平準化を図りながら、今後の運営を行っていく必要がある。</t>
    <rPh sb="0" eb="2">
      <t>ヘイセイ</t>
    </rPh>
    <rPh sb="4" eb="6">
      <t>ネンド</t>
    </rPh>
    <rPh sb="7" eb="9">
      <t>ケイエイ</t>
    </rPh>
    <rPh sb="9" eb="11">
      <t>センリャク</t>
    </rPh>
    <rPh sb="11" eb="13">
      <t>サクテイ</t>
    </rPh>
    <rPh sb="14" eb="16">
      <t>キノウ</t>
    </rPh>
    <rPh sb="16" eb="18">
      <t>シンダン</t>
    </rPh>
    <rPh sb="18" eb="20">
      <t>ギョウム</t>
    </rPh>
    <rPh sb="20" eb="22">
      <t>ジッシ</t>
    </rPh>
    <rPh sb="23" eb="25">
      <t>ヘイセイ</t>
    </rPh>
    <rPh sb="27" eb="29">
      <t>ネンド</t>
    </rPh>
    <rPh sb="30" eb="32">
      <t>サイテキ</t>
    </rPh>
    <rPh sb="32" eb="34">
      <t>セイビ</t>
    </rPh>
    <rPh sb="34" eb="36">
      <t>コウソウ</t>
    </rPh>
    <rPh sb="36" eb="38">
      <t>サクテイ</t>
    </rPh>
    <rPh sb="39" eb="40">
      <t>オコナ</t>
    </rPh>
    <rPh sb="47" eb="48">
      <t>モト</t>
    </rPh>
    <rPh sb="53" eb="55">
      <t>ジッタイ</t>
    </rPh>
    <rPh sb="56" eb="57">
      <t>ソ</t>
    </rPh>
    <rPh sb="59" eb="61">
      <t>トウシ</t>
    </rPh>
    <rPh sb="65" eb="67">
      <t>ケイエイ</t>
    </rPh>
    <rPh sb="68" eb="71">
      <t>ヘイジュンカ</t>
    </rPh>
    <rPh sb="72" eb="73">
      <t>ハカ</t>
    </rPh>
    <rPh sb="78" eb="80">
      <t>コンゴ</t>
    </rPh>
    <rPh sb="81" eb="83">
      <t>ウンエイ</t>
    </rPh>
    <rPh sb="84" eb="85">
      <t>オコナ</t>
    </rPh>
    <rPh sb="89" eb="91">
      <t>ヒツヨウ</t>
    </rPh>
    <phoneticPr fontId="4"/>
  </si>
  <si>
    <r>
      <t>　ポンプ故障の頻発により、その都度予算の対応も必要になっている。</t>
    </r>
    <r>
      <rPr>
        <sz val="11"/>
        <color theme="1"/>
        <rFont val="ＭＳ ゴシック"/>
        <family val="3"/>
        <charset val="128"/>
      </rPr>
      <t xml:space="preserve">
　故障多発の背景に、老朽化・劣化のほかにも適正使用に関する認識不足も見られるため、正しい使用についての定期的な注意喚起や再定着を図っていく。また、突然の災害等でも故障が発生するおそれがあるため、設備の防災・減災対策も講じていく必要がある。</t>
    </r>
    <rPh sb="4" eb="6">
      <t>コショウ</t>
    </rPh>
    <rPh sb="7" eb="9">
      <t>ヒンパツ</t>
    </rPh>
    <rPh sb="15" eb="17">
      <t>ツド</t>
    </rPh>
    <rPh sb="17" eb="19">
      <t>ヨサン</t>
    </rPh>
    <rPh sb="20" eb="22">
      <t>タイオウ</t>
    </rPh>
    <rPh sb="23" eb="25">
      <t>ヒツヨウ</t>
    </rPh>
    <rPh sb="34" eb="36">
      <t>コショウ</t>
    </rPh>
    <rPh sb="36" eb="38">
      <t>タハツ</t>
    </rPh>
    <rPh sb="39" eb="41">
      <t>ハイケイ</t>
    </rPh>
    <rPh sb="43" eb="46">
      <t>ロウキュウカ</t>
    </rPh>
    <rPh sb="47" eb="49">
      <t>レッカ</t>
    </rPh>
    <rPh sb="54" eb="56">
      <t>テキセイ</t>
    </rPh>
    <rPh sb="56" eb="58">
      <t>シヨウ</t>
    </rPh>
    <rPh sb="59" eb="60">
      <t>カン</t>
    </rPh>
    <rPh sb="62" eb="64">
      <t>ニンシキ</t>
    </rPh>
    <rPh sb="64" eb="66">
      <t>ブソク</t>
    </rPh>
    <rPh sb="67" eb="68">
      <t>ミ</t>
    </rPh>
    <rPh sb="74" eb="75">
      <t>タダ</t>
    </rPh>
    <rPh sb="77" eb="79">
      <t>シヨウ</t>
    </rPh>
    <rPh sb="84" eb="87">
      <t>テイキテキ</t>
    </rPh>
    <rPh sb="88" eb="90">
      <t>チュウイ</t>
    </rPh>
    <rPh sb="90" eb="92">
      <t>カンキ</t>
    </rPh>
    <rPh sb="93" eb="94">
      <t>サイ</t>
    </rPh>
    <rPh sb="94" eb="96">
      <t>テイチャク</t>
    </rPh>
    <rPh sb="97" eb="98">
      <t>ハカ</t>
    </rPh>
    <rPh sb="106" eb="108">
      <t>トツゼン</t>
    </rPh>
    <rPh sb="109" eb="111">
      <t>サイガイ</t>
    </rPh>
    <rPh sb="111" eb="112">
      <t>ナド</t>
    </rPh>
    <rPh sb="114" eb="116">
      <t>コショウ</t>
    </rPh>
    <rPh sb="117" eb="119">
      <t>ハッセイ</t>
    </rPh>
    <rPh sb="130" eb="132">
      <t>セツビ</t>
    </rPh>
    <rPh sb="133" eb="135">
      <t>ボウサイ</t>
    </rPh>
    <rPh sb="136" eb="138">
      <t>ゲンサイ</t>
    </rPh>
    <rPh sb="138" eb="140">
      <t>タイサク</t>
    </rPh>
    <rPh sb="141" eb="142">
      <t>コウ</t>
    </rPh>
    <rPh sb="146" eb="148">
      <t>ヒツヨウ</t>
    </rPh>
    <phoneticPr fontId="4"/>
  </si>
  <si>
    <r>
      <t xml:space="preserve">　収益的収支比率がこの数年で80～100%台以下が続いており、安定した黒字経営を検討していかなければならないが、高齢化世帯が多く、世帯所得は減少している。
　このような状況下では料金を値上げすることは厳しい状況であるため、今後とも住民生活に影響を与えない範囲で経費の削減を継続していく必要がある。
</t>
    </r>
    <r>
      <rPr>
        <sz val="11"/>
        <color rgb="FFFF0000"/>
        <rFont val="ＭＳ ゴシック"/>
        <family val="3"/>
        <charset val="128"/>
      </rPr>
      <t>　</t>
    </r>
    <r>
      <rPr>
        <sz val="11"/>
        <color theme="1"/>
        <rFont val="ＭＳ ゴシック"/>
        <family val="3"/>
        <charset val="128"/>
      </rPr>
      <t>経費回収率及び汚水処理原価について、令和元年度分がこの5か年で増減が大きくなっているが、ポンプの不具合などが多数発生し多額の修繕費を要したことが一因として挙げられる。
　施設利用率について、平成30年度・令和元年分について、晴天時一日平均処理水量について、未記入となっているが、算定したところ、平成30年度が38.55、令和元年度が34.93となり、数値上あまり大きな差はなく推移している。</t>
    </r>
    <rPh sb="1" eb="4">
      <t>シュウエキテキ</t>
    </rPh>
    <rPh sb="4" eb="6">
      <t>シュウシ</t>
    </rPh>
    <rPh sb="6" eb="8">
      <t>ヒリツ</t>
    </rPh>
    <rPh sb="11" eb="13">
      <t>スウネン</t>
    </rPh>
    <rPh sb="21" eb="22">
      <t>ダイ</t>
    </rPh>
    <rPh sb="22" eb="24">
      <t>イカ</t>
    </rPh>
    <rPh sb="25" eb="26">
      <t>ツヅ</t>
    </rPh>
    <rPh sb="31" eb="33">
      <t>アンテイ</t>
    </rPh>
    <rPh sb="35" eb="37">
      <t>クロジ</t>
    </rPh>
    <rPh sb="37" eb="39">
      <t>ケイエイ</t>
    </rPh>
    <rPh sb="40" eb="42">
      <t>ケントウ</t>
    </rPh>
    <rPh sb="56" eb="59">
      <t>コウレイカ</t>
    </rPh>
    <rPh sb="59" eb="61">
      <t>セタイ</t>
    </rPh>
    <rPh sb="62" eb="63">
      <t>オオ</t>
    </rPh>
    <rPh sb="65" eb="67">
      <t>セタイ</t>
    </rPh>
    <rPh sb="67" eb="69">
      <t>ショトク</t>
    </rPh>
    <rPh sb="70" eb="72">
      <t>ゲンショウ</t>
    </rPh>
    <rPh sb="84" eb="87">
      <t>ジョウキョウカ</t>
    </rPh>
    <rPh sb="89" eb="91">
      <t>リョウキン</t>
    </rPh>
    <rPh sb="92" eb="94">
      <t>ネア</t>
    </rPh>
    <rPh sb="100" eb="101">
      <t>キビ</t>
    </rPh>
    <rPh sb="103" eb="105">
      <t>ジョウキョウ</t>
    </rPh>
    <rPh sb="111" eb="113">
      <t>コンゴ</t>
    </rPh>
    <rPh sb="115" eb="117">
      <t>ジュウミン</t>
    </rPh>
    <rPh sb="117" eb="119">
      <t>セイカツ</t>
    </rPh>
    <rPh sb="120" eb="122">
      <t>エイキョウ</t>
    </rPh>
    <rPh sb="123" eb="124">
      <t>アタ</t>
    </rPh>
    <rPh sb="127" eb="129">
      <t>ハンイ</t>
    </rPh>
    <rPh sb="130" eb="132">
      <t>ケイヒ</t>
    </rPh>
    <rPh sb="133" eb="135">
      <t>サクゲン</t>
    </rPh>
    <rPh sb="136" eb="138">
      <t>ケイゾク</t>
    </rPh>
    <rPh sb="142" eb="144">
      <t>ヒツヨウ</t>
    </rPh>
    <rPh sb="155" eb="156">
      <t>オヨ</t>
    </rPh>
    <rPh sb="157" eb="159">
      <t>オスイ</t>
    </rPh>
    <rPh sb="159" eb="161">
      <t>ショリ</t>
    </rPh>
    <rPh sb="161" eb="163">
      <t>ゲンカ</t>
    </rPh>
    <rPh sb="168" eb="170">
      <t>レイワ</t>
    </rPh>
    <rPh sb="171" eb="173">
      <t>ネンド</t>
    </rPh>
    <rPh sb="198" eb="201">
      <t>フグアイ</t>
    </rPh>
    <rPh sb="204" eb="206">
      <t>タスウ</t>
    </rPh>
    <rPh sb="206" eb="208">
      <t>ハッセイ</t>
    </rPh>
    <rPh sb="209" eb="211">
      <t>タガク</t>
    </rPh>
    <rPh sb="212" eb="215">
      <t>シュウゼンヒ</t>
    </rPh>
    <rPh sb="216" eb="217">
      <t>ヨウ</t>
    </rPh>
    <rPh sb="222" eb="224">
      <t>イチイン</t>
    </rPh>
    <rPh sb="227" eb="228">
      <t>ア</t>
    </rPh>
    <rPh sb="235" eb="237">
      <t>シセツ</t>
    </rPh>
    <rPh sb="237" eb="240">
      <t>リヨウリツ</t>
    </rPh>
    <rPh sb="245" eb="247">
      <t>ヘイセイ</t>
    </rPh>
    <rPh sb="249" eb="251">
      <t>ネンド</t>
    </rPh>
    <rPh sb="252" eb="254">
      <t>レイワ</t>
    </rPh>
    <rPh sb="254" eb="256">
      <t>ガンネン</t>
    </rPh>
    <rPh sb="256" eb="257">
      <t>ブン</t>
    </rPh>
    <rPh sb="262" eb="264">
      <t>セイテン</t>
    </rPh>
    <rPh sb="264" eb="265">
      <t>ジ</t>
    </rPh>
    <rPh sb="265" eb="267">
      <t>イチニチ</t>
    </rPh>
    <rPh sb="267" eb="269">
      <t>ヘイキン</t>
    </rPh>
    <rPh sb="269" eb="271">
      <t>ショリ</t>
    </rPh>
    <rPh sb="271" eb="273">
      <t>スイリョウ</t>
    </rPh>
    <rPh sb="278" eb="281">
      <t>ミキニュウ</t>
    </rPh>
    <rPh sb="289" eb="291">
      <t>サンテイ</t>
    </rPh>
    <rPh sb="297" eb="299">
      <t>ヘイセイ</t>
    </rPh>
    <rPh sb="301" eb="303">
      <t>ネンド</t>
    </rPh>
    <rPh sb="310" eb="312">
      <t>レイワ</t>
    </rPh>
    <rPh sb="312" eb="314">
      <t>ガンネン</t>
    </rPh>
    <rPh sb="314" eb="315">
      <t>ド</t>
    </rPh>
    <rPh sb="325" eb="327">
      <t>スウチ</t>
    </rPh>
    <rPh sb="327" eb="328">
      <t>ウエ</t>
    </rPh>
    <rPh sb="331" eb="332">
      <t>オオ</t>
    </rPh>
    <rPh sb="334" eb="335">
      <t>サ</t>
    </rPh>
    <rPh sb="338" eb="34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</si>
</sst>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EA-4746-A62D-FBFEB4444D1A}"/>
            </c:ext>
          </c:extLst>
        </c:ser>
        <c:dLbls>
          <c:showLegendKey val="0"/>
          <c:showVal val="0"/>
          <c:showCatName val="0"/>
          <c:showSerName val="0"/>
          <c:showPercent val="0"/>
          <c:showBubbleSize val="0"/>
        </c:dLbls>
        <c:gapWidth val="150"/>
        <c:axId val="128715392"/>
        <c:axId val="1287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DDEA-4746-A62D-FBFEB4444D1A}"/>
            </c:ext>
          </c:extLst>
        </c:ser>
        <c:dLbls>
          <c:showLegendKey val="0"/>
          <c:showVal val="0"/>
          <c:showCatName val="0"/>
          <c:showSerName val="0"/>
          <c:showPercent val="0"/>
          <c:showBubbleSize val="0"/>
        </c:dLbls>
        <c:marker val="1"/>
        <c:smooth val="0"/>
        <c:axId val="128715392"/>
        <c:axId val="128717568"/>
      </c:lineChart>
      <c:dateAx>
        <c:axId val="128715392"/>
        <c:scaling>
          <c:orientation val="minMax"/>
        </c:scaling>
        <c:delete val="1"/>
        <c:axPos val="b"/>
        <c:numFmt formatCode="&quot;H&quot;yy" sourceLinked="1"/>
        <c:majorTickMark val="none"/>
        <c:minorTickMark val="none"/>
        <c:tickLblPos val="none"/>
        <c:crossAx val="128717568"/>
        <c:crosses val="autoZero"/>
        <c:auto val="1"/>
        <c:lblOffset val="100"/>
        <c:baseTimeUnit val="years"/>
      </c:dateAx>
      <c:valAx>
        <c:axId val="1287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153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37.35</c:v>
                </c:pt>
                <c:pt idx="1">
                  <c:v>36.14</c:v>
                </c:pt>
                <c:pt idx="2">
                  <c:v>38.549999999999997</c:v>
                </c:pt>
                <c:pt idx="3" formatCode="#,##0.00;&quot;△&quot;#,##0.00">
                  <c:v>0</c:v>
                </c:pt>
                <c:pt idx="4" formatCode="#,##0.00;&quot;△&quot;#,##0.00">
                  <c:v>0</c:v>
                </c:pt>
              </c:numCache>
            </c:numRef>
          </c:val>
          <c:extLst>
            <c:ext xmlns:c16="http://schemas.microsoft.com/office/drawing/2014/chart" uri="{C3380CC4-5D6E-409C-BE32-E72D297353CC}">
              <c16:uniqueId val="{00000000-BFD9-4550-B4D3-3F4E57A66BC5}"/>
            </c:ext>
          </c:extLst>
        </c:ser>
        <c:dLbls>
          <c:showLegendKey val="0"/>
          <c:showVal val="0"/>
          <c:showCatName val="0"/>
          <c:showSerName val="0"/>
          <c:showPercent val="0"/>
          <c:showBubbleSize val="0"/>
        </c:dLbls>
        <c:gapWidth val="150"/>
        <c:axId val="138754688"/>
        <c:axId val="1387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BFD9-4550-B4D3-3F4E57A66BC5}"/>
            </c:ext>
          </c:extLst>
        </c:ser>
        <c:dLbls>
          <c:showLegendKey val="0"/>
          <c:showVal val="0"/>
          <c:showCatName val="0"/>
          <c:showSerName val="0"/>
          <c:showPercent val="0"/>
          <c:showBubbleSize val="0"/>
        </c:dLbls>
        <c:marker val="1"/>
        <c:smooth val="0"/>
        <c:axId val="138754688"/>
        <c:axId val="138765056"/>
      </c:lineChart>
      <c:dateAx>
        <c:axId val="138754688"/>
        <c:scaling>
          <c:orientation val="minMax"/>
        </c:scaling>
        <c:delete val="1"/>
        <c:axPos val="b"/>
        <c:numFmt formatCode="&quot;H&quot;yy" sourceLinked="1"/>
        <c:majorTickMark val="none"/>
        <c:minorTickMark val="none"/>
        <c:tickLblPos val="none"/>
        <c:crossAx val="138765056"/>
        <c:crosses val="autoZero"/>
        <c:auto val="1"/>
        <c:lblOffset val="100"/>
        <c:baseTimeUnit val="years"/>
      </c:dateAx>
      <c:valAx>
        <c:axId val="1387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93.98</c:v>
                </c:pt>
                <c:pt idx="1">
                  <c:v>93.98</c:v>
                </c:pt>
                <c:pt idx="2">
                  <c:v>92.59</c:v>
                </c:pt>
                <c:pt idx="3">
                  <c:v>93.98</c:v>
                </c:pt>
                <c:pt idx="4">
                  <c:v>88.57</c:v>
                </c:pt>
              </c:numCache>
            </c:numRef>
          </c:val>
          <c:extLst>
            <c:ext xmlns:c16="http://schemas.microsoft.com/office/drawing/2014/chart" uri="{C3380CC4-5D6E-409C-BE32-E72D297353CC}">
              <c16:uniqueId val="{00000000-EBDC-445F-AA82-122A0AFA620A}"/>
            </c:ext>
          </c:extLst>
        </c:ser>
        <c:dLbls>
          <c:showLegendKey val="0"/>
          <c:showVal val="0"/>
          <c:showCatName val="0"/>
          <c:showSerName val="0"/>
          <c:showPercent val="0"/>
          <c:showBubbleSize val="0"/>
        </c:dLbls>
        <c:gapWidth val="150"/>
        <c:axId val="138485760"/>
        <c:axId val="13848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EBDC-445F-AA82-122A0AFA620A}"/>
            </c:ext>
          </c:extLst>
        </c:ser>
        <c:dLbls>
          <c:showLegendKey val="0"/>
          <c:showVal val="0"/>
          <c:showCatName val="0"/>
          <c:showSerName val="0"/>
          <c:showPercent val="0"/>
          <c:showBubbleSize val="0"/>
        </c:dLbls>
        <c:marker val="1"/>
        <c:smooth val="0"/>
        <c:axId val="138485760"/>
        <c:axId val="138487296"/>
      </c:lineChart>
      <c:dateAx>
        <c:axId val="138485760"/>
        <c:scaling>
          <c:orientation val="minMax"/>
        </c:scaling>
        <c:delete val="1"/>
        <c:axPos val="b"/>
        <c:numFmt formatCode="&quot;H&quot;yy" sourceLinked="1"/>
        <c:majorTickMark val="none"/>
        <c:minorTickMark val="none"/>
        <c:tickLblPos val="none"/>
        <c:crossAx val="138487296"/>
        <c:crosses val="autoZero"/>
        <c:auto val="1"/>
        <c:lblOffset val="100"/>
        <c:baseTimeUnit val="years"/>
      </c:dateAx>
      <c:valAx>
        <c:axId val="1384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97.65</c:v>
                </c:pt>
                <c:pt idx="1">
                  <c:v>100.79</c:v>
                </c:pt>
                <c:pt idx="2">
                  <c:v>83.76</c:v>
                </c:pt>
                <c:pt idx="3">
                  <c:v>99.85</c:v>
                </c:pt>
                <c:pt idx="4">
                  <c:v>81.53</c:v>
                </c:pt>
              </c:numCache>
            </c:numRef>
          </c:val>
          <c:extLst>
            <c:ext xmlns:c16="http://schemas.microsoft.com/office/drawing/2014/chart" uri="{C3380CC4-5D6E-409C-BE32-E72D297353CC}">
              <c16:uniqueId val="{00000000-5C8D-4ACF-8D6F-512057897ED2}"/>
            </c:ext>
          </c:extLst>
        </c:ser>
        <c:dLbls>
          <c:showLegendKey val="0"/>
          <c:showVal val="0"/>
          <c:showCatName val="0"/>
          <c:showSerName val="0"/>
          <c:showPercent val="0"/>
          <c:showBubbleSize val="0"/>
        </c:dLbls>
        <c:gapWidth val="150"/>
        <c:axId val="128736256"/>
        <c:axId val="1287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8D-4ACF-8D6F-512057897ED2}"/>
            </c:ext>
          </c:extLst>
        </c:ser>
        <c:dLbls>
          <c:showLegendKey val="0"/>
          <c:showVal val="0"/>
          <c:showCatName val="0"/>
          <c:showSerName val="0"/>
          <c:showPercent val="0"/>
          <c:showBubbleSize val="0"/>
        </c:dLbls>
        <c:marker val="1"/>
        <c:smooth val="0"/>
        <c:axId val="128736256"/>
        <c:axId val="128767104"/>
      </c:lineChart>
      <c:dateAx>
        <c:axId val="128736256"/>
        <c:scaling>
          <c:orientation val="minMax"/>
        </c:scaling>
        <c:delete val="1"/>
        <c:axPos val="b"/>
        <c:numFmt formatCode="&quot;H&quot;yy" sourceLinked="1"/>
        <c:majorTickMark val="none"/>
        <c:minorTickMark val="none"/>
        <c:tickLblPos val="none"/>
        <c:crossAx val="128767104"/>
        <c:crosses val="autoZero"/>
        <c:auto val="1"/>
        <c:lblOffset val="100"/>
        <c:baseTimeUnit val="years"/>
      </c:dateAx>
      <c:valAx>
        <c:axId val="1287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9A-453B-AD18-6FEB4D69702D}"/>
            </c:ext>
          </c:extLst>
        </c:ser>
        <c:dLbls>
          <c:showLegendKey val="0"/>
          <c:showVal val="0"/>
          <c:showCatName val="0"/>
          <c:showSerName val="0"/>
          <c:showPercent val="0"/>
          <c:showBubbleSize val="0"/>
        </c:dLbls>
        <c:gapWidth val="150"/>
        <c:axId val="125087104"/>
        <c:axId val="1286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9A-453B-AD18-6FEB4D69702D}"/>
            </c:ext>
          </c:extLst>
        </c:ser>
        <c:dLbls>
          <c:showLegendKey val="0"/>
          <c:showVal val="0"/>
          <c:showCatName val="0"/>
          <c:showSerName val="0"/>
          <c:showPercent val="0"/>
          <c:showBubbleSize val="0"/>
        </c:dLbls>
        <c:marker val="1"/>
        <c:smooth val="0"/>
        <c:axId val="125087104"/>
        <c:axId val="128640512"/>
      </c:lineChart>
      <c:dateAx>
        <c:axId val="125087104"/>
        <c:scaling>
          <c:orientation val="minMax"/>
        </c:scaling>
        <c:delete val="1"/>
        <c:axPos val="b"/>
        <c:numFmt formatCode="&quot;H&quot;yy" sourceLinked="1"/>
        <c:majorTickMark val="none"/>
        <c:minorTickMark val="none"/>
        <c:tickLblPos val="none"/>
        <c:crossAx val="128640512"/>
        <c:crosses val="autoZero"/>
        <c:auto val="1"/>
        <c:lblOffset val="100"/>
        <c:baseTimeUnit val="years"/>
      </c:dateAx>
      <c:valAx>
        <c:axId val="1286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28-4CCA-8F8E-AF868E131BB4}"/>
            </c:ext>
          </c:extLst>
        </c:ser>
        <c:dLbls>
          <c:showLegendKey val="0"/>
          <c:showVal val="0"/>
          <c:showCatName val="0"/>
          <c:showSerName val="0"/>
          <c:showPercent val="0"/>
          <c:showBubbleSize val="0"/>
        </c:dLbls>
        <c:gapWidth val="150"/>
        <c:axId val="130924544"/>
        <c:axId val="1309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28-4CCA-8F8E-AF868E131BB4}"/>
            </c:ext>
          </c:extLst>
        </c:ser>
        <c:dLbls>
          <c:showLegendKey val="0"/>
          <c:showVal val="0"/>
          <c:showCatName val="0"/>
          <c:showSerName val="0"/>
          <c:showPercent val="0"/>
          <c:showBubbleSize val="0"/>
        </c:dLbls>
        <c:marker val="1"/>
        <c:smooth val="0"/>
        <c:axId val="130924544"/>
        <c:axId val="130926464"/>
      </c:lineChart>
      <c:dateAx>
        <c:axId val="130924544"/>
        <c:scaling>
          <c:orientation val="minMax"/>
        </c:scaling>
        <c:delete val="1"/>
        <c:axPos val="b"/>
        <c:numFmt formatCode="&quot;H&quot;yy" sourceLinked="1"/>
        <c:majorTickMark val="none"/>
        <c:minorTickMark val="none"/>
        <c:tickLblPos val="none"/>
        <c:crossAx val="130926464"/>
        <c:crosses val="autoZero"/>
        <c:auto val="1"/>
        <c:lblOffset val="100"/>
        <c:baseTimeUnit val="years"/>
      </c:dateAx>
      <c:valAx>
        <c:axId val="1309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81-4B7B-B9B9-565CA47E7978}"/>
            </c:ext>
          </c:extLst>
        </c:ser>
        <c:dLbls>
          <c:showLegendKey val="0"/>
          <c:showVal val="0"/>
          <c:showCatName val="0"/>
          <c:showSerName val="0"/>
          <c:showPercent val="0"/>
          <c:showBubbleSize val="0"/>
        </c:dLbls>
        <c:gapWidth val="150"/>
        <c:axId val="138158464"/>
        <c:axId val="1381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1-4B7B-B9B9-565CA47E7978}"/>
            </c:ext>
          </c:extLst>
        </c:ser>
        <c:dLbls>
          <c:showLegendKey val="0"/>
          <c:showVal val="0"/>
          <c:showCatName val="0"/>
          <c:showSerName val="0"/>
          <c:showPercent val="0"/>
          <c:showBubbleSize val="0"/>
        </c:dLbls>
        <c:marker val="1"/>
        <c:smooth val="0"/>
        <c:axId val="138158464"/>
        <c:axId val="138160384"/>
      </c:lineChart>
      <c:dateAx>
        <c:axId val="138158464"/>
        <c:scaling>
          <c:orientation val="minMax"/>
        </c:scaling>
        <c:delete val="1"/>
        <c:axPos val="b"/>
        <c:numFmt formatCode="&quot;H&quot;yy" sourceLinked="1"/>
        <c:majorTickMark val="none"/>
        <c:minorTickMark val="none"/>
        <c:tickLblPos val="none"/>
        <c:crossAx val="138160384"/>
        <c:crosses val="autoZero"/>
        <c:auto val="1"/>
        <c:lblOffset val="100"/>
        <c:baseTimeUnit val="years"/>
      </c:dateAx>
      <c:valAx>
        <c:axId val="1381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9-43C1-8944-55220BA0E5C1}"/>
            </c:ext>
          </c:extLst>
        </c:ser>
        <c:dLbls>
          <c:showLegendKey val="0"/>
          <c:showVal val="0"/>
          <c:showCatName val="0"/>
          <c:showSerName val="0"/>
          <c:showPercent val="0"/>
          <c:showBubbleSize val="0"/>
        </c:dLbls>
        <c:gapWidth val="150"/>
        <c:axId val="138196096"/>
        <c:axId val="1381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9-43C1-8944-55220BA0E5C1}"/>
            </c:ext>
          </c:extLst>
        </c:ser>
        <c:dLbls>
          <c:showLegendKey val="0"/>
          <c:showVal val="0"/>
          <c:showCatName val="0"/>
          <c:showSerName val="0"/>
          <c:showPercent val="0"/>
          <c:showBubbleSize val="0"/>
        </c:dLbls>
        <c:marker val="1"/>
        <c:smooth val="0"/>
        <c:axId val="138196096"/>
        <c:axId val="138198016"/>
      </c:lineChart>
      <c:dateAx>
        <c:axId val="138196096"/>
        <c:scaling>
          <c:orientation val="minMax"/>
        </c:scaling>
        <c:delete val="1"/>
        <c:axPos val="b"/>
        <c:numFmt formatCode="&quot;H&quot;yy" sourceLinked="1"/>
        <c:majorTickMark val="none"/>
        <c:minorTickMark val="none"/>
        <c:tickLblPos val="none"/>
        <c:crossAx val="138198016"/>
        <c:crosses val="autoZero"/>
        <c:auto val="1"/>
        <c:lblOffset val="100"/>
        <c:baseTimeUnit val="years"/>
      </c:dateAx>
      <c:valAx>
        <c:axId val="1381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858.1</c:v>
                </c:pt>
                <c:pt idx="2">
                  <c:v>826.51</c:v>
                </c:pt>
                <c:pt idx="3">
                  <c:v>1550.5</c:v>
                </c:pt>
                <c:pt idx="4">
                  <c:v>1439.64</c:v>
                </c:pt>
              </c:numCache>
            </c:numRef>
          </c:val>
          <c:extLst>
            <c:ext xmlns:c16="http://schemas.microsoft.com/office/drawing/2014/chart" uri="{C3380CC4-5D6E-409C-BE32-E72D297353CC}">
              <c16:uniqueId val="{00000000-45B0-4D98-9ECA-6C13AA81C012}"/>
            </c:ext>
          </c:extLst>
        </c:ser>
        <c:dLbls>
          <c:showLegendKey val="0"/>
          <c:showVal val="0"/>
          <c:showCatName val="0"/>
          <c:showSerName val="0"/>
          <c:showPercent val="0"/>
          <c:showBubbleSize val="0"/>
        </c:dLbls>
        <c:gapWidth val="150"/>
        <c:axId val="138237440"/>
        <c:axId val="1382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45B0-4D98-9ECA-6C13AA81C012}"/>
            </c:ext>
          </c:extLst>
        </c:ser>
        <c:dLbls>
          <c:showLegendKey val="0"/>
          <c:showVal val="0"/>
          <c:showCatName val="0"/>
          <c:showSerName val="0"/>
          <c:showPercent val="0"/>
          <c:showBubbleSize val="0"/>
        </c:dLbls>
        <c:marker val="1"/>
        <c:smooth val="0"/>
        <c:axId val="138237440"/>
        <c:axId val="138239360"/>
      </c:lineChart>
      <c:dateAx>
        <c:axId val="138237440"/>
        <c:scaling>
          <c:orientation val="minMax"/>
        </c:scaling>
        <c:delete val="1"/>
        <c:axPos val="b"/>
        <c:numFmt formatCode="&quot;H&quot;yy" sourceLinked="1"/>
        <c:majorTickMark val="none"/>
        <c:minorTickMark val="none"/>
        <c:tickLblPos val="none"/>
        <c:crossAx val="138239360"/>
        <c:crosses val="autoZero"/>
        <c:auto val="1"/>
        <c:lblOffset val="100"/>
        <c:baseTimeUnit val="years"/>
      </c:dateAx>
      <c:valAx>
        <c:axId val="138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43.89</c:v>
                </c:pt>
                <c:pt idx="1">
                  <c:v>39.270000000000003</c:v>
                </c:pt>
                <c:pt idx="2">
                  <c:v>55.87</c:v>
                </c:pt>
                <c:pt idx="3">
                  <c:v>54.92</c:v>
                </c:pt>
                <c:pt idx="4">
                  <c:v>31.64</c:v>
                </c:pt>
              </c:numCache>
            </c:numRef>
          </c:val>
          <c:extLst>
            <c:ext xmlns:c16="http://schemas.microsoft.com/office/drawing/2014/chart" uri="{C3380CC4-5D6E-409C-BE32-E72D297353CC}">
              <c16:uniqueId val="{00000000-9D90-4A87-AE82-63B7B8C90BB3}"/>
            </c:ext>
          </c:extLst>
        </c:ser>
        <c:dLbls>
          <c:showLegendKey val="0"/>
          <c:showVal val="0"/>
          <c:showCatName val="0"/>
          <c:showSerName val="0"/>
          <c:showPercent val="0"/>
          <c:showBubbleSize val="0"/>
        </c:dLbls>
        <c:gapWidth val="150"/>
        <c:axId val="138274688"/>
        <c:axId val="138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9D90-4A87-AE82-63B7B8C90BB3}"/>
            </c:ext>
          </c:extLst>
        </c:ser>
        <c:dLbls>
          <c:showLegendKey val="0"/>
          <c:showVal val="0"/>
          <c:showCatName val="0"/>
          <c:showSerName val="0"/>
          <c:showPercent val="0"/>
          <c:showBubbleSize val="0"/>
        </c:dLbls>
        <c:marker val="1"/>
        <c:smooth val="0"/>
        <c:axId val="138274688"/>
        <c:axId val="138276864"/>
      </c:lineChart>
      <c:dateAx>
        <c:axId val="138274688"/>
        <c:scaling>
          <c:orientation val="minMax"/>
        </c:scaling>
        <c:delete val="1"/>
        <c:axPos val="b"/>
        <c:numFmt formatCode="&quot;H&quot;yy" sourceLinked="1"/>
        <c:majorTickMark val="none"/>
        <c:minorTickMark val="none"/>
        <c:tickLblPos val="none"/>
        <c:crossAx val="138276864"/>
        <c:crosses val="autoZero"/>
        <c:auto val="1"/>
        <c:lblOffset val="100"/>
        <c:baseTimeUnit val="years"/>
      </c:dateAx>
      <c:valAx>
        <c:axId val="138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678.34</c:v>
                </c:pt>
                <c:pt idx="1">
                  <c:v>754.92</c:v>
                </c:pt>
                <c:pt idx="2">
                  <c:v>484.26</c:v>
                </c:pt>
                <c:pt idx="3">
                  <c:v>485.49</c:v>
                </c:pt>
                <c:pt idx="4">
                  <c:v>893.1</c:v>
                </c:pt>
              </c:numCache>
            </c:numRef>
          </c:val>
          <c:extLst>
            <c:ext xmlns:c16="http://schemas.microsoft.com/office/drawing/2014/chart" uri="{C3380CC4-5D6E-409C-BE32-E72D297353CC}">
              <c16:uniqueId val="{00000000-779A-458D-9AA5-4FDD2FCB786E}"/>
            </c:ext>
          </c:extLst>
        </c:ser>
        <c:dLbls>
          <c:showLegendKey val="0"/>
          <c:showVal val="0"/>
          <c:showCatName val="0"/>
          <c:showSerName val="0"/>
          <c:showPercent val="0"/>
          <c:showBubbleSize val="0"/>
        </c:dLbls>
        <c:gapWidth val="150"/>
        <c:axId val="138316032"/>
        <c:axId val="1383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779A-458D-9AA5-4FDD2FCB786E}"/>
            </c:ext>
          </c:extLst>
        </c:ser>
        <c:dLbls>
          <c:showLegendKey val="0"/>
          <c:showVal val="0"/>
          <c:showCatName val="0"/>
          <c:showSerName val="0"/>
          <c:showPercent val="0"/>
          <c:showBubbleSize val="0"/>
        </c:dLbls>
        <c:marker val="1"/>
        <c:smooth val="0"/>
        <c:axId val="138316032"/>
        <c:axId val="138322304"/>
      </c:lineChart>
      <c:dateAx>
        <c:axId val="138316032"/>
        <c:scaling>
          <c:orientation val="minMax"/>
        </c:scaling>
        <c:delete val="1"/>
        <c:axPos val="b"/>
        <c:numFmt formatCode="&quot;H&quot;yy" sourceLinked="1"/>
        <c:majorTickMark val="none"/>
        <c:minorTickMark val="none"/>
        <c:tickLblPos val="none"/>
        <c:crossAx val="138322304"/>
        <c:crosses val="autoZero"/>
        <c:auto val="1"/>
        <c:lblOffset val="100"/>
        <c:baseTimeUnit val="years"/>
      </c:dateAx>
      <c:valAx>
        <c:axId val="1383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五木村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1069</v>
      </c>
      <c r="AM8" s="51"/>
      <c r="AN8" s="51"/>
      <c r="AO8" s="51"/>
      <c r="AP8" s="51"/>
      <c r="AQ8" s="51"/>
      <c r="AR8" s="51"/>
      <c r="AS8" s="51"/>
      <c r="AT8" s="46">
        <f>データ!T6</f>
        <v>252.92</v>
      </c>
      <c r="AU8" s="46"/>
      <c r="AV8" s="46"/>
      <c r="AW8" s="46"/>
      <c r="AX8" s="46"/>
      <c r="AY8" s="46"/>
      <c r="AZ8" s="46"/>
      <c r="BA8" s="46"/>
      <c r="BB8" s="46">
        <f>データ!U6</f>
        <v>4.2300000000000004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9.92</v>
      </c>
      <c r="Q10" s="46"/>
      <c r="R10" s="46"/>
      <c r="S10" s="46"/>
      <c r="T10" s="46"/>
      <c r="U10" s="46"/>
      <c r="V10" s="46"/>
      <c r="W10" s="46">
        <f>データ!Q6</f>
        <v>100</v>
      </c>
      <c r="X10" s="46"/>
      <c r="Y10" s="46"/>
      <c r="Z10" s="46"/>
      <c r="AA10" s="46"/>
      <c r="AB10" s="46"/>
      <c r="AC10" s="46"/>
      <c r="AD10" s="51">
        <f>データ!R6</f>
        <v>5000</v>
      </c>
      <c r="AE10" s="51"/>
      <c r="AF10" s="51"/>
      <c r="AG10" s="51"/>
      <c r="AH10" s="51"/>
      <c r="AI10" s="51"/>
      <c r="AJ10" s="51"/>
      <c r="AK10" s="2"/>
      <c r="AL10" s="51">
        <f>データ!V6</f>
        <v>105</v>
      </c>
      <c r="AM10" s="51"/>
      <c r="AN10" s="51"/>
      <c r="AO10" s="51"/>
      <c r="AP10" s="51"/>
      <c r="AQ10" s="51"/>
      <c r="AR10" s="51"/>
      <c r="AS10" s="51"/>
      <c r="AT10" s="46">
        <f>データ!W6</f>
        <v>0.08</v>
      </c>
      <c r="AU10" s="46"/>
      <c r="AV10" s="46"/>
      <c r="AW10" s="46"/>
      <c r="AX10" s="46"/>
      <c r="AY10" s="46"/>
      <c r="AZ10" s="46"/>
      <c r="BA10" s="46"/>
      <c r="BB10" s="46">
        <f>データ!X6</f>
        <v>1312.5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efcOwhVQ/P/P2xKztAOVePlQXBESEr3Die3lgLxBgKsZdFu3XyRXzbewW1/P72tthr18PL+oB3LnHJ/y+mSB8Q==" saltValue="xf5dRp+FBQso45AQIobF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435112</v>
      </c>
      <c r="D6" s="33">
        <f t="shared" si="3"/>
        <v>47</v>
      </c>
      <c r="E6" s="33">
        <f t="shared" si="3"/>
        <v>17</v>
      </c>
      <c r="F6" s="33">
        <f t="shared" si="3"/>
        <v>5</v>
      </c>
      <c r="G6" s="33">
        <f t="shared" si="3"/>
        <v>0</v>
      </c>
      <c r="H6" s="33" t="str">
        <f t="shared" si="3"/>
        <v>熊本県　五木村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9.92</v>
      </c>
      <c r="Q6" s="34">
        <f t="shared" si="3"/>
        <v>100</v>
      </c>
      <c r="R6" s="34">
        <f t="shared" si="3"/>
        <v>5000</v>
      </c>
      <c r="S6" s="34">
        <f t="shared" si="3"/>
        <v>1069</v>
      </c>
      <c r="T6" s="34">
        <f t="shared" si="3"/>
        <v>252.92</v>
      </c>
      <c r="U6" s="34">
        <f t="shared" si="3"/>
        <v>4.2300000000000004</v>
      </c>
      <c r="V6" s="34">
        <f t="shared" si="3"/>
        <v>105</v>
      </c>
      <c r="W6" s="34">
        <f t="shared" si="3"/>
        <v>0.08</v>
      </c>
      <c r="X6" s="34">
        <f t="shared" si="3"/>
        <v>1312.5</v>
      </c>
      <c r="Y6" s="35">
        <f>IF(Y7="",NA(),Y7)</f>
        <v>97.65</v>
      </c>
      <c r="Z6" s="35">
        <f t="shared" ref="Z6:AH6" si="4">IF(Z7="",NA(),Z7)</f>
        <v>100.79</v>
      </c>
      <c r="AA6" s="35">
        <f t="shared" si="4"/>
        <v>83.76</v>
      </c>
      <c r="AB6" s="35">
        <f t="shared" si="4"/>
        <v>99.85</v>
      </c>
      <c r="AC6" s="35">
        <f t="shared" si="4"/>
        <v>81.53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858.1</v>
      </c>
      <c r="BH6" s="35">
        <f t="shared" si="7"/>
        <v>826.51</v>
      </c>
      <c r="BI6" s="35">
        <f t="shared" si="7"/>
        <v>1550.5</v>
      </c>
      <c r="BJ6" s="35">
        <f t="shared" si="7"/>
        <v>1439.64</v>
      </c>
      <c r="BK6" s="35">
        <f t="shared" si="7"/>
        <v>979.89</v>
      </c>
      <c r="BL6" s="35">
        <f t="shared" si="7"/>
        <v>1051.43</v>
      </c>
      <c r="BM6" s="35">
        <f t="shared" si="7"/>
        <v>855.8</v>
      </c>
      <c r="BN6" s="35">
        <f t="shared" si="7"/>
        <v>789.46</v>
      </c>
      <c r="BO6" s="35">
        <f t="shared" si="7"/>
        <v>826.83</v>
      </c>
      <c r="BP6" s="34" t="str">
        <f>IF(BP7="","",IF(BP7="-","【-】","【"&amp;SUBSTITUTE(TEXT(BP7,"#,##0.00"),"-","△")&amp;"】"))</f>
        <v>【765.47】</v>
      </c>
      <c r="BQ6" s="35">
        <f>IF(BQ7="",NA(),BQ7)</f>
        <v>43.89</v>
      </c>
      <c r="BR6" s="35">
        <f t="shared" ref="BR6:BZ6" si="8">IF(BR7="",NA(),BR7)</f>
        <v>39.270000000000003</v>
      </c>
      <c r="BS6" s="35">
        <f t="shared" si="8"/>
        <v>55.87</v>
      </c>
      <c r="BT6" s="35">
        <f t="shared" si="8"/>
        <v>54.92</v>
      </c>
      <c r="BU6" s="35">
        <f t="shared" si="8"/>
        <v>31.64</v>
      </c>
      <c r="BV6" s="35">
        <f t="shared" si="8"/>
        <v>41.34</v>
      </c>
      <c r="BW6" s="35">
        <f t="shared" si="8"/>
        <v>40.06</v>
      </c>
      <c r="BX6" s="35">
        <f t="shared" si="8"/>
        <v>59.8</v>
      </c>
      <c r="BY6" s="35">
        <f t="shared" si="8"/>
        <v>57.77</v>
      </c>
      <c r="BZ6" s="35">
        <f t="shared" si="8"/>
        <v>57.31</v>
      </c>
      <c r="CA6" s="34" t="str">
        <f>IF(CA7="","",IF(CA7="-","【-】","【"&amp;SUBSTITUTE(TEXT(CA7,"#,##0.00"),"-","△")&amp;"】"))</f>
        <v>【59.59】</v>
      </c>
      <c r="CB6" s="35">
        <f>IF(CB7="",NA(),CB7)</f>
        <v>678.34</v>
      </c>
      <c r="CC6" s="35">
        <f t="shared" ref="CC6:CK6" si="9">IF(CC7="",NA(),CC7)</f>
        <v>754.92</v>
      </c>
      <c r="CD6" s="35">
        <f t="shared" si="9"/>
        <v>484.26</v>
      </c>
      <c r="CE6" s="35">
        <f t="shared" si="9"/>
        <v>485.49</v>
      </c>
      <c r="CF6" s="35">
        <f t="shared" si="9"/>
        <v>893.1</v>
      </c>
      <c r="CG6" s="35">
        <f t="shared" si="9"/>
        <v>357.49</v>
      </c>
      <c r="CH6" s="35">
        <f t="shared" si="9"/>
        <v>355.22</v>
      </c>
      <c r="CI6" s="35">
        <f t="shared" si="9"/>
        <v>263.76</v>
      </c>
      <c r="CJ6" s="35">
        <f t="shared" si="9"/>
        <v>274.35000000000002</v>
      </c>
      <c r="CK6" s="35">
        <f t="shared" si="9"/>
        <v>273.52</v>
      </c>
      <c r="CL6" s="34" t="str">
        <f>IF(CL7="","",IF(CL7="-","【-】","【"&amp;SUBSTITUTE(TEXT(CL7,"#,##0.00"),"-","△")&amp;"】"))</f>
        <v>【257.86】</v>
      </c>
      <c r="CM6" s="35">
        <f>IF(CM7="",NA(),CM7)</f>
        <v>37.35</v>
      </c>
      <c r="CN6" s="35">
        <f t="shared" ref="CN6:CV6" si="10">IF(CN7="",NA(),CN7)</f>
        <v>36.14</v>
      </c>
      <c r="CO6" s="35">
        <f t="shared" si="10"/>
        <v>38.549999999999997</v>
      </c>
      <c r="CP6" s="34">
        <f t="shared" si="10"/>
        <v>0</v>
      </c>
      <c r="CQ6" s="34">
        <f t="shared" si="10"/>
        <v>0</v>
      </c>
      <c r="CR6" s="35">
        <f t="shared" si="10"/>
        <v>44.69</v>
      </c>
      <c r="CS6" s="35">
        <f t="shared" si="10"/>
        <v>42.84</v>
      </c>
      <c r="CT6" s="35">
        <f t="shared" si="10"/>
        <v>51.75</v>
      </c>
      <c r="CU6" s="35">
        <f t="shared" si="10"/>
        <v>50.68</v>
      </c>
      <c r="CV6" s="35">
        <f t="shared" si="10"/>
        <v>50.14</v>
      </c>
      <c r="CW6" s="34" t="str">
        <f>IF(CW7="","",IF(CW7="-","【-】","【"&amp;SUBSTITUTE(TEXT(CW7,"#,##0.00"),"-","△")&amp;"】"))</f>
        <v>【51.30】</v>
      </c>
      <c r="CX6" s="35">
        <f>IF(CX7="",NA(),CX7)</f>
        <v>93.98</v>
      </c>
      <c r="CY6" s="35">
        <f t="shared" ref="CY6:DG6" si="11">IF(CY7="",NA(),CY7)</f>
        <v>93.98</v>
      </c>
      <c r="CZ6" s="35">
        <f t="shared" si="11"/>
        <v>92.59</v>
      </c>
      <c r="DA6" s="35">
        <f t="shared" si="11"/>
        <v>93.98</v>
      </c>
      <c r="DB6" s="35">
        <f t="shared" si="11"/>
        <v>88.57</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15">
      <c r="A7" s="28"/>
      <c r="B7" s="37">
        <v>2019</v>
      </c>
      <c r="C7" s="37">
        <v>435112</v>
      </c>
      <c r="D7" s="37">
        <v>47</v>
      </c>
      <c r="E7" s="37">
        <v>17</v>
      </c>
      <c r="F7" s="37">
        <v>5</v>
      </c>
      <c r="G7" s="37">
        <v>0</v>
      </c>
      <c r="H7" s="37" t="s">
        <v>97</v>
      </c>
      <c r="I7" s="37" t="s">
        <v>98</v>
      </c>
      <c r="J7" s="37" t="s">
        <v>99</v>
      </c>
      <c r="K7" s="37" t="s">
        <v>100</v>
      </c>
      <c r="L7" s="37" t="s">
        <v>101</v>
      </c>
      <c r="M7" s="37" t="s">
        <v>102</v>
      </c>
      <c r="N7" s="38" t="s">
        <v>103</v>
      </c>
      <c r="O7" s="38" t="s">
        <v>104</v>
      </c>
      <c r="P7" s="38">
        <v>9.92</v>
      </c>
      <c r="Q7" s="38">
        <v>100</v>
      </c>
      <c r="R7" s="38">
        <v>5000</v>
      </c>
      <c r="S7" s="38">
        <v>1069</v>
      </c>
      <c r="T7" s="38">
        <v>252.92</v>
      </c>
      <c r="U7" s="38">
        <v>4.2300000000000004</v>
      </c>
      <c r="V7" s="38">
        <v>105</v>
      </c>
      <c r="W7" s="38">
        <v>0.08</v>
      </c>
      <c r="X7" s="38">
        <v>1312.5</v>
      </c>
      <c r="Y7" s="38">
        <v>97.65</v>
      </c>
      <c r="Z7" s="38">
        <v>100.79</v>
      </c>
      <c r="AA7" s="38">
        <v>83.76</v>
      </c>
      <c r="AB7" s="38">
        <v>99.85</v>
      </c>
      <c r="AC7" s="38">
        <v>81.53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858.1</v>
      </c>
      <c r="BH7" s="38">
        <v>826.51</v>
      </c>
      <c r="BI7" s="38">
        <v>1550.5</v>
      </c>
      <c r="BJ7" s="38">
        <v>1439.64</v>
      </c>
      <c r="BK7" s="38">
        <v>979.89</v>
      </c>
      <c r="BL7" s="38">
        <v>1051.43</v>
      </c>
      <c r="BM7" s="38">
        <v>855.8</v>
      </c>
      <c r="BN7" s="38">
        <v>789.46</v>
      </c>
      <c r="BO7" s="38">
        <v>826.83</v>
      </c>
      <c r="BP7" s="38">
        <v>765.47</v>
      </c>
      <c r="BQ7" s="38">
        <v>43.89</v>
      </c>
      <c r="BR7" s="38">
        <v>39.270000000000003</v>
      </c>
      <c r="BS7" s="38">
        <v>55.87</v>
      </c>
      <c r="BT7" s="38">
        <v>54.92</v>
      </c>
      <c r="BU7" s="38">
        <v>31.64</v>
      </c>
      <c r="BV7" s="38">
        <v>41.34</v>
      </c>
      <c r="BW7" s="38">
        <v>40.06</v>
      </c>
      <c r="BX7" s="38">
        <v>59.8</v>
      </c>
      <c r="BY7" s="38">
        <v>57.77</v>
      </c>
      <c r="BZ7" s="38">
        <v>57.31</v>
      </c>
      <c r="CA7" s="38">
        <v>59.59</v>
      </c>
      <c r="CB7" s="38">
        <v>678.34</v>
      </c>
      <c r="CC7" s="38">
        <v>754.92</v>
      </c>
      <c r="CD7" s="38">
        <v>484.26</v>
      </c>
      <c r="CE7" s="38">
        <v>485.49</v>
      </c>
      <c r="CF7" s="38">
        <v>893.1</v>
      </c>
      <c r="CG7" s="38">
        <v>357.49</v>
      </c>
      <c r="CH7" s="38">
        <v>355.22</v>
      </c>
      <c r="CI7" s="38">
        <v>263.76</v>
      </c>
      <c r="CJ7" s="38">
        <v>274.35000000000002</v>
      </c>
      <c r="CK7" s="38">
        <v>273.52</v>
      </c>
      <c r="CL7" s="38">
        <v>257.86</v>
      </c>
      <c r="CM7" s="38">
        <v>37.35</v>
      </c>
      <c r="CN7" s="38">
        <v>36.14</v>
      </c>
      <c r="CO7" s="38">
        <v>38.549999999999997</v>
      </c>
      <c r="CP7" s="38">
        <v>0</v>
      </c>
      <c r="CQ7" s="38">
        <v>0</v>
      </c>
      <c r="CR7" s="38">
        <v>44.69</v>
      </c>
      <c r="CS7" s="38">
        <v>42.84</v>
      </c>
      <c r="CT7" s="38">
        <v>51.75</v>
      </c>
      <c r="CU7" s="38">
        <v>50.68</v>
      </c>
      <c r="CV7" s="38">
        <v>50.14</v>
      </c>
      <c r="CW7" s="38">
        <v>51.3</v>
      </c>
      <c r="CX7" s="38">
        <v>93.98</v>
      </c>
      <c r="CY7" s="38">
        <v>93.98</v>
      </c>
      <c r="CZ7" s="38">
        <v>92.59</v>
      </c>
      <c r="DA7" s="38">
        <v>93.98</v>
      </c>
      <c r="DB7" s="38">
        <v>88.57</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2021-02-22T05:46:05Z</cp:lastPrinted>
  <dcterms:created xsi:type="dcterms:W3CDTF">2020-12-04T03:09:19Z</dcterms:created>
  <dcterms:modified xsi:type="dcterms:W3CDTF">2021-02-22T05:47:08Z</dcterms:modified>
  <cp:category/>
</cp:coreProperties>
</file>