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1\経営比較分析表\"/>
    </mc:Choice>
  </mc:AlternateContent>
  <xr:revisionPtr revIDLastSave="0" documentId="13_ncr:1_{195EF831-96B6-431E-BBAF-7BB9ECE133C6}" xr6:coauthVersionLast="45" xr6:coauthVersionMax="45" xr10:uidLastSave="{00000000-0000-0000-0000-000000000000}"/>
  <workbookProtection workbookAlgorithmName="SHA-512" workbookHashValue="PYEkv/vdRxQ3cV2buRORRLusAVZ+cw3cPsCX0gKf0fTwnRu+aSzTzkn/UnOoubDf5D1agm69LRc6qaagzOCBiQ==" workbookSaltValue="WVRoovNL17kI27pYzs5sU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W10" i="4" s="1"/>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I10" i="4"/>
  <c r="B10" i="4"/>
  <c r="BB8" i="4"/>
  <c r="B8"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<sst xmlns="http://schemas.openxmlformats.org/spreadsheetml/2006/main" count="247" uniqueCount="118">
  <si>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</si>
  <si>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</si>
  <si>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</si>
  <si>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</si>
  <si>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</si>
  <si>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</si>
  <si>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</si>
  <si>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</si>
  <si>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</si>
  <si>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</si>
  <si>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</si>
  <si>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</si>
  <si>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</si>
  <si>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</si>
  <si>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</si>
  <si>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</si>
  <si>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</si>
  <si>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</si>
  <si>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</si>
  <si>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</si>
  <si>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</si>
  <si>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</si>
  <si>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</si>
  <si>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</si>
  <si>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</si>
  <si>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</si>
  <si>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</si>
  <si>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</si>
  <si>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</si>
  <si>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</si>
  <si>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</si>
  <si>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</si>
  <si>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</si>
  <si>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</si>
  <si>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</si>
  <si>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</si>
  <si>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</si>
  <si>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</si>
  <si>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</si>
  <si>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</si>
  <si>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</si>
  <si>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</si>
  <si>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</si>
  <si>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</si>
  <si>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</si>
  <si>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</si>
  <si>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</si>
  <si>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</si>
  <si>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</si>
  <si>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</si>
  <si>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</si>
  <si>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</si>
  <si>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</si>
  <si>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</si>
  <si>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</si>
  <si>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</si>
  <si>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</si>
  <si>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</si>
  <si>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</si>
  <si>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</si>
  <si>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</si>
  <si>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</si>
  <si>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</si>
  <si>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</si>
  <si>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</si>
  <si>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</si>
  <si>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</si>
  <si>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</si>
  <si>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</si>
  <si>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</si>
  <si>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</si>
  <si>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</si>
  <si>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</si>
  <si>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</si>
  <si>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</si>
  <si>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</si>
  <si>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</si>
  <si>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</si>
  <si>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</si>
  <si>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</si>
  <si>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</si>
  <si>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</si>
  <si>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</si>
  <si>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</si>
  <si>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</si>
  <si>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</si>
  <si>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</si>
  <si>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</si>
  <si>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</si>
  <si>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</si>
  <si>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</si>
  <si>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</si>
  <si>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</si>
  <si>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</si>
  <si>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</si>
  <si>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</si>
  <si>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</si>
  <si>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</si>
  <si>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</si>
  <si>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</si>
  <si>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</si>
  <si>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</si>
  <si>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</si>
  <si>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</si>
  <si>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</si>
  <si>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</si>
  <si>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</si>
  <si>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</si>
  <si>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</si>
  <si>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</si>
  <si>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</si>
  <si>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</si>
  <si>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</si>
  <si>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</si>
  <si>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</si>
  <si>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</si>
  <si>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3" eb="55">
      <t>ケイエイ</t>
    </rPh>
    <rPh sb="56" eb="58">
      <t>アッカ</t>
    </rPh>
    <rPh sb="59" eb="61">
      <t>ヨソウ</t>
    </rPh>
    <rPh sb="67" eb="69">
      <t>コンゴ</t>
    </rPh>
    <rPh sb="70" eb="72">
      <t>ウンエイ</t>
    </rPh>
    <rPh sb="72" eb="74">
      <t>ホウシン</t>
    </rPh>
    <rPh sb="75" eb="77">
      <t>ケントウ</t>
    </rPh>
    <rPh sb="78" eb="80">
      <t>ケイエイ</t>
    </rPh>
    <rPh sb="80" eb="82">
      <t>カイゼン</t>
    </rPh>
    <rPh sb="83" eb="84">
      <t>ム</t>
    </rPh>
    <rPh sb="86" eb="88">
      <t>トリクミ</t>
    </rPh>
    <rPh sb="89" eb="91">
      <t>ジュウヨウ</t>
    </rPh>
    <phoneticPr fontId="4"/>
  </si>
  <si>
    <t>①収益的収支比率は、約95％と向上したが、赤字であるため、今後も経営改善に向けた取組の検討及び実施を行っていく必要がある。
②累積欠損金比率は、該当数値なし。
③流動比率は、該当数値なし。
④企業債残高対事業規模比率は、一般会計負担見込み額を計上した結果、地方債現在高に対し、一般会計負担見込み額が同額であったため、比率0％となったものと思われる。
⑤経費回収率は、50％を下回り、半分以上が使用料収入以外の収入となっている。人口減少により、使用料の増収が厳しい状況であるため、経営改善に向けた取組が必要である。
⑥汚水処理原価は、有収水量の減により、高騰したと思われる。
⑦施設利用率は、有収水量の減により、例年より低下している。
⑧水洗化率は、約95％であり、各戸に浄化槽を整備しているため早急に100％となるよう接続勧奨していく。</t>
    <rPh sb="1" eb="4">
      <t>シュウエキテキ</t>
    </rPh>
    <rPh sb="10" eb="11">
      <t>ヤク</t>
    </rPh>
    <rPh sb="15" eb="17">
      <t>コウジョウ</t>
    </rPh>
    <rPh sb="21" eb="23">
      <t>アカジ</t>
    </rPh>
    <rPh sb="29" eb="31">
      <t>コンゴ</t>
    </rPh>
    <rPh sb="32" eb="34">
      <t>ケイエイ</t>
    </rPh>
    <rPh sb="34" eb="36">
      <t>カイゼン</t>
    </rPh>
    <rPh sb="37" eb="38">
      <t>ム</t>
    </rPh>
    <rPh sb="40" eb="42">
      <t>トリクミ</t>
    </rPh>
    <rPh sb="43" eb="45">
      <t>ケントウ</t>
    </rPh>
    <rPh sb="45" eb="46">
      <t>オヨ</t>
    </rPh>
    <rPh sb="47" eb="49">
      <t>ジッシ</t>
    </rPh>
    <rPh sb="50" eb="51">
      <t>オコナ</t>
    </rPh>
    <rPh sb="55" eb="57">
      <t>ヒツヨウ</t>
    </rPh>
    <rPh sb="63" eb="65">
      <t>ルイセキ</t>
    </rPh>
    <rPh sb="65" eb="68">
      <t>ケッソンキン</t>
    </rPh>
    <rPh sb="68" eb="70">
      <t>ヒリツ</t>
    </rPh>
    <rPh sb="72" eb="74">
      <t>ガイトウ</t>
    </rPh>
    <rPh sb="74" eb="76">
      <t>スウチ</t>
    </rPh>
    <rPh sb="81" eb="83">
      <t>リュウドウ</t>
    </rPh>
    <rPh sb="83" eb="85">
      <t>ヒリツ</t>
    </rPh>
    <rPh sb="87" eb="89">
      <t>ガイトウ</t>
    </rPh>
    <rPh sb="89" eb="91">
      <t>スウチ</t>
    </rPh>
    <rPh sb="176" eb="178">
      <t>ケイヒ</t>
    </rPh>
    <rPh sb="178" eb="180">
      <t>カイシュウ</t>
    </rPh>
    <rPh sb="180" eb="181">
      <t>リツ</t>
    </rPh>
    <rPh sb="187" eb="189">
      <t>シタマワ</t>
    </rPh>
    <rPh sb="191" eb="193">
      <t>ハンブン</t>
    </rPh>
    <rPh sb="193" eb="195">
      <t>イジョウ</t>
    </rPh>
    <rPh sb="196" eb="201">
      <t>シヨウリョウシュウニュウ</t>
    </rPh>
    <rPh sb="201" eb="203">
      <t>イガイ</t>
    </rPh>
    <rPh sb="204" eb="206">
      <t>シュウニュウ</t>
    </rPh>
    <rPh sb="213" eb="215">
      <t>ジンコウ</t>
    </rPh>
    <rPh sb="215" eb="217">
      <t>ゲンショウ</t>
    </rPh>
    <rPh sb="221" eb="223">
      <t>シヨウ</t>
    </rPh>
    <rPh sb="223" eb="224">
      <t>リョウ</t>
    </rPh>
    <rPh sb="225" eb="227">
      <t>ゾウシュウ</t>
    </rPh>
    <rPh sb="228" eb="229">
      <t>キビ</t>
    </rPh>
    <rPh sb="231" eb="233">
      <t>ジョウキョウ</t>
    </rPh>
    <rPh sb="239" eb="241">
      <t>ケイエイ</t>
    </rPh>
    <rPh sb="241" eb="243">
      <t>カイゼン</t>
    </rPh>
    <rPh sb="244" eb="245">
      <t>ム</t>
    </rPh>
    <rPh sb="247" eb="249">
      <t>トリクミ</t>
    </rPh>
    <rPh sb="250" eb="252">
      <t>ヒツヨウ</t>
    </rPh>
    <rPh sb="258" eb="260">
      <t>オスイ</t>
    </rPh>
    <rPh sb="260" eb="262">
      <t>ショリ</t>
    </rPh>
    <rPh sb="262" eb="264">
      <t>ゲンカ</t>
    </rPh>
    <rPh sb="266" eb="270">
      <t>ユウシュウスイリョウ</t>
    </rPh>
    <rPh sb="271" eb="272">
      <t>ゲン</t>
    </rPh>
    <rPh sb="276" eb="278">
      <t>コウトウ</t>
    </rPh>
    <rPh sb="281" eb="282">
      <t>オモ</t>
    </rPh>
    <rPh sb="288" eb="290">
      <t>シセツ</t>
    </rPh>
    <rPh sb="290" eb="293">
      <t>リヨウリツ</t>
    </rPh>
    <rPh sb="295" eb="299">
      <t>ユウシュウスイリョウ</t>
    </rPh>
    <rPh sb="300" eb="301">
      <t>ゲン</t>
    </rPh>
    <rPh sb="305" eb="307">
      <t>レイネン</t>
    </rPh>
    <rPh sb="309" eb="311">
      <t>テイカ</t>
    </rPh>
    <rPh sb="318" eb="321">
      <t>スイセンカ</t>
    </rPh>
    <rPh sb="321" eb="322">
      <t>リツ</t>
    </rPh>
    <rPh sb="324" eb="325">
      <t>ヤク</t>
    </rPh>
    <rPh sb="332" eb="334">
      <t>カッコ</t>
    </rPh>
    <rPh sb="335" eb="338">
      <t>ジョウカソウ</t>
    </rPh>
    <rPh sb="339" eb="341">
      <t>セイビ</t>
    </rPh>
    <rPh sb="347" eb="349">
      <t>ソウキュウ</t>
    </rPh>
    <rPh sb="359" eb="361">
      <t>セツゾク</t>
    </rPh>
    <rPh sb="361" eb="363">
      <t>カンショウ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</si>
</sst>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4-4058-8794-C00419E17D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E4-4058-8794-C00419E17D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56.67</c:v>
                </c:pt>
                <c:pt idx="1">
                  <c:v>56.67</c:v>
                </c:pt>
                <c:pt idx="2">
                  <c:v>56.67</c:v>
                </c:pt>
                <c:pt idx="3">
                  <c:v>56.67</c:v>
                </c:pt>
                <c:pt idx="4">
                  <c:v>33.33</c:v>
                </c:pt>
              </c:numCache>
            </c:numRef>
          </c:val>
          <c:extLst>
            <c:ext xmlns:c16="http://schemas.microsoft.com/office/drawing/2014/chart" uri="{C3380CC4-5D6E-409C-BE32-E72D297353CC}">
              <c16:uniqueId val="{00000000-8A64-47AF-B3BB-7A980133E6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8A64-47AF-B3BB-7A980133E6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74.58</c:v>
                </c:pt>
                <c:pt idx="1">
                  <c:v>82.35</c:v>
                </c:pt>
                <c:pt idx="2">
                  <c:v>82.35</c:v>
                </c:pt>
                <c:pt idx="3">
                  <c:v>95.35</c:v>
                </c:pt>
                <c:pt idx="4">
                  <c:v>94.29</c:v>
                </c:pt>
              </c:numCache>
            </c:numRef>
          </c:val>
          <c:extLst>
            <c:ext xmlns:c16="http://schemas.microsoft.com/office/drawing/2014/chart" uri="{C3380CC4-5D6E-409C-BE32-E72D297353CC}">
              <c16:uniqueId val="{00000000-89F1-482A-8EF9-61518CBE2A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89F1-482A-8EF9-61518CBE2A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70.47</c:v>
                </c:pt>
                <c:pt idx="1">
                  <c:v>63.78</c:v>
                </c:pt>
                <c:pt idx="2">
                  <c:v>95.04</c:v>
                </c:pt>
                <c:pt idx="3">
                  <c:v>94.92</c:v>
                </c:pt>
                <c:pt idx="4">
                  <c:v>94.82</c:v>
                </c:pt>
              </c:numCache>
            </c:numRef>
          </c:val>
          <c:extLst>
            <c:ext xmlns:c16="http://schemas.microsoft.com/office/drawing/2014/chart" uri="{C3380CC4-5D6E-409C-BE32-E72D297353CC}">
              <c16:uniqueId val="{00000000-824A-4158-84DD-900DF0E58B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A-4158-84DD-900DF0E58B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92-41E7-BEB6-4BB34B1CD6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2-41E7-BEB6-4BB34B1CD6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7-4FFF-90A1-C5108FA691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7-4FFF-90A1-C5108FA691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3-4592-A36F-BBCD44157A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3-4592-A36F-BBCD44157A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E2-4199-860E-2D7134FB63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2-4199-860E-2D7134FB63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1353.05</c:v>
                </c:pt>
                <c:pt idx="1">
                  <c:v>1484.05</c:v>
                </c:pt>
                <c:pt idx="2">
                  <c:v>1223.99</c:v>
                </c:pt>
                <c:pt idx="3">
                  <c:v>933.67</c:v>
                </c:pt>
                <c:pt idx="4" formatCode="#,##0.00;&quot;△&quot;#,##0.00">
                  <c:v>0</c:v>
                </c:pt>
              </c:numCache>
            </c:numRef>
          </c:val>
          <c:extLst>
            <c:ext xmlns:c16="http://schemas.microsoft.com/office/drawing/2014/chart" uri="{C3380CC4-5D6E-409C-BE32-E72D297353CC}">
              <c16:uniqueId val="{00000000-39E9-4CFC-9E60-8225DAC0D1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39E9-4CFC-9E60-8225DAC0D1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42.65</c:v>
                </c:pt>
                <c:pt idx="1">
                  <c:v>51.5</c:v>
                </c:pt>
                <c:pt idx="2">
                  <c:v>55.47</c:v>
                </c:pt>
                <c:pt idx="3">
                  <c:v>59.01</c:v>
                </c:pt>
                <c:pt idx="4">
                  <c:v>49.05</c:v>
                </c:pt>
              </c:numCache>
            </c:numRef>
          </c:val>
          <c:extLst>
            <c:ext xmlns:c16="http://schemas.microsoft.com/office/drawing/2014/chart" uri="{C3380CC4-5D6E-409C-BE32-E72D297353CC}">
              <c16:uniqueId val="{00000000-42B3-46C7-AAF8-B952E62846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42B3-46C7-AAF8-B952E62846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336.03</c:v>
                </c:pt>
                <c:pt idx="1">
                  <c:v>258.89</c:v>
                </c:pt>
                <c:pt idx="2">
                  <c:v>268.41000000000003</c:v>
                </c:pt>
                <c:pt idx="3">
                  <c:v>266.83</c:v>
                </c:pt>
                <c:pt idx="4">
                  <c:v>478.66</c:v>
                </c:pt>
              </c:numCache>
            </c:numRef>
          </c:val>
          <c:extLst>
            <c:ext xmlns:c16="http://schemas.microsoft.com/office/drawing/2014/chart" uri="{C3380CC4-5D6E-409C-BE32-E72D297353CC}">
              <c16:uniqueId val="{00000000-0C89-4554-9D1B-CBA1D776CD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0C89-4554-9D1B-CBA1D776CD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7036</v>
      </c>
      <c r="AM8" s="51"/>
      <c r="AN8" s="51"/>
      <c r="AO8" s="51"/>
      <c r="AP8" s="51"/>
      <c r="AQ8" s="51"/>
      <c r="AR8" s="51"/>
      <c r="AS8" s="51"/>
      <c r="AT8" s="46">
        <f>データ!T6</f>
        <v>136.94</v>
      </c>
      <c r="AU8" s="46"/>
      <c r="AV8" s="46"/>
      <c r="AW8" s="46"/>
      <c r="AX8" s="46"/>
      <c r="AY8" s="46"/>
      <c r="AZ8" s="46"/>
      <c r="BA8" s="46"/>
      <c r="BB8" s="46">
        <f>データ!U6</f>
        <v>51.38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v>
      </c>
      <c r="Q10" s="46"/>
      <c r="R10" s="46"/>
      <c r="S10" s="46"/>
      <c r="T10" s="46"/>
      <c r="U10" s="46"/>
      <c r="V10" s="46"/>
      <c r="W10" s="46">
        <f>データ!Q6</f>
        <v>100</v>
      </c>
      <c r="X10" s="46"/>
      <c r="Y10" s="46"/>
      <c r="Z10" s="46"/>
      <c r="AA10" s="46"/>
      <c r="AB10" s="46"/>
      <c r="AC10" s="46"/>
      <c r="AD10" s="51">
        <f>データ!R6</f>
        <v>4840</v>
      </c>
      <c r="AE10" s="51"/>
      <c r="AF10" s="51"/>
      <c r="AG10" s="51"/>
      <c r="AH10" s="51"/>
      <c r="AI10" s="51"/>
      <c r="AJ10" s="51"/>
      <c r="AK10" s="2"/>
      <c r="AL10" s="51">
        <f>データ!V6</f>
        <v>35</v>
      </c>
      <c r="AM10" s="51"/>
      <c r="AN10" s="51"/>
      <c r="AO10" s="51"/>
      <c r="AP10" s="51"/>
      <c r="AQ10" s="51"/>
      <c r="AR10" s="51"/>
      <c r="AS10" s="51"/>
      <c r="AT10" s="46">
        <f>データ!W6</f>
        <v>0.05</v>
      </c>
      <c r="AU10" s="46"/>
      <c r="AV10" s="46"/>
      <c r="AW10" s="46"/>
      <c r="AX10" s="46"/>
      <c r="AY10" s="46"/>
      <c r="AZ10" s="46"/>
      <c r="BA10" s="46"/>
      <c r="BB10" s="46">
        <f>データ!X6</f>
        <v>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TQTM36fwWgHVg6UWw67t33CwMpg5oj2JqH2fH5i+sp+QMqkafsPT6Je7LA625L2LMZ+A1VNyipwT5ITMwkrnsQ==" saltValue="YjT/VpiakZ+m2DdQOW4R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434248</v>
      </c>
      <c r="D6" s="33">
        <f t="shared" si="3"/>
        <v>47</v>
      </c>
      <c r="E6" s="33">
        <f t="shared" si="3"/>
        <v>18</v>
      </c>
      <c r="F6" s="33">
        <f t="shared" si="3"/>
        <v>1</v>
      </c>
      <c r="G6" s="33">
        <f t="shared" si="3"/>
        <v>0</v>
      </c>
      <c r="H6" s="33" t="str">
        <f t="shared" si="3"/>
        <v>熊本県　小国町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0.5</v>
      </c>
      <c r="Q6" s="34">
        <f t="shared" si="3"/>
        <v>100</v>
      </c>
      <c r="R6" s="34">
        <f t="shared" si="3"/>
        <v>4840</v>
      </c>
      <c r="S6" s="34">
        <f t="shared" si="3"/>
        <v>7036</v>
      </c>
      <c r="T6" s="34">
        <f t="shared" si="3"/>
        <v>136.94</v>
      </c>
      <c r="U6" s="34">
        <f t="shared" si="3"/>
        <v>51.38</v>
      </c>
      <c r="V6" s="34">
        <f t="shared" si="3"/>
        <v>35</v>
      </c>
      <c r="W6" s="34">
        <f t="shared" si="3"/>
        <v>0.05</v>
      </c>
      <c r="X6" s="34">
        <f t="shared" si="3"/>
        <v>700</v>
      </c>
      <c r="Y6" s="35">
        <f>IF(Y7="",NA(),Y7)</f>
        <v>70.47</v>
      </c>
      <c r="Z6" s="35">
        <f t="shared" ref="Z6:AH6" si="4">IF(Z7="",NA(),Z7)</f>
        <v>63.78</v>
      </c>
      <c r="AA6" s="35">
        <f t="shared" si="4"/>
        <v>95.04</v>
      </c>
      <c r="AB6" s="35">
        <f t="shared" si="4"/>
        <v>94.92</v>
      </c>
      <c r="AC6" s="35">
        <f t="shared" si="4"/>
        <v>94.82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1353.05</v>
      </c>
      <c r="BG6" s="35">
        <f t="shared" ref="BG6:BO6" si="7">IF(BG7="",NA(),BG7)</f>
        <v>1484.05</v>
      </c>
      <c r="BH6" s="35">
        <f t="shared" si="7"/>
        <v>1223.99</v>
      </c>
      <c r="BI6" s="35">
        <f t="shared" si="7"/>
        <v>933.67</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42.65</v>
      </c>
      <c r="BR6" s="35">
        <f t="shared" ref="BR6:BZ6" si="8">IF(BR7="",NA(),BR7)</f>
        <v>51.5</v>
      </c>
      <c r="BS6" s="35">
        <f t="shared" si="8"/>
        <v>55.47</v>
      </c>
      <c r="BT6" s="35">
        <f t="shared" si="8"/>
        <v>59.01</v>
      </c>
      <c r="BU6" s="35">
        <f t="shared" si="8"/>
        <v>49.05</v>
      </c>
      <c r="BV6" s="35">
        <f t="shared" si="8"/>
        <v>53.76</v>
      </c>
      <c r="BW6" s="35">
        <f t="shared" si="8"/>
        <v>52.27</v>
      </c>
      <c r="BX6" s="35">
        <f t="shared" si="8"/>
        <v>52.55</v>
      </c>
      <c r="BY6" s="35">
        <f t="shared" si="8"/>
        <v>52.23</v>
      </c>
      <c r="BZ6" s="35">
        <f t="shared" si="8"/>
        <v>50.06</v>
      </c>
      <c r="CA6" s="34" t="str">
        <f>IF(CA7="","",IF(CA7="-","【-】","【"&amp;SUBSTITUTE(TEXT(CA7,"#,##0.00"),"-","△")&amp;"】"))</f>
        <v>【49.71】</v>
      </c>
      <c r="CB6" s="35">
        <f>IF(CB7="",NA(),CB7)</f>
        <v>336.03</v>
      </c>
      <c r="CC6" s="35">
        <f t="shared" ref="CC6:CK6" si="9">IF(CC7="",NA(),CC7)</f>
        <v>258.89</v>
      </c>
      <c r="CD6" s="35">
        <f t="shared" si="9"/>
        <v>268.41000000000003</v>
      </c>
      <c r="CE6" s="35">
        <f t="shared" si="9"/>
        <v>266.83</v>
      </c>
      <c r="CF6" s="35">
        <f t="shared" si="9"/>
        <v>478.66</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56.67</v>
      </c>
      <c r="CN6" s="35">
        <f t="shared" ref="CN6:CV6" si="10">IF(CN7="",NA(),CN7)</f>
        <v>56.67</v>
      </c>
      <c r="CO6" s="35">
        <f t="shared" si="10"/>
        <v>56.67</v>
      </c>
      <c r="CP6" s="35">
        <f t="shared" si="10"/>
        <v>56.67</v>
      </c>
      <c r="CQ6" s="35">
        <f t="shared" si="10"/>
        <v>33.33</v>
      </c>
      <c r="CR6" s="35">
        <f t="shared" si="10"/>
        <v>54.14</v>
      </c>
      <c r="CS6" s="35">
        <f t="shared" si="10"/>
        <v>132.99</v>
      </c>
      <c r="CT6" s="35">
        <f t="shared" si="10"/>
        <v>51.71</v>
      </c>
      <c r="CU6" s="35">
        <f t="shared" si="10"/>
        <v>50.56</v>
      </c>
      <c r="CV6" s="35">
        <f t="shared" si="10"/>
        <v>47.35</v>
      </c>
      <c r="CW6" s="34" t="str">
        <f>IF(CW7="","",IF(CW7="-","【-】","【"&amp;SUBSTITUTE(TEXT(CW7,"#,##0.00"),"-","△")&amp;"】"))</f>
        <v>【47.67】</v>
      </c>
      <c r="CX6" s="35">
        <f>IF(CX7="",NA(),CX7)</f>
        <v>74.58</v>
      </c>
      <c r="CY6" s="35">
        <f t="shared" ref="CY6:DG6" si="11">IF(CY7="",NA(),CY7)</f>
        <v>82.35</v>
      </c>
      <c r="CZ6" s="35">
        <f t="shared" si="11"/>
        <v>82.35</v>
      </c>
      <c r="DA6" s="35">
        <f t="shared" si="11"/>
        <v>95.35</v>
      </c>
      <c r="DB6" s="35">
        <f t="shared" si="11"/>
        <v>94.29</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434248</v>
      </c>
      <c r="D7" s="37">
        <v>47</v>
      </c>
      <c r="E7" s="37">
        <v>18</v>
      </c>
      <c r="F7" s="37">
        <v>1</v>
      </c>
      <c r="G7" s="37">
        <v>0</v>
      </c>
      <c r="H7" s="37" t="s">
        <v>97</v>
      </c>
      <c r="I7" s="37" t="s">
        <v>98</v>
      </c>
      <c r="J7" s="37" t="s">
        <v>99</v>
      </c>
      <c r="K7" s="37" t="s">
        <v>100</v>
      </c>
      <c r="L7" s="37" t="s">
        <v>101</v>
      </c>
      <c r="M7" s="37" t="s">
        <v>102</v>
      </c>
      <c r="N7" s="38" t="s">
        <v>103</v>
      </c>
      <c r="O7" s="38" t="s">
        <v>104</v>
      </c>
      <c r="P7" s="38">
        <v>0.5</v>
      </c>
      <c r="Q7" s="38">
        <v>100</v>
      </c>
      <c r="R7" s="38">
        <v>4840</v>
      </c>
      <c r="S7" s="38">
        <v>7036</v>
      </c>
      <c r="T7" s="38">
        <v>136.94</v>
      </c>
      <c r="U7" s="38">
        <v>51.38</v>
      </c>
      <c r="V7" s="38">
        <v>35</v>
      </c>
      <c r="W7" s="38">
        <v>0.05</v>
      </c>
      <c r="X7" s="38">
        <v>700</v>
      </c>
      <c r="Y7" s="38">
        <v>70.47</v>
      </c>
      <c r="Z7" s="38">
        <v>63.78</v>
      </c>
      <c r="AA7" s="38">
        <v>95.04</v>
      </c>
      <c r="AB7" s="38">
        <v>94.92</v>
      </c>
      <c r="AC7" s="38">
        <v>94.82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1353.05</v>
      </c>
      <c r="BG7" s="38">
        <v>1484.05</v>
      </c>
      <c r="BH7" s="38">
        <v>1223.99</v>
      </c>
      <c r="BI7" s="38">
        <v>933.67</v>
      </c>
      <c r="BJ7" s="38">
        <v>0</v>
      </c>
      <c r="BK7" s="38">
        <v>663.76</v>
      </c>
      <c r="BL7" s="38">
        <v>566.35</v>
      </c>
      <c r="BM7" s="38">
        <v>888.8</v>
      </c>
      <c r="BN7" s="38">
        <v>855.65</v>
      </c>
      <c r="BO7" s="38">
        <v>862.99</v>
      </c>
      <c r="BP7" s="38">
        <v>862.82</v>
      </c>
      <c r="BQ7" s="38">
        <v>42.65</v>
      </c>
      <c r="BR7" s="38">
        <v>51.5</v>
      </c>
      <c r="BS7" s="38">
        <v>55.47</v>
      </c>
      <c r="BT7" s="38">
        <v>59.01</v>
      </c>
      <c r="BU7" s="38">
        <v>49.05</v>
      </c>
      <c r="BV7" s="38">
        <v>53.76</v>
      </c>
      <c r="BW7" s="38">
        <v>52.27</v>
      </c>
      <c r="BX7" s="38">
        <v>52.55</v>
      </c>
      <c r="BY7" s="38">
        <v>52.23</v>
      </c>
      <c r="BZ7" s="38">
        <v>50.06</v>
      </c>
      <c r="CA7" s="38">
        <v>49.71</v>
      </c>
      <c r="CB7" s="38">
        <v>336.03</v>
      </c>
      <c r="CC7" s="38">
        <v>258.89</v>
      </c>
      <c r="CD7" s="38">
        <v>268.41000000000003</v>
      </c>
      <c r="CE7" s="38">
        <v>266.83</v>
      </c>
      <c r="CF7" s="38">
        <v>478.66</v>
      </c>
      <c r="CG7" s="38">
        <v>275.25</v>
      </c>
      <c r="CH7" s="38">
        <v>291.01</v>
      </c>
      <c r="CI7" s="38">
        <v>292.45</v>
      </c>
      <c r="CJ7" s="38">
        <v>294.05</v>
      </c>
      <c r="CK7" s="38">
        <v>309.22000000000003</v>
      </c>
      <c r="CL7" s="38">
        <v>317.18</v>
      </c>
      <c r="CM7" s="38">
        <v>56.67</v>
      </c>
      <c r="CN7" s="38">
        <v>56.67</v>
      </c>
      <c r="CO7" s="38">
        <v>56.67</v>
      </c>
      <c r="CP7" s="38">
        <v>56.67</v>
      </c>
      <c r="CQ7" s="38">
        <v>33.33</v>
      </c>
      <c r="CR7" s="38">
        <v>54.14</v>
      </c>
      <c r="CS7" s="38">
        <v>132.99</v>
      </c>
      <c r="CT7" s="38">
        <v>51.71</v>
      </c>
      <c r="CU7" s="38">
        <v>50.56</v>
      </c>
      <c r="CV7" s="38">
        <v>47.35</v>
      </c>
      <c r="CW7" s="38">
        <v>47.67</v>
      </c>
      <c r="CX7" s="38">
        <v>74.58</v>
      </c>
      <c r="CY7" s="38">
        <v>82.35</v>
      </c>
      <c r="CZ7" s="38">
        <v>82.35</v>
      </c>
      <c r="DA7" s="38">
        <v>95.35</v>
      </c>
      <c r="DB7" s="38">
        <v>94.29</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dcterms:created xsi:type="dcterms:W3CDTF">2020-12-04T03:21:48Z</dcterms:created>
  <dcterms:modified xsi:type="dcterms:W3CDTF">2021-02-05T07:43:42Z</dcterms:modified>
  <cp:category/>
</cp:coreProperties>
</file>