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pbCWODySdiTNqS5W07fD0UDLOG+Z3KDPtRx7Hm69iI84itQgp3A4Ocgutx00Z6Y5cperp3x9XPP8usMGfCbcQ==" workbookSaltValue="h6WkkPuvoDNNw6rtv2xNa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<sst xmlns="http://schemas.openxmlformats.org/spreadsheetml/2006/main" count="247" uniqueCount="120">
  <si>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</si>
  <si>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</si>
  <si>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</si>
  <si>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</si>
  <si>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</si>
  <si>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</si>
  <si>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</si>
  <si>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</si>
  <si>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</si>
  <si>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</si>
  <si>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</si>
  <si>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</si>
  <si>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</si>
  <si>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</si>
  <si>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</si>
  <si>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</si>
  <si>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</si>
  <si>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</si>
  <si>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</si>
  <si>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</si>
  <si>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</si>
  <si>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</si>
  <si>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</si>
  <si>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</si>
  <si>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</si>
  <si>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</si>
  <si>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</si>
  <si>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</si>
  <si>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</si>
  <si>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</si>
  <si>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</si>
  <si>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</si>
  <si>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</si>
  <si>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</si>
  <si>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</si>
  <si>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</si>
  <si>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</si>
  <si>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</si>
  <si>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</si>
  <si>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</si>
  <si>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</si>
  <si>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</si>
  <si>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</si>
  <si>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</si>
  <si>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</si>
  <si>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</si>
  <si>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</si>
  <si>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</si>
  <si>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</si>
  <si>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</si>
  <si>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</si>
  <si>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</si>
  <si>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</si>
  <si>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</si>
  <si>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</si>
  <si>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</si>
  <si>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</si>
  <si>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</si>
  <si>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</si>
  <si>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</si>
  <si>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</si>
  <si>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</si>
  <si>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</si>
  <si>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</si>
  <si>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</si>
  <si>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</si>
  <si>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</si>
  <si>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</si>
  <si>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</si>
  <si>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</si>
  <si>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</si>
  <si>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</si>
  <si>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</si>
  <si>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</si>
  <si>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</si>
  <si>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</si>
  <si>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</si>
  <si>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</si>
  <si>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</si>
  <si>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</si>
  <si>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</si>
  <si>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</si>
  <si>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</si>
  <si>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</si>
  <si>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</si>
  <si>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</si>
  <si>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</si>
  <si>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</si>
  <si>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</si>
  <si>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</si>
  <si>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</si>
  <si>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</si>
  <si>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</si>
  <si>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</si>
  <si>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</si>
  <si>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</si>
  <si>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</si>
  <si>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</si>
  <si>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</si>
  <si>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</si>
  <si>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</si>
  <si>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</si>
  <si>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</si>
  <si>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</si>
  <si>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</si>
  <si>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</si>
  <si>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</si>
  <si>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</si>
  <si>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</si>
  <si>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</si>
  <si>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</si>
  <si>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</si>
  <si>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</si>
  <si>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</si>
  <si>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</si>
  <si>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</si>
  <si>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</si>
  <si>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供用開始より19年程度経過しているが、耐用年数に達していないため、老朽化は見れない。</t>
    <phoneticPr fontId="4"/>
  </si>
  <si>
    <t>　収益的収支比率及び経費回収率は、臨時的な修繕が発生し一般会計からの繰入額が経年比較で大きかった平成29～30年度は変化していたが、当年は平成28年度以前と同水準となった。
　経営が使用料収入で維持管理費を賄えていない状況となっており、健全とは言えない。しかし、対象世帯が4世帯と規模が小さい事業であるため、効率的に経営することができない。
　汚水処理原価については、類似団体との比較では若干低くなっているが、今後も継続し経費削減に努める必要がある。</t>
    <rPh sb="8" eb="9">
      <t>オヨ</t>
    </rPh>
    <rPh sb="24" eb="26">
      <t>ハッセイ</t>
    </rPh>
    <rPh sb="27" eb="29">
      <t>イッパン</t>
    </rPh>
    <rPh sb="29" eb="31">
      <t>カイケイ</t>
    </rPh>
    <rPh sb="34" eb="36">
      <t>クリイレ</t>
    </rPh>
    <rPh sb="36" eb="37">
      <t>ガク</t>
    </rPh>
    <rPh sb="38" eb="40">
      <t>ケイネン</t>
    </rPh>
    <rPh sb="40" eb="42">
      <t>ヒカク</t>
    </rPh>
    <rPh sb="43" eb="44">
      <t>オオ</t>
    </rPh>
    <rPh sb="48" eb="50">
      <t>ヘイセイ</t>
    </rPh>
    <rPh sb="55" eb="56">
      <t>ネン</t>
    </rPh>
    <rPh sb="56" eb="57">
      <t>ド</t>
    </rPh>
    <rPh sb="58" eb="60">
      <t>ヘンカ</t>
    </rPh>
    <rPh sb="66" eb="68">
      <t>トウネン</t>
    </rPh>
    <rPh sb="69" eb="71">
      <t>ヘイセイ</t>
    </rPh>
    <rPh sb="73" eb="74">
      <t>ネン</t>
    </rPh>
    <rPh sb="74" eb="75">
      <t>ド</t>
    </rPh>
    <rPh sb="75" eb="77">
      <t>イゼン</t>
    </rPh>
    <rPh sb="78" eb="81">
      <t>ドウスイジュン</t>
    </rPh>
    <rPh sb="140" eb="142">
      <t>キボ</t>
    </rPh>
    <rPh sb="143" eb="144">
      <t>チイ</t>
    </rPh>
    <phoneticPr fontId="4"/>
  </si>
  <si>
    <t>　現在の経営状況として、経費回収率は類似団体と比べ高い数値へ回復はしているが、維持管理費も賄えていない状況となっており、健全とは言えない状況となっている。
　しかし料金設定が、総務省の「下水道財政の在り方に関する研究会」で示されている金額と比較し高くなっていることや、事業の特性を考慮し、今後の料金改定は慎重に検討しなくてはならない。
したがって、今後も経費削減を意識した経営を行わなくてはならない。
　経営戦略については平成28年度に作成済み。見直しは、地方公営企業法を適用する令和２年度に行う。</t>
    <rPh sb="27" eb="29">
      <t>スウチ</t>
    </rPh>
    <rPh sb="30" eb="32">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</si>
</sst>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18-4AC1-A746-7FC0FBF850BF}"/>
            </c:ext>
          </c:extLst>
        </c:ser>
        <c:dLbls>
          <c:showLegendKey val="0"/>
          <c:showVal val="0"/>
          <c:showCatName val="0"/>
          <c:showSerName val="0"/>
          <c:showPercent val="0"/>
          <c:showBubbleSize val="0"/>
        </c:dLbls>
        <c:gapWidth val="150"/>
        <c:axId val="140111232"/>
        <c:axId val="13972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C18-4AC1-A746-7FC0FBF850BF}"/>
            </c:ext>
          </c:extLst>
        </c:ser>
        <c:dLbls>
          <c:showLegendKey val="0"/>
          <c:showVal val="0"/>
          <c:showCatName val="0"/>
          <c:showSerName val="0"/>
          <c:showPercent val="0"/>
          <c:showBubbleSize val="0"/>
        </c:dLbls>
        <c:marker val="1"/>
        <c:smooth val="0"/>
        <c:axId val="140111232"/>
        <c:axId val="139723520"/>
      </c:lineChart>
      <c:dateAx>
        <c:axId val="140111232"/>
        <c:scaling>
          <c:orientation val="minMax"/>
        </c:scaling>
        <c:delete val="1"/>
        <c:axPos val="b"/>
        <c:numFmt formatCode="&quot;H&quot;yy" sourceLinked="1"/>
        <c:majorTickMark val="none"/>
        <c:minorTickMark val="none"/>
        <c:tickLblPos val="none"/>
        <c:crossAx val="139723520"/>
        <c:crosses val="autoZero"/>
        <c:auto val="1"/>
        <c:lblOffset val="100"/>
        <c:baseTimeUnit val="years"/>
      </c:dateAx>
      <c:valAx>
        <c:axId val="1397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75</c:v>
                </c:pt>
                <c:pt idx="1">
                  <c:v>75</c:v>
                </c:pt>
                <c:pt idx="2">
                  <c:v>75</c:v>
                </c:pt>
                <c:pt idx="3">
                  <c:v>75</c:v>
                </c:pt>
                <c:pt idx="4">
                  <c:v>75</c:v>
                </c:pt>
              </c:numCache>
            </c:numRef>
          </c:val>
          <c:extLst xmlns:c16r2="http://schemas.microsoft.com/office/drawing/2015/06/chart">
            <c:ext xmlns:c16="http://schemas.microsoft.com/office/drawing/2014/chart" uri="{C3380CC4-5D6E-409C-BE32-E72D297353CC}">
              <c16:uniqueId val="{00000000-F638-4D83-8A98-61E40B8D1430}"/>
            </c:ext>
          </c:extLst>
        </c:ser>
        <c:dLbls>
          <c:showLegendKey val="0"/>
          <c:showVal val="0"/>
          <c:showCatName val="0"/>
          <c:showSerName val="0"/>
          <c:showPercent val="0"/>
          <c:showBubbleSize val="0"/>
        </c:dLbls>
        <c:gapWidth val="150"/>
        <c:axId val="140790016"/>
        <c:axId val="14079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132.99</c:v>
                </c:pt>
                <c:pt idx="2">
                  <c:v>51.71</c:v>
                </c:pt>
                <c:pt idx="3">
                  <c:v>50.56</c:v>
                </c:pt>
                <c:pt idx="4">
                  <c:v>47.35</c:v>
                </c:pt>
              </c:numCache>
            </c:numRef>
          </c:val>
          <c:smooth val="0"/>
          <c:extLst xmlns:c16r2="http://schemas.microsoft.com/office/drawing/2015/06/chart">
            <c:ext xmlns:c16="http://schemas.microsoft.com/office/drawing/2014/chart" uri="{C3380CC4-5D6E-409C-BE32-E72D297353CC}">
              <c16:uniqueId val="{00000001-F638-4D83-8A98-61E40B8D1430}"/>
            </c:ext>
          </c:extLst>
        </c:ser>
        <c:dLbls>
          <c:showLegendKey val="0"/>
          <c:showVal val="0"/>
          <c:showCatName val="0"/>
          <c:showSerName val="0"/>
          <c:showPercent val="0"/>
          <c:showBubbleSize val="0"/>
        </c:dLbls>
        <c:marker val="1"/>
        <c:smooth val="0"/>
        <c:axId val="140790016"/>
        <c:axId val="140796288"/>
      </c:lineChart>
      <c:dateAx>
        <c:axId val="140790016"/>
        <c:scaling>
          <c:orientation val="minMax"/>
        </c:scaling>
        <c:delete val="1"/>
        <c:axPos val="b"/>
        <c:numFmt formatCode="&quot;H&quot;yy" sourceLinked="1"/>
        <c:majorTickMark val="none"/>
        <c:minorTickMark val="none"/>
        <c:tickLblPos val="none"/>
        <c:crossAx val="140796288"/>
        <c:crosses val="autoZero"/>
        <c:auto val="1"/>
        <c:lblOffset val="100"/>
        <c:baseTimeUnit val="years"/>
      </c:dateAx>
      <c:valAx>
        <c:axId val="1407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8C3-43F8-B38A-3B91EE1D524F}"/>
            </c:ext>
          </c:extLst>
        </c:ser>
        <c:dLbls>
          <c:showLegendKey val="0"/>
          <c:showVal val="0"/>
          <c:showCatName val="0"/>
          <c:showSerName val="0"/>
          <c:showPercent val="0"/>
          <c:showBubbleSize val="0"/>
        </c:dLbls>
        <c:gapWidth val="150"/>
        <c:axId val="140970624"/>
        <c:axId val="1409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82.94</c:v>
                </c:pt>
                <c:pt idx="2">
                  <c:v>82.91</c:v>
                </c:pt>
                <c:pt idx="3">
                  <c:v>83.85</c:v>
                </c:pt>
                <c:pt idx="4">
                  <c:v>81.209999999999994</c:v>
                </c:pt>
              </c:numCache>
            </c:numRef>
          </c:val>
          <c:smooth val="0"/>
          <c:extLst xmlns:c16r2="http://schemas.microsoft.com/office/drawing/2015/06/chart">
            <c:ext xmlns:c16="http://schemas.microsoft.com/office/drawing/2014/chart" uri="{C3380CC4-5D6E-409C-BE32-E72D297353CC}">
              <c16:uniqueId val="{00000001-E8C3-43F8-B38A-3B91EE1D524F}"/>
            </c:ext>
          </c:extLst>
        </c:ser>
        <c:dLbls>
          <c:showLegendKey val="0"/>
          <c:showVal val="0"/>
          <c:showCatName val="0"/>
          <c:showSerName val="0"/>
          <c:showPercent val="0"/>
          <c:showBubbleSize val="0"/>
        </c:dLbls>
        <c:marker val="1"/>
        <c:smooth val="0"/>
        <c:axId val="140970624"/>
        <c:axId val="140976896"/>
      </c:lineChart>
      <c:dateAx>
        <c:axId val="140970624"/>
        <c:scaling>
          <c:orientation val="minMax"/>
        </c:scaling>
        <c:delete val="1"/>
        <c:axPos val="b"/>
        <c:numFmt formatCode="&quot;H&quot;yy" sourceLinked="1"/>
        <c:majorTickMark val="none"/>
        <c:minorTickMark val="none"/>
        <c:tickLblPos val="none"/>
        <c:crossAx val="140976896"/>
        <c:crosses val="autoZero"/>
        <c:auto val="1"/>
        <c:lblOffset val="100"/>
        <c:baseTimeUnit val="years"/>
      </c:dateAx>
      <c:valAx>
        <c:axId val="1409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83.67</c:v>
                </c:pt>
                <c:pt idx="1">
                  <c:v>83.19</c:v>
                </c:pt>
                <c:pt idx="2">
                  <c:v>88.29</c:v>
                </c:pt>
                <c:pt idx="3">
                  <c:v>88.15</c:v>
                </c:pt>
                <c:pt idx="4">
                  <c:v>82.76</c:v>
                </c:pt>
              </c:numCache>
            </c:numRef>
          </c:val>
          <c:extLst xmlns:c16r2="http://schemas.microsoft.com/office/drawing/2015/06/chart">
            <c:ext xmlns:c16="http://schemas.microsoft.com/office/drawing/2014/chart" uri="{C3380CC4-5D6E-409C-BE32-E72D297353CC}">
              <c16:uniqueId val="{00000000-829A-444D-80FB-402AFD1E7227}"/>
            </c:ext>
          </c:extLst>
        </c:ser>
        <c:dLbls>
          <c:showLegendKey val="0"/>
          <c:showVal val="0"/>
          <c:showCatName val="0"/>
          <c:showSerName val="0"/>
          <c:showPercent val="0"/>
          <c:showBubbleSize val="0"/>
        </c:dLbls>
        <c:gapWidth val="150"/>
        <c:axId val="139770880"/>
        <c:axId val="1397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9A-444D-80FB-402AFD1E7227}"/>
            </c:ext>
          </c:extLst>
        </c:ser>
        <c:dLbls>
          <c:showLegendKey val="0"/>
          <c:showVal val="0"/>
          <c:showCatName val="0"/>
          <c:showSerName val="0"/>
          <c:showPercent val="0"/>
          <c:showBubbleSize val="0"/>
        </c:dLbls>
        <c:marker val="1"/>
        <c:smooth val="0"/>
        <c:axId val="139770880"/>
        <c:axId val="139777152"/>
      </c:lineChart>
      <c:dateAx>
        <c:axId val="139770880"/>
        <c:scaling>
          <c:orientation val="minMax"/>
        </c:scaling>
        <c:delete val="1"/>
        <c:axPos val="b"/>
        <c:numFmt formatCode="&quot;H&quot;yy" sourceLinked="1"/>
        <c:majorTickMark val="none"/>
        <c:minorTickMark val="none"/>
        <c:tickLblPos val="none"/>
        <c:crossAx val="139777152"/>
        <c:crosses val="autoZero"/>
        <c:auto val="1"/>
        <c:lblOffset val="100"/>
        <c:baseTimeUnit val="years"/>
      </c:dateAx>
      <c:valAx>
        <c:axId val="1397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93-449B-A374-3DBA878FD76B}"/>
            </c:ext>
          </c:extLst>
        </c:ser>
        <c:dLbls>
          <c:showLegendKey val="0"/>
          <c:showVal val="0"/>
          <c:showCatName val="0"/>
          <c:showSerName val="0"/>
          <c:showPercent val="0"/>
          <c:showBubbleSize val="0"/>
        </c:dLbls>
        <c:gapWidth val="150"/>
        <c:axId val="140844416"/>
        <c:axId val="1408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93-449B-A374-3DBA878FD76B}"/>
            </c:ext>
          </c:extLst>
        </c:ser>
        <c:dLbls>
          <c:showLegendKey val="0"/>
          <c:showVal val="0"/>
          <c:showCatName val="0"/>
          <c:showSerName val="0"/>
          <c:showPercent val="0"/>
          <c:showBubbleSize val="0"/>
        </c:dLbls>
        <c:marker val="1"/>
        <c:smooth val="0"/>
        <c:axId val="140844416"/>
        <c:axId val="140850688"/>
      </c:lineChart>
      <c:dateAx>
        <c:axId val="140844416"/>
        <c:scaling>
          <c:orientation val="minMax"/>
        </c:scaling>
        <c:delete val="1"/>
        <c:axPos val="b"/>
        <c:numFmt formatCode="&quot;H&quot;yy" sourceLinked="1"/>
        <c:majorTickMark val="none"/>
        <c:minorTickMark val="none"/>
        <c:tickLblPos val="none"/>
        <c:crossAx val="140850688"/>
        <c:crosses val="autoZero"/>
        <c:auto val="1"/>
        <c:lblOffset val="100"/>
        <c:baseTimeUnit val="years"/>
      </c:dateAx>
      <c:valAx>
        <c:axId val="1408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9A-4C42-9550-686D12C9FAFA}"/>
            </c:ext>
          </c:extLst>
        </c:ser>
        <c:dLbls>
          <c:showLegendKey val="0"/>
          <c:showVal val="0"/>
          <c:showCatName val="0"/>
          <c:showSerName val="0"/>
          <c:showPercent val="0"/>
          <c:showBubbleSize val="0"/>
        </c:dLbls>
        <c:gapWidth val="150"/>
        <c:axId val="140877824"/>
        <c:axId val="140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9A-4C42-9550-686D12C9FAFA}"/>
            </c:ext>
          </c:extLst>
        </c:ser>
        <c:dLbls>
          <c:showLegendKey val="0"/>
          <c:showVal val="0"/>
          <c:showCatName val="0"/>
          <c:showSerName val="0"/>
          <c:showPercent val="0"/>
          <c:showBubbleSize val="0"/>
        </c:dLbls>
        <c:marker val="1"/>
        <c:smooth val="0"/>
        <c:axId val="140877824"/>
        <c:axId val="140879744"/>
      </c:lineChart>
      <c:dateAx>
        <c:axId val="140877824"/>
        <c:scaling>
          <c:orientation val="minMax"/>
        </c:scaling>
        <c:delete val="1"/>
        <c:axPos val="b"/>
        <c:numFmt formatCode="&quot;H&quot;yy" sourceLinked="1"/>
        <c:majorTickMark val="none"/>
        <c:minorTickMark val="none"/>
        <c:tickLblPos val="none"/>
        <c:crossAx val="140879744"/>
        <c:crosses val="autoZero"/>
        <c:auto val="1"/>
        <c:lblOffset val="100"/>
        <c:baseTimeUnit val="years"/>
      </c:dateAx>
      <c:valAx>
        <c:axId val="140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11-4D71-B781-AC106AA720B7}"/>
            </c:ext>
          </c:extLst>
        </c:ser>
        <c:dLbls>
          <c:showLegendKey val="0"/>
          <c:showVal val="0"/>
          <c:showCatName val="0"/>
          <c:showSerName val="0"/>
          <c:showPercent val="0"/>
          <c:showBubbleSize val="0"/>
        </c:dLbls>
        <c:gapWidth val="150"/>
        <c:axId val="140912896"/>
        <c:axId val="140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11-4D71-B781-AC106AA720B7}"/>
            </c:ext>
          </c:extLst>
        </c:ser>
        <c:dLbls>
          <c:showLegendKey val="0"/>
          <c:showVal val="0"/>
          <c:showCatName val="0"/>
          <c:showSerName val="0"/>
          <c:showPercent val="0"/>
          <c:showBubbleSize val="0"/>
        </c:dLbls>
        <c:marker val="1"/>
        <c:smooth val="0"/>
        <c:axId val="140912896"/>
        <c:axId val="140931456"/>
      </c:lineChart>
      <c:dateAx>
        <c:axId val="140912896"/>
        <c:scaling>
          <c:orientation val="minMax"/>
        </c:scaling>
        <c:delete val="1"/>
        <c:axPos val="b"/>
        <c:numFmt formatCode="&quot;H&quot;yy" sourceLinked="1"/>
        <c:majorTickMark val="none"/>
        <c:minorTickMark val="none"/>
        <c:tickLblPos val="none"/>
        <c:crossAx val="140931456"/>
        <c:crosses val="autoZero"/>
        <c:auto val="1"/>
        <c:lblOffset val="100"/>
        <c:baseTimeUnit val="years"/>
      </c:dateAx>
      <c:valAx>
        <c:axId val="1409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B1-4502-9CB5-353E2419CC40}"/>
            </c:ext>
          </c:extLst>
        </c:ser>
        <c:dLbls>
          <c:showLegendKey val="0"/>
          <c:showVal val="0"/>
          <c:showCatName val="0"/>
          <c:showSerName val="0"/>
          <c:showPercent val="0"/>
          <c:showBubbleSize val="0"/>
        </c:dLbls>
        <c:gapWidth val="150"/>
        <c:axId val="140962816"/>
        <c:axId val="1409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B1-4502-9CB5-353E2419CC40}"/>
            </c:ext>
          </c:extLst>
        </c:ser>
        <c:dLbls>
          <c:showLegendKey val="0"/>
          <c:showVal val="0"/>
          <c:showCatName val="0"/>
          <c:showSerName val="0"/>
          <c:showPercent val="0"/>
          <c:showBubbleSize val="0"/>
        </c:dLbls>
        <c:marker val="1"/>
        <c:smooth val="0"/>
        <c:axId val="140962816"/>
        <c:axId val="140964992"/>
      </c:lineChart>
      <c:dateAx>
        <c:axId val="140962816"/>
        <c:scaling>
          <c:orientation val="minMax"/>
        </c:scaling>
        <c:delete val="1"/>
        <c:axPos val="b"/>
        <c:numFmt formatCode="&quot;H&quot;yy" sourceLinked="1"/>
        <c:majorTickMark val="none"/>
        <c:minorTickMark val="none"/>
        <c:tickLblPos val="none"/>
        <c:crossAx val="140964992"/>
        <c:crosses val="autoZero"/>
        <c:auto val="1"/>
        <c:lblOffset val="100"/>
        <c:baseTimeUnit val="years"/>
      </c:dateAx>
      <c:valAx>
        <c:axId val="1409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DA-449F-9A60-006379F69AAA}"/>
            </c:ext>
          </c:extLst>
        </c:ser>
        <c:dLbls>
          <c:showLegendKey val="0"/>
          <c:showVal val="0"/>
          <c:showCatName val="0"/>
          <c:showSerName val="0"/>
          <c:showPercent val="0"/>
          <c:showBubbleSize val="0"/>
        </c:dLbls>
        <c:gapWidth val="150"/>
        <c:axId val="140623232"/>
        <c:axId val="14062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566.35</c:v>
                </c:pt>
                <c:pt idx="2">
                  <c:v>888.8</c:v>
                </c:pt>
                <c:pt idx="3">
                  <c:v>855.65</c:v>
                </c:pt>
                <c:pt idx="4">
                  <c:v>862.99</c:v>
                </c:pt>
              </c:numCache>
            </c:numRef>
          </c:val>
          <c:smooth val="0"/>
          <c:extLst xmlns:c16r2="http://schemas.microsoft.com/office/drawing/2015/06/chart">
            <c:ext xmlns:c16="http://schemas.microsoft.com/office/drawing/2014/chart" uri="{C3380CC4-5D6E-409C-BE32-E72D297353CC}">
              <c16:uniqueId val="{00000001-E5DA-449F-9A60-006379F69AAA}"/>
            </c:ext>
          </c:extLst>
        </c:ser>
        <c:dLbls>
          <c:showLegendKey val="0"/>
          <c:showVal val="0"/>
          <c:showCatName val="0"/>
          <c:showSerName val="0"/>
          <c:showPercent val="0"/>
          <c:showBubbleSize val="0"/>
        </c:dLbls>
        <c:marker val="1"/>
        <c:smooth val="0"/>
        <c:axId val="140623232"/>
        <c:axId val="140625408"/>
      </c:lineChart>
      <c:dateAx>
        <c:axId val="140623232"/>
        <c:scaling>
          <c:orientation val="minMax"/>
        </c:scaling>
        <c:delete val="1"/>
        <c:axPos val="b"/>
        <c:numFmt formatCode="&quot;H&quot;yy" sourceLinked="1"/>
        <c:majorTickMark val="none"/>
        <c:minorTickMark val="none"/>
        <c:tickLblPos val="none"/>
        <c:crossAx val="140625408"/>
        <c:crosses val="autoZero"/>
        <c:auto val="1"/>
        <c:lblOffset val="100"/>
        <c:baseTimeUnit val="years"/>
      </c:dateAx>
      <c:valAx>
        <c:axId val="1406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74.709999999999994</c:v>
                </c:pt>
                <c:pt idx="1">
                  <c:v>74.900000000000006</c:v>
                </c:pt>
                <c:pt idx="2">
                  <c:v>34.28</c:v>
                </c:pt>
                <c:pt idx="3">
                  <c:v>33.979999999999997</c:v>
                </c:pt>
                <c:pt idx="4">
                  <c:v>63.84</c:v>
                </c:pt>
              </c:numCache>
            </c:numRef>
          </c:val>
          <c:extLst xmlns:c16r2="http://schemas.microsoft.com/office/drawing/2015/06/chart">
            <c:ext xmlns:c16="http://schemas.microsoft.com/office/drawing/2014/chart" uri="{C3380CC4-5D6E-409C-BE32-E72D297353CC}">
              <c16:uniqueId val="{00000000-FFE0-456C-85DC-ECFAEE0F0432}"/>
            </c:ext>
          </c:extLst>
        </c:ser>
        <c:dLbls>
          <c:showLegendKey val="0"/>
          <c:showVal val="0"/>
          <c:showCatName val="0"/>
          <c:showSerName val="0"/>
          <c:showPercent val="0"/>
          <c:showBubbleSize val="0"/>
        </c:dLbls>
        <c:gapWidth val="150"/>
        <c:axId val="140728192"/>
        <c:axId val="14073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52.27</c:v>
                </c:pt>
                <c:pt idx="2">
                  <c:v>52.55</c:v>
                </c:pt>
                <c:pt idx="3">
                  <c:v>52.23</c:v>
                </c:pt>
                <c:pt idx="4">
                  <c:v>50.06</c:v>
                </c:pt>
              </c:numCache>
            </c:numRef>
          </c:val>
          <c:smooth val="0"/>
          <c:extLst xmlns:c16r2="http://schemas.microsoft.com/office/drawing/2015/06/chart">
            <c:ext xmlns:c16="http://schemas.microsoft.com/office/drawing/2014/chart" uri="{C3380CC4-5D6E-409C-BE32-E72D297353CC}">
              <c16:uniqueId val="{00000001-FFE0-456C-85DC-ECFAEE0F0432}"/>
            </c:ext>
          </c:extLst>
        </c:ser>
        <c:dLbls>
          <c:showLegendKey val="0"/>
          <c:showVal val="0"/>
          <c:showCatName val="0"/>
          <c:showSerName val="0"/>
          <c:showPercent val="0"/>
          <c:showBubbleSize val="0"/>
        </c:dLbls>
        <c:marker val="1"/>
        <c:smooth val="0"/>
        <c:axId val="140728192"/>
        <c:axId val="140730368"/>
      </c:lineChart>
      <c:dateAx>
        <c:axId val="140728192"/>
        <c:scaling>
          <c:orientation val="minMax"/>
        </c:scaling>
        <c:delete val="1"/>
        <c:axPos val="b"/>
        <c:numFmt formatCode="&quot;H&quot;yy" sourceLinked="1"/>
        <c:majorTickMark val="none"/>
        <c:minorTickMark val="none"/>
        <c:tickLblPos val="none"/>
        <c:crossAx val="140730368"/>
        <c:crosses val="autoZero"/>
        <c:auto val="1"/>
        <c:lblOffset val="100"/>
        <c:baseTimeUnit val="years"/>
      </c:dateAx>
      <c:valAx>
        <c:axId val="1407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255.38</c:v>
                </c:pt>
                <c:pt idx="1">
                  <c:v>253.42</c:v>
                </c:pt>
                <c:pt idx="2">
                  <c:v>553.82000000000005</c:v>
                </c:pt>
                <c:pt idx="3">
                  <c:v>558.71</c:v>
                </c:pt>
                <c:pt idx="4">
                  <c:v>285.56</c:v>
                </c:pt>
              </c:numCache>
            </c:numRef>
          </c:val>
          <c:extLst xmlns:c16r2="http://schemas.microsoft.com/office/drawing/2015/06/chart">
            <c:ext xmlns:c16="http://schemas.microsoft.com/office/drawing/2014/chart" uri="{C3380CC4-5D6E-409C-BE32-E72D297353CC}">
              <c16:uniqueId val="{00000000-47D4-4678-993B-E4470405FFD4}"/>
            </c:ext>
          </c:extLst>
        </c:ser>
        <c:dLbls>
          <c:showLegendKey val="0"/>
          <c:showVal val="0"/>
          <c:showCatName val="0"/>
          <c:showSerName val="0"/>
          <c:showPercent val="0"/>
          <c:showBubbleSize val="0"/>
        </c:dLbls>
        <c:gapWidth val="150"/>
        <c:axId val="140760960"/>
        <c:axId val="1407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291.01</c:v>
                </c:pt>
                <c:pt idx="2">
                  <c:v>292.45</c:v>
                </c:pt>
                <c:pt idx="3">
                  <c:v>294.05</c:v>
                </c:pt>
                <c:pt idx="4">
                  <c:v>309.22000000000003</c:v>
                </c:pt>
              </c:numCache>
            </c:numRef>
          </c:val>
          <c:smooth val="0"/>
          <c:extLst xmlns:c16r2="http://schemas.microsoft.com/office/drawing/2015/06/chart">
            <c:ext xmlns:c16="http://schemas.microsoft.com/office/drawing/2014/chart" uri="{C3380CC4-5D6E-409C-BE32-E72D297353CC}">
              <c16:uniqueId val="{00000001-47D4-4678-993B-E4470405FFD4}"/>
            </c:ext>
          </c:extLst>
        </c:ser>
        <c:dLbls>
          <c:showLegendKey val="0"/>
          <c:showVal val="0"/>
          <c:showCatName val="0"/>
          <c:showSerName val="0"/>
          <c:showPercent val="0"/>
          <c:showBubbleSize val="0"/>
        </c:dLbls>
        <c:marker val="1"/>
        <c:smooth val="0"/>
        <c:axId val="140760960"/>
        <c:axId val="140767232"/>
      </c:lineChart>
      <c:dateAx>
        <c:axId val="140760960"/>
        <c:scaling>
          <c:orientation val="minMax"/>
        </c:scaling>
        <c:delete val="1"/>
        <c:axPos val="b"/>
        <c:numFmt formatCode="&quot;H&quot;yy" sourceLinked="1"/>
        <c:majorTickMark val="none"/>
        <c:minorTickMark val="none"/>
        <c:tickLblPos val="none"/>
        <c:crossAx val="140767232"/>
        <c:crosses val="autoZero"/>
        <c:auto val="1"/>
        <c:lblOffset val="100"/>
        <c:baseTimeUnit val="years"/>
      </c:dateAx>
      <c:valAx>
        <c:axId val="1407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菊池市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48592</v>
      </c>
      <c r="AM8" s="51"/>
      <c r="AN8" s="51"/>
      <c r="AO8" s="51"/>
      <c r="AP8" s="51"/>
      <c r="AQ8" s="51"/>
      <c r="AR8" s="51"/>
      <c r="AS8" s="51"/>
      <c r="AT8" s="46">
        <f>データ!T6</f>
        <v>276.85000000000002</v>
      </c>
      <c r="AU8" s="46"/>
      <c r="AV8" s="46"/>
      <c r="AW8" s="46"/>
      <c r="AX8" s="46"/>
      <c r="AY8" s="46"/>
      <c r="AZ8" s="46"/>
      <c r="BA8" s="46"/>
      <c r="BB8" s="46">
        <f>データ!U6</f>
        <v>175.52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0.02</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12</v>
      </c>
      <c r="AM10" s="51"/>
      <c r="AN10" s="51"/>
      <c r="AO10" s="51"/>
      <c r="AP10" s="51"/>
      <c r="AQ10" s="51"/>
      <c r="AR10" s="51"/>
      <c r="AS10" s="51"/>
      <c r="AT10" s="46">
        <f>データ!W6</f>
        <v>1.0900000000000001</v>
      </c>
      <c r="AU10" s="46"/>
      <c r="AV10" s="46"/>
      <c r="AW10" s="46"/>
      <c r="AX10" s="46"/>
      <c r="AY10" s="46"/>
      <c r="AZ10" s="46"/>
      <c r="BA10" s="46"/>
      <c r="BB10" s="46">
        <f>データ!X6</f>
        <v>11.01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45</v>
      </c>
      <c r="O86" s="26" t="str">
        <f>データ!EO6</f>
        <v>【-】</v>
      </c>
    </row>
  </sheetData>
  <sheetProtection algorithmName="SHA-512" hashValue="JNcAO6yreIDIxKZI1ksGj6rTbf6lX/wzo2rjWuofzhJqoSy54TMUPkoIhGELPqDk9sUAg0IrGtlf3cjpv2ckEA==" saltValue="d0HYhz7t1aLi7227346s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432105</v>
      </c>
      <c r="D6" s="33">
        <f t="shared" si="3"/>
        <v>47</v>
      </c>
      <c r="E6" s="33">
        <f t="shared" si="3"/>
        <v>18</v>
      </c>
      <c r="F6" s="33">
        <f t="shared" si="3"/>
        <v>1</v>
      </c>
      <c r="G6" s="33">
        <f t="shared" si="3"/>
        <v>0</v>
      </c>
      <c r="H6" s="33" t="str">
        <f t="shared" si="3"/>
        <v>熊本県　菊池市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0.02</v>
      </c>
      <c r="Q6" s="34">
        <f t="shared" si="3"/>
        <v>100</v>
      </c>
      <c r="R6" s="34">
        <f t="shared" si="3"/>
        <v>3850</v>
      </c>
      <c r="S6" s="34">
        <f t="shared" si="3"/>
        <v>48592</v>
      </c>
      <c r="T6" s="34">
        <f t="shared" si="3"/>
        <v>276.85000000000002</v>
      </c>
      <c r="U6" s="34">
        <f t="shared" si="3"/>
        <v>175.52</v>
      </c>
      <c r="V6" s="34">
        <f t="shared" si="3"/>
        <v>12</v>
      </c>
      <c r="W6" s="34">
        <f t="shared" si="3"/>
        <v>1.0900000000000001</v>
      </c>
      <c r="X6" s="34">
        <f t="shared" si="3"/>
        <v>11.01</v>
      </c>
      <c r="Y6" s="35">
        <f>IF(Y7="",NA(),Y7)</f>
        <v>83.67</v>
      </c>
      <c r="Z6" s="35">
        <f t="shared" ref="Z6:AH6" si="4">IF(Z7="",NA(),Z7)</f>
        <v>83.19</v>
      </c>
      <c r="AA6" s="35">
        <f t="shared" si="4"/>
        <v>88.29</v>
      </c>
      <c r="AB6" s="35">
        <f t="shared" si="4"/>
        <v>88.15</v>
      </c>
      <c r="AC6" s="35">
        <f t="shared" si="4"/>
        <v>82.76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492.59</v>
      </c>
      <c r="BL6" s="35">
        <f t="shared" si="7"/>
        <v>566.35</v>
      </c>
      <c r="BM6" s="35">
        <f t="shared" si="7"/>
        <v>888.8</v>
      </c>
      <c r="BN6" s="35">
        <f t="shared" si="7"/>
        <v>855.65</v>
      </c>
      <c r="BO6" s="35">
        <f t="shared" si="7"/>
        <v>862.99</v>
      </c>
      <c r="BP6" s="34" t="str">
        <f>IF(BP7="","",IF(BP7="-","【-】","【"&amp;SUBSTITUTE(TEXT(BP7,"#,##0.00"),"-","△")&amp;"】"))</f>
        <v>【862.82】</v>
      </c>
      <c r="BQ6" s="35">
        <f>IF(BQ7="",NA(),BQ7)</f>
        <v>74.709999999999994</v>
      </c>
      <c r="BR6" s="35">
        <f t="shared" ref="BR6:BZ6" si="8">IF(BR7="",NA(),BR7)</f>
        <v>74.900000000000006</v>
      </c>
      <c r="BS6" s="35">
        <f t="shared" si="8"/>
        <v>34.28</v>
      </c>
      <c r="BT6" s="35">
        <f t="shared" si="8"/>
        <v>33.979999999999997</v>
      </c>
      <c r="BU6" s="35">
        <f t="shared" si="8"/>
        <v>63.84</v>
      </c>
      <c r="BV6" s="35">
        <f t="shared" si="8"/>
        <v>46.53</v>
      </c>
      <c r="BW6" s="35">
        <f t="shared" si="8"/>
        <v>52.27</v>
      </c>
      <c r="BX6" s="35">
        <f t="shared" si="8"/>
        <v>52.55</v>
      </c>
      <c r="BY6" s="35">
        <f t="shared" si="8"/>
        <v>52.23</v>
      </c>
      <c r="BZ6" s="35">
        <f t="shared" si="8"/>
        <v>50.06</v>
      </c>
      <c r="CA6" s="34" t="str">
        <f>IF(CA7="","",IF(CA7="-","【-】","【"&amp;SUBSTITUTE(TEXT(CA7,"#,##0.00"),"-","△")&amp;"】"))</f>
        <v>【49.71】</v>
      </c>
      <c r="CB6" s="35">
        <f>IF(CB7="",NA(),CB7)</f>
        <v>255.38</v>
      </c>
      <c r="CC6" s="35">
        <f t="shared" ref="CC6:CK6" si="9">IF(CC7="",NA(),CC7)</f>
        <v>253.42</v>
      </c>
      <c r="CD6" s="35">
        <f t="shared" si="9"/>
        <v>553.82000000000005</v>
      </c>
      <c r="CE6" s="35">
        <f t="shared" si="9"/>
        <v>558.71</v>
      </c>
      <c r="CF6" s="35">
        <f t="shared" si="9"/>
        <v>285.56</v>
      </c>
      <c r="CG6" s="35">
        <f t="shared" si="9"/>
        <v>373.71</v>
      </c>
      <c r="CH6" s="35">
        <f t="shared" si="9"/>
        <v>291.01</v>
      </c>
      <c r="CI6" s="35">
        <f t="shared" si="9"/>
        <v>292.45</v>
      </c>
      <c r="CJ6" s="35">
        <f t="shared" si="9"/>
        <v>294.05</v>
      </c>
      <c r="CK6" s="35">
        <f t="shared" si="9"/>
        <v>309.22000000000003</v>
      </c>
      <c r="CL6" s="34" t="str">
        <f>IF(CL7="","",IF(CL7="-","【-】","【"&amp;SUBSTITUTE(TEXT(CL7,"#,##0.00"),"-","△")&amp;"】"))</f>
        <v>【317.18】</v>
      </c>
      <c r="CM6" s="35">
        <f>IF(CM7="",NA(),CM7)</f>
        <v>75</v>
      </c>
      <c r="CN6" s="35">
        <f t="shared" ref="CN6:CV6" si="10">IF(CN7="",NA(),CN7)</f>
        <v>75</v>
      </c>
      <c r="CO6" s="35">
        <f t="shared" si="10"/>
        <v>75</v>
      </c>
      <c r="CP6" s="35">
        <f t="shared" si="10"/>
        <v>75</v>
      </c>
      <c r="CQ6" s="35">
        <f t="shared" si="10"/>
        <v>75</v>
      </c>
      <c r="CR6" s="35">
        <f t="shared" si="10"/>
        <v>44.84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432105</v>
      </c>
      <c r="D7" s="37">
        <v>47</v>
      </c>
      <c r="E7" s="37">
        <v>18</v>
      </c>
      <c r="F7" s="37">
        <v>1</v>
      </c>
      <c r="G7" s="37">
        <v>0</v>
      </c>
      <c r="H7" s="37" t="s">
        <v>99</v>
      </c>
      <c r="I7" s="37" t="s">
        <v>100</v>
      </c>
      <c r="J7" s="37" t="s">
        <v>101</v>
      </c>
      <c r="K7" s="37" t="s">
        <v>102</v>
      </c>
      <c r="L7" s="37" t="s">
        <v>103</v>
      </c>
      <c r="M7" s="37" t="s">
        <v>104</v>
      </c>
      <c r="N7" s="38" t="s">
        <v>105</v>
      </c>
      <c r="O7" s="38" t="s">
        <v>106</v>
      </c>
      <c r="P7" s="38">
        <v>0.02</v>
      </c>
      <c r="Q7" s="38">
        <v>100</v>
      </c>
      <c r="R7" s="38">
        <v>3850</v>
      </c>
      <c r="S7" s="38">
        <v>48592</v>
      </c>
      <c r="T7" s="38">
        <v>276.85000000000002</v>
      </c>
      <c r="U7" s="38">
        <v>175.52</v>
      </c>
      <c r="V7" s="38">
        <v>12</v>
      </c>
      <c r="W7" s="38">
        <v>1.0900000000000001</v>
      </c>
      <c r="X7" s="38">
        <v>11.01</v>
      </c>
      <c r="Y7" s="38">
        <v>83.67</v>
      </c>
      <c r="Z7" s="38">
        <v>83.19</v>
      </c>
      <c r="AA7" s="38">
        <v>88.29</v>
      </c>
      <c r="AB7" s="38">
        <v>88.15</v>
      </c>
      <c r="AC7" s="38">
        <v>82.76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492.59</v>
      </c>
      <c r="BL7" s="38">
        <v>566.35</v>
      </c>
      <c r="BM7" s="38">
        <v>888.8</v>
      </c>
      <c r="BN7" s="38">
        <v>855.65</v>
      </c>
      <c r="BO7" s="38">
        <v>862.99</v>
      </c>
      <c r="BP7" s="38">
        <v>862.82</v>
      </c>
      <c r="BQ7" s="38">
        <v>74.709999999999994</v>
      </c>
      <c r="BR7" s="38">
        <v>74.900000000000006</v>
      </c>
      <c r="BS7" s="38">
        <v>34.28</v>
      </c>
      <c r="BT7" s="38">
        <v>33.979999999999997</v>
      </c>
      <c r="BU7" s="38">
        <v>63.84</v>
      </c>
      <c r="BV7" s="38">
        <v>46.53</v>
      </c>
      <c r="BW7" s="38">
        <v>52.27</v>
      </c>
      <c r="BX7" s="38">
        <v>52.55</v>
      </c>
      <c r="BY7" s="38">
        <v>52.23</v>
      </c>
      <c r="BZ7" s="38">
        <v>50.06</v>
      </c>
      <c r="CA7" s="38">
        <v>49.71</v>
      </c>
      <c r="CB7" s="38">
        <v>255.38</v>
      </c>
      <c r="CC7" s="38">
        <v>253.42</v>
      </c>
      <c r="CD7" s="38">
        <v>553.82000000000005</v>
      </c>
      <c r="CE7" s="38">
        <v>558.71</v>
      </c>
      <c r="CF7" s="38">
        <v>285.56</v>
      </c>
      <c r="CG7" s="38">
        <v>373.71</v>
      </c>
      <c r="CH7" s="38">
        <v>291.01</v>
      </c>
      <c r="CI7" s="38">
        <v>292.45</v>
      </c>
      <c r="CJ7" s="38">
        <v>294.05</v>
      </c>
      <c r="CK7" s="38">
        <v>309.22000000000003</v>
      </c>
      <c r="CL7" s="38">
        <v>317.18</v>
      </c>
      <c r="CM7" s="38">
        <v>75</v>
      </c>
      <c r="CN7" s="38">
        <v>75</v>
      </c>
      <c r="CO7" s="38">
        <v>75</v>
      </c>
      <c r="CP7" s="38">
        <v>75</v>
      </c>
      <c r="CQ7" s="38">
        <v>75</v>
      </c>
      <c r="CR7" s="38">
        <v>44.84</v>
      </c>
      <c r="CS7" s="38">
        <v>132.99</v>
      </c>
      <c r="CT7" s="38">
        <v>51.71</v>
      </c>
      <c r="CU7" s="38">
        <v>50.56</v>
      </c>
      <c r="CV7" s="38">
        <v>47.35</v>
      </c>
      <c r="CW7" s="38">
        <v>47.67</v>
      </c>
      <c r="CX7" s="38">
        <v>100</v>
      </c>
      <c r="CY7" s="38">
        <v>100</v>
      </c>
      <c r="CZ7" s="38">
        <v>100</v>
      </c>
      <c r="DA7" s="38">
        <v>100</v>
      </c>
      <c r="DB7" s="38">
        <v>100</v>
      </c>
      <c r="DC7" s="38">
        <v>67.86</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2021-01-22T07:16:47Z</cp:lastPrinted>
  <dcterms:created xsi:type="dcterms:W3CDTF">2020-12-04T03:21:45Z</dcterms:created>
  <dcterms:modified xsi:type="dcterms:W3CDTF">2021-02-08T04:48:47Z</dcterms:modified>
  <cp:category/>
</cp:coreProperties>
</file>