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1\経営比較分析表\"/>
    </mc:Choice>
  </mc:AlternateContent>
  <xr:revisionPtr revIDLastSave="0" documentId="13_ncr:1_{9F97C6CB-92AE-471E-9F23-4A2406F78401}" xr6:coauthVersionLast="45" xr6:coauthVersionMax="45" xr10:uidLastSave="{00000000-0000-0000-0000-000000000000}"/>
  <workbookProtection workbookAlgorithmName="SHA-512" workbookHashValue="51ZVcGBNK6blOi/8iXiH6hJD/YAKl/A+ye36pJWglmEmOGQCjiXKyE6OBEM0V7sAU6YnTv4DpYrO/s2bxOVF/Q==" workbookSaltValue="F5zs36keVcGpuG+VSEp/k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Q6" i="5"/>
  <c r="P6" i="5"/>
  <c r="P10" i="4" s="1"/>
  <c r="O6" i="5"/>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W10" i="4"/>
  <c r="I10" i="4"/>
  <c r="BB8" i="4"/>
  <c r="AL8" i="4"/>
  <c r="AD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<sst xmlns="http://schemas.openxmlformats.org/spreadsheetml/2006/main" count="247" uniqueCount="120">
  <si>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</si>
  <si>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</si>
  <si>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</si>
  <si>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</si>
  <si>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</si>
  <si>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</si>
  <si>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</si>
  <si>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</si>
  <si>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</si>
  <si>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</si>
  <si>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</si>
  <si>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</si>
  <si>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</si>
  <si>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</si>
  <si>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</si>
  <si>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</si>
  <si>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</si>
  <si>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</si>
  <si>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</si>
  <si>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</si>
  <si>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</si>
  <si>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</si>
  <si>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</si>
  <si>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</si>
  <si>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</si>
  <si>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</si>
  <si>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</si>
  <si>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</si>
  <si>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</si>
  <si>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</si>
  <si>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</si>
  <si>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</si>
  <si>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</si>
  <si>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</si>
  <si>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</si>
  <si>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</si>
  <si>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</si>
  <si>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</si>
  <si>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</si>
  <si>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</si>
  <si>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</si>
  <si>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</si>
  <si>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</si>
  <si>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</si>
  <si>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</si>
  <si>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</si>
  <si>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</si>
  <si>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</si>
  <si>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</si>
  <si>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</si>
  <si>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</si>
  <si>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</si>
  <si>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</si>
  <si>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</si>
  <si>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</si>
  <si>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</si>
  <si>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</si>
  <si>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</si>
  <si>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</si>
  <si>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</si>
  <si>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</si>
  <si>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</si>
  <si>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</si>
  <si>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</si>
  <si>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</si>
  <si>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</si>
  <si>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</si>
  <si>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</si>
  <si>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</si>
  <si>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</si>
  <si>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</si>
  <si>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</si>
  <si>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</si>
  <si>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</si>
  <si>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</si>
  <si>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</si>
  <si>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</si>
  <si>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</si>
  <si>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</si>
  <si>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</si>
  <si>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</si>
  <si>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</si>
  <si>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</si>
  <si>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</si>
  <si>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</si>
  <si>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</si>
  <si>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</si>
  <si>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</si>
  <si>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</si>
  <si>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</si>
  <si>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</si>
  <si>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</si>
  <si>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</si>
  <si>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</si>
  <si>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</si>
  <si>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</si>
  <si>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</si>
  <si>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</si>
  <si>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</si>
  <si>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</si>
  <si>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</si>
  <si>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</si>
  <si>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</si>
  <si>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</si>
  <si>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</si>
  <si>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</si>
  <si>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</si>
  <si>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</si>
  <si>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</si>
  <si>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</si>
  <si>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</si>
  <si>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</si>
  <si>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</si>
  <si>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</si>
  <si>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</si>
  <si>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</si>
  <si>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</si>
  <si>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</si>
  <si>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3" eb="55">
      <t>ケイエイ</t>
    </rPh>
    <rPh sb="56" eb="58">
      <t>アッカ</t>
    </rPh>
    <rPh sb="59" eb="61">
      <t>ヨソウ</t>
    </rPh>
    <rPh sb="67" eb="69">
      <t>コンゴ</t>
    </rPh>
    <rPh sb="70" eb="72">
      <t>ウンエイ</t>
    </rPh>
    <rPh sb="72" eb="74">
      <t>ホウシン</t>
    </rPh>
    <rPh sb="75" eb="77">
      <t>ケントウ</t>
    </rPh>
    <rPh sb="78" eb="80">
      <t>ケイエイ</t>
    </rPh>
    <rPh sb="80" eb="82">
      <t>カイゼン</t>
    </rPh>
    <rPh sb="83" eb="84">
      <t>ム</t>
    </rPh>
    <rPh sb="86" eb="88">
      <t>トリクミ</t>
    </rPh>
    <rPh sb="89" eb="91">
      <t>ジュウヨウ</t>
    </rPh>
    <phoneticPr fontId="4"/>
  </si>
  <si>
    <t>①収益的収支比率については、100％となったが経費回収率は50％を下回っており、半分以上が使用料収入以外の収入で賄っていることがわかる。そのため、今後も自己財源での経営が行えるよう経営改善に努めていく必要がある。
②累積欠損金比率は、該当数値なし。
③流動比率は、該当数値なし。
④企業債残高対事業規模比率は、一般会計負担見込み額を計上した結果、地方債現在高に対し、一般会計負担見込み額が同額であったため、比率0％となったものと思われる。
⑤経費回収率は、50％を下回っており、人口減少の影響により使用料の増収が厳しい状況にあるため、今後も経営の効率を上げるために努めていきたい。
⑥汚水処理原価は、有収水量の減により高騰したと思われる。
⑦施設利用率は、有収水量の減により、例年より低くなっている。今後接続件数が増加すれば、利用率も向上すると思われる。
⑧水洗化率は、各戸に浄化槽を整備しているため、早急に100％を目指す。</t>
    <rPh sb="1" eb="4">
      <t>シュウエキテキ</t>
    </rPh>
    <rPh sb="4" eb="6">
      <t>シュウシ</t>
    </rPh>
    <rPh sb="6" eb="8">
      <t>ヒリツ</t>
    </rPh>
    <rPh sb="23" eb="25">
      <t>ケイヒ</t>
    </rPh>
    <rPh sb="25" eb="27">
      <t>カイシュウ</t>
    </rPh>
    <rPh sb="27" eb="28">
      <t>リツ</t>
    </rPh>
    <rPh sb="33" eb="35">
      <t>シタマワ</t>
    </rPh>
    <rPh sb="40" eb="42">
      <t>ハンブン</t>
    </rPh>
    <rPh sb="42" eb="44">
      <t>イジョウ</t>
    </rPh>
    <rPh sb="45" eb="47">
      <t>シヨウ</t>
    </rPh>
    <rPh sb="47" eb="48">
      <t>リョウ</t>
    </rPh>
    <rPh sb="48" eb="50">
      <t>シュウニュウ</t>
    </rPh>
    <rPh sb="50" eb="52">
      <t>イガイ</t>
    </rPh>
    <rPh sb="53" eb="55">
      <t>シュウニュウ</t>
    </rPh>
    <rPh sb="56" eb="57">
      <t>マカナ</t>
    </rPh>
    <rPh sb="73" eb="75">
      <t>コンゴ</t>
    </rPh>
    <rPh sb="76" eb="78">
      <t>ジコ</t>
    </rPh>
    <rPh sb="78" eb="80">
      <t>ザイゲン</t>
    </rPh>
    <rPh sb="82" eb="84">
      <t>ケイエイ</t>
    </rPh>
    <rPh sb="85" eb="86">
      <t>オコナ</t>
    </rPh>
    <rPh sb="90" eb="92">
      <t>ケイエイ</t>
    </rPh>
    <rPh sb="92" eb="94">
      <t>カイゼン</t>
    </rPh>
    <rPh sb="95" eb="96">
      <t>ツト</t>
    </rPh>
    <rPh sb="100" eb="102">
      <t>ヒツヨウ</t>
    </rPh>
    <rPh sb="108" eb="110">
      <t>ルイセキ</t>
    </rPh>
    <rPh sb="110" eb="113">
      <t>ケッソンキン</t>
    </rPh>
    <rPh sb="113" eb="115">
      <t>ヒリツ</t>
    </rPh>
    <rPh sb="117" eb="119">
      <t>ガイトウ</t>
    </rPh>
    <rPh sb="119" eb="121">
      <t>スウチ</t>
    </rPh>
    <rPh sb="126" eb="128">
      <t>リュウドウ</t>
    </rPh>
    <rPh sb="128" eb="130">
      <t>ヒリツ</t>
    </rPh>
    <rPh sb="132" eb="134">
      <t>ガイトウ</t>
    </rPh>
    <rPh sb="134" eb="136">
      <t>スウチ</t>
    </rPh>
    <rPh sb="221" eb="223">
      <t>ケイヒ</t>
    </rPh>
    <rPh sb="223" eb="225">
      <t>カイシュウ</t>
    </rPh>
    <rPh sb="225" eb="226">
      <t>リツ</t>
    </rPh>
    <rPh sb="232" eb="234">
      <t>シタマワ</t>
    </rPh>
    <rPh sb="239" eb="241">
      <t>ジンコウ</t>
    </rPh>
    <rPh sb="241" eb="243">
      <t>ゲンショウ</t>
    </rPh>
    <rPh sb="244" eb="246">
      <t>エイキョウ</t>
    </rPh>
    <rPh sb="253" eb="255">
      <t>ゾウシュウ</t>
    </rPh>
    <rPh sb="256" eb="257">
      <t>キビ</t>
    </rPh>
    <rPh sb="259" eb="261">
      <t>ジョウキョウ</t>
    </rPh>
    <rPh sb="267" eb="269">
      <t>コンゴ</t>
    </rPh>
    <rPh sb="270" eb="272">
      <t>ケイエイ</t>
    </rPh>
    <rPh sb="273" eb="275">
      <t>コウリツ</t>
    </rPh>
    <rPh sb="276" eb="277">
      <t>ア</t>
    </rPh>
    <rPh sb="282" eb="283">
      <t>ツト</t>
    </rPh>
    <rPh sb="292" eb="294">
      <t>オスイ</t>
    </rPh>
    <rPh sb="294" eb="296">
      <t>ショリ</t>
    </rPh>
    <rPh sb="296" eb="298">
      <t>ゲンカ</t>
    </rPh>
    <rPh sb="321" eb="323">
      <t>シセツ</t>
    </rPh>
    <rPh sb="323" eb="326">
      <t>リヨウリツ</t>
    </rPh>
    <rPh sb="328" eb="332">
      <t>ユウシュウスイリョウ</t>
    </rPh>
    <rPh sb="333" eb="334">
      <t>ゲン</t>
    </rPh>
    <rPh sb="338" eb="340">
      <t>レイネン</t>
    </rPh>
    <rPh sb="342" eb="343">
      <t>ヒク</t>
    </rPh>
    <rPh sb="350" eb="352">
      <t>コンゴ</t>
    </rPh>
    <rPh sb="352" eb="354">
      <t>セツゾク</t>
    </rPh>
    <rPh sb="354" eb="356">
      <t>ケンスウ</t>
    </rPh>
    <rPh sb="357" eb="359">
      <t>ゾウカ</t>
    </rPh>
    <rPh sb="363" eb="366">
      <t>リヨウリツ</t>
    </rPh>
    <rPh sb="367" eb="369">
      <t>コウジョウ</t>
    </rPh>
    <rPh sb="372" eb="373">
      <t>オモ</t>
    </rPh>
    <rPh sb="379" eb="382">
      <t>スイセンカ</t>
    </rPh>
    <rPh sb="382" eb="383">
      <t>リツ</t>
    </rPh>
    <rPh sb="385" eb="387">
      <t>カッコ</t>
    </rPh>
    <rPh sb="388" eb="391">
      <t>ジョウカソウ</t>
    </rPh>
    <rPh sb="392" eb="394">
      <t>セイビ</t>
    </rPh>
    <rPh sb="401" eb="403">
      <t>ソウキュウ</t>
    </rPh>
    <rPh sb="409" eb="41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</si>
</sst>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70-4284-B897-841E0E499E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70-4284-B897-841E0E499E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33.33</c:v>
                </c:pt>
                <c:pt idx="1">
                  <c:v>33.33</c:v>
                </c:pt>
                <c:pt idx="2">
                  <c:v>33.33</c:v>
                </c:pt>
                <c:pt idx="3">
                  <c:v>33.33</c:v>
                </c:pt>
                <c:pt idx="4">
                  <c:v>20.69</c:v>
                </c:pt>
              </c:numCache>
            </c:numRef>
          </c:val>
          <c:extLst>
            <c:ext xmlns:c16="http://schemas.microsoft.com/office/drawing/2014/chart" uri="{C3380CC4-5D6E-409C-BE32-E72D297353CC}">
              <c16:uniqueId val="{00000000-FFED-4F5A-ACFA-4A67BC76A2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FFED-4F5A-ACFA-4A67BC76A2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78.569999999999993</c:v>
                </c:pt>
                <c:pt idx="1">
                  <c:v>72.87</c:v>
                </c:pt>
                <c:pt idx="2">
                  <c:v>67.44</c:v>
                </c:pt>
                <c:pt idx="3">
                  <c:v>88.89</c:v>
                </c:pt>
                <c:pt idx="4">
                  <c:v>85.71</c:v>
                </c:pt>
              </c:numCache>
            </c:numRef>
          </c:val>
          <c:extLst>
            <c:ext xmlns:c16="http://schemas.microsoft.com/office/drawing/2014/chart" uri="{C3380CC4-5D6E-409C-BE32-E72D297353CC}">
              <c16:uniqueId val="{00000000-2B52-47A8-A5BD-AF22547A21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2B52-47A8-A5BD-AF22547A21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61.03</c:v>
                </c:pt>
                <c:pt idx="1">
                  <c:v>69.069999999999993</c:v>
                </c:pt>
                <c:pt idx="2">
                  <c:v>100</c:v>
                </c:pt>
                <c:pt idx="3">
                  <c:v>100</c:v>
                </c:pt>
                <c:pt idx="4">
                  <c:v>100</c:v>
                </c:pt>
              </c:numCache>
            </c:numRef>
          </c:val>
          <c:extLst>
            <c:ext xmlns:c16="http://schemas.microsoft.com/office/drawing/2014/chart" uri="{C3380CC4-5D6E-409C-BE32-E72D297353CC}">
              <c16:uniqueId val="{00000000-50E4-453D-A3F0-4EF6DBEF76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E4-453D-A3F0-4EF6DBEF76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C-41F5-B7DB-A783764D1D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C-41F5-B7DB-A783764D1D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0-4DEC-A301-280F3407E5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0-4DEC-A301-280F3407E5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E-4D93-9389-B1FE0FBBEF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E-4D93-9389-B1FE0FBBEF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3-4825-A59A-CCA335763D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3-4825-A59A-CCA335763D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736.54</c:v>
                </c:pt>
                <c:pt idx="1">
                  <c:v>803</c:v>
                </c:pt>
                <c:pt idx="2">
                  <c:v>692.43</c:v>
                </c:pt>
                <c:pt idx="3">
                  <c:v>528.64</c:v>
                </c:pt>
                <c:pt idx="4" formatCode="#,##0.00;&quot;△&quot;#,##0.00">
                  <c:v>0</c:v>
                </c:pt>
              </c:numCache>
            </c:numRef>
          </c:val>
          <c:extLst>
            <c:ext xmlns:c16="http://schemas.microsoft.com/office/drawing/2014/chart" uri="{C3380CC4-5D6E-409C-BE32-E72D297353CC}">
              <c16:uniqueId val="{00000000-7BA1-4F15-B367-A5B296EB7F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7BA1-4F15-B367-A5B296EB7F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38.19</c:v>
                </c:pt>
                <c:pt idx="1">
                  <c:v>49.62</c:v>
                </c:pt>
                <c:pt idx="2">
                  <c:v>42.59</c:v>
                </c:pt>
                <c:pt idx="3">
                  <c:v>46.65</c:v>
                </c:pt>
                <c:pt idx="4">
                  <c:v>47.8</c:v>
                </c:pt>
              </c:numCache>
            </c:numRef>
          </c:val>
          <c:extLst>
            <c:ext xmlns:c16="http://schemas.microsoft.com/office/drawing/2014/chart" uri="{C3380CC4-5D6E-409C-BE32-E72D297353CC}">
              <c16:uniqueId val="{00000000-E623-4B99-AF43-3E3F1CC1C4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E623-4B99-AF43-3E3F1CC1C4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403.33</c:v>
                </c:pt>
                <c:pt idx="1">
                  <c:v>309.41000000000003</c:v>
                </c:pt>
                <c:pt idx="2">
                  <c:v>386.27</c:v>
                </c:pt>
                <c:pt idx="3">
                  <c:v>405.78</c:v>
                </c:pt>
                <c:pt idx="4">
                  <c:v>574.96</c:v>
                </c:pt>
              </c:numCache>
            </c:numRef>
          </c:val>
          <c:extLst>
            <c:ext xmlns:c16="http://schemas.microsoft.com/office/drawing/2014/chart" uri="{C3380CC4-5D6E-409C-BE32-E72D297353CC}">
              <c16:uniqueId val="{00000000-87B9-44A4-A85F-06A530C08B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87B9-44A4-A85F-06A530C08B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7036</v>
      </c>
      <c r="AM8" s="51"/>
      <c r="AN8" s="51"/>
      <c r="AO8" s="51"/>
      <c r="AP8" s="51"/>
      <c r="AQ8" s="51"/>
      <c r="AR8" s="51"/>
      <c r="AS8" s="51"/>
      <c r="AT8" s="46">
        <f>データ!T6</f>
        <v>136.94</v>
      </c>
      <c r="AU8" s="46"/>
      <c r="AV8" s="46"/>
      <c r="AW8" s="46"/>
      <c r="AX8" s="46"/>
      <c r="AY8" s="46"/>
      <c r="AZ8" s="46"/>
      <c r="BA8" s="46"/>
      <c r="BB8" s="46">
        <f>データ!U6</f>
        <v>51.38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1.41</v>
      </c>
      <c r="Q10" s="46"/>
      <c r="R10" s="46"/>
      <c r="S10" s="46"/>
      <c r="T10" s="46"/>
      <c r="U10" s="46"/>
      <c r="V10" s="46"/>
      <c r="W10" s="46">
        <f>データ!Q6</f>
        <v>100</v>
      </c>
      <c r="X10" s="46"/>
      <c r="Y10" s="46"/>
      <c r="Z10" s="46"/>
      <c r="AA10" s="46"/>
      <c r="AB10" s="46"/>
      <c r="AC10" s="46"/>
      <c r="AD10" s="51">
        <f>データ!R6</f>
        <v>4840</v>
      </c>
      <c r="AE10" s="51"/>
      <c r="AF10" s="51"/>
      <c r="AG10" s="51"/>
      <c r="AH10" s="51"/>
      <c r="AI10" s="51"/>
      <c r="AJ10" s="51"/>
      <c r="AK10" s="2"/>
      <c r="AL10" s="51">
        <f>データ!V6</f>
        <v>98</v>
      </c>
      <c r="AM10" s="51"/>
      <c r="AN10" s="51"/>
      <c r="AO10" s="51"/>
      <c r="AP10" s="51"/>
      <c r="AQ10" s="51"/>
      <c r="AR10" s="51"/>
      <c r="AS10" s="51"/>
      <c r="AT10" s="46">
        <f>データ!W6</f>
        <v>0.1</v>
      </c>
      <c r="AU10" s="46"/>
      <c r="AV10" s="46"/>
      <c r="AW10" s="46"/>
      <c r="AX10" s="46"/>
      <c r="AY10" s="46"/>
      <c r="AZ10" s="46"/>
      <c r="BA10" s="46"/>
      <c r="BB10" s="46">
        <f>データ!X6</f>
        <v>980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EozcuxGJTV0Svmu7qgytNGMHdV14UVqKuHal1ZFLdaQL8wYj1RsRjiVkJZvE2VsdTw1o+a99OUNPbcRRb+ug9g==" saltValue="3Wy7nSZNkEgggDZkmZOD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434248</v>
      </c>
      <c r="D6" s="33">
        <f t="shared" si="3"/>
        <v>47</v>
      </c>
      <c r="E6" s="33">
        <f t="shared" si="3"/>
        <v>18</v>
      </c>
      <c r="F6" s="33">
        <f t="shared" si="3"/>
        <v>0</v>
      </c>
      <c r="G6" s="33">
        <f t="shared" si="3"/>
        <v>0</v>
      </c>
      <c r="H6" s="33" t="str">
        <f t="shared" si="3"/>
        <v>熊本県　小国町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1.41</v>
      </c>
      <c r="Q6" s="34">
        <f t="shared" si="3"/>
        <v>100</v>
      </c>
      <c r="R6" s="34">
        <f t="shared" si="3"/>
        <v>4840</v>
      </c>
      <c r="S6" s="34">
        <f t="shared" si="3"/>
        <v>7036</v>
      </c>
      <c r="T6" s="34">
        <f t="shared" si="3"/>
        <v>136.94</v>
      </c>
      <c r="U6" s="34">
        <f t="shared" si="3"/>
        <v>51.38</v>
      </c>
      <c r="V6" s="34">
        <f t="shared" si="3"/>
        <v>98</v>
      </c>
      <c r="W6" s="34">
        <f t="shared" si="3"/>
        <v>0.1</v>
      </c>
      <c r="X6" s="34">
        <f t="shared" si="3"/>
        <v>980</v>
      </c>
      <c r="Y6" s="35">
        <f>IF(Y7="",NA(),Y7)</f>
        <v>61.03</v>
      </c>
      <c r="Z6" s="35">
        <f t="shared" ref="Z6:AH6" si="4">IF(Z7="",NA(),Z7)</f>
        <v>69.069999999999993</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736.54</v>
      </c>
      <c r="BG6" s="35">
        <f t="shared" ref="BG6:BO6" si="7">IF(BG7="",NA(),BG7)</f>
        <v>803</v>
      </c>
      <c r="BH6" s="35">
        <f t="shared" si="7"/>
        <v>692.43</v>
      </c>
      <c r="BI6" s="35">
        <f t="shared" si="7"/>
        <v>528.64</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38.19</v>
      </c>
      <c r="BR6" s="35">
        <f t="shared" ref="BR6:BZ6" si="8">IF(BR7="",NA(),BR7)</f>
        <v>49.62</v>
      </c>
      <c r="BS6" s="35">
        <f t="shared" si="8"/>
        <v>42.59</v>
      </c>
      <c r="BT6" s="35">
        <f t="shared" si="8"/>
        <v>46.65</v>
      </c>
      <c r="BU6" s="35">
        <f t="shared" si="8"/>
        <v>47.8</v>
      </c>
      <c r="BV6" s="35">
        <f t="shared" si="8"/>
        <v>57.03</v>
      </c>
      <c r="BW6" s="35">
        <f t="shared" si="8"/>
        <v>55.84</v>
      </c>
      <c r="BX6" s="35">
        <f t="shared" si="8"/>
        <v>57.08</v>
      </c>
      <c r="BY6" s="35">
        <f t="shared" si="8"/>
        <v>55.85</v>
      </c>
      <c r="BZ6" s="35">
        <f t="shared" si="8"/>
        <v>62.5</v>
      </c>
      <c r="CA6" s="34" t="str">
        <f>IF(CA7="","",IF(CA7="-","【-】","【"&amp;SUBSTITUTE(TEXT(CA7,"#,##0.00"),"-","△")&amp;"】"))</f>
        <v>【59.98】</v>
      </c>
      <c r="CB6" s="35">
        <f>IF(CB7="",NA(),CB7)</f>
        <v>403.33</v>
      </c>
      <c r="CC6" s="35">
        <f t="shared" ref="CC6:CK6" si="9">IF(CC7="",NA(),CC7)</f>
        <v>309.41000000000003</v>
      </c>
      <c r="CD6" s="35">
        <f t="shared" si="9"/>
        <v>386.27</v>
      </c>
      <c r="CE6" s="35">
        <f t="shared" si="9"/>
        <v>405.78</v>
      </c>
      <c r="CF6" s="35">
        <f t="shared" si="9"/>
        <v>574.96</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33.33</v>
      </c>
      <c r="CN6" s="35">
        <f t="shared" ref="CN6:CV6" si="10">IF(CN7="",NA(),CN7)</f>
        <v>33.33</v>
      </c>
      <c r="CO6" s="35">
        <f t="shared" si="10"/>
        <v>33.33</v>
      </c>
      <c r="CP6" s="35">
        <f t="shared" si="10"/>
        <v>33.33</v>
      </c>
      <c r="CQ6" s="35">
        <f t="shared" si="10"/>
        <v>20.69</v>
      </c>
      <c r="CR6" s="35">
        <f t="shared" si="10"/>
        <v>58.25</v>
      </c>
      <c r="CS6" s="35">
        <f t="shared" si="10"/>
        <v>61.55</v>
      </c>
      <c r="CT6" s="35">
        <f t="shared" si="10"/>
        <v>57.22</v>
      </c>
      <c r="CU6" s="35">
        <f t="shared" si="10"/>
        <v>54.93</v>
      </c>
      <c r="CV6" s="35">
        <f t="shared" si="10"/>
        <v>59.64</v>
      </c>
      <c r="CW6" s="34" t="str">
        <f>IF(CW7="","",IF(CW7="-","【-】","【"&amp;SUBSTITUTE(TEXT(CW7,"#,##0.00"),"-","△")&amp;"】"))</f>
        <v>【58.71】</v>
      </c>
      <c r="CX6" s="35">
        <f>IF(CX7="",NA(),CX7)</f>
        <v>78.569999999999993</v>
      </c>
      <c r="CY6" s="35">
        <f t="shared" ref="CY6:DG6" si="11">IF(CY7="",NA(),CY7)</f>
        <v>72.87</v>
      </c>
      <c r="CZ6" s="35">
        <f t="shared" si="11"/>
        <v>67.44</v>
      </c>
      <c r="DA6" s="35">
        <f t="shared" si="11"/>
        <v>88.89</v>
      </c>
      <c r="DB6" s="35">
        <f t="shared" si="11"/>
        <v>85.71</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434248</v>
      </c>
      <c r="D7" s="37">
        <v>47</v>
      </c>
      <c r="E7" s="37">
        <v>18</v>
      </c>
      <c r="F7" s="37">
        <v>0</v>
      </c>
      <c r="G7" s="37">
        <v>0</v>
      </c>
      <c r="H7" s="37" t="s">
        <v>99</v>
      </c>
      <c r="I7" s="37" t="s">
        <v>100</v>
      </c>
      <c r="J7" s="37" t="s">
        <v>101</v>
      </c>
      <c r="K7" s="37" t="s">
        <v>102</v>
      </c>
      <c r="L7" s="37" t="s">
        <v>103</v>
      </c>
      <c r="M7" s="37" t="s">
        <v>104</v>
      </c>
      <c r="N7" s="38" t="s">
        <v>105</v>
      </c>
      <c r="O7" s="38" t="s">
        <v>106</v>
      </c>
      <c r="P7" s="38">
        <v>1.41</v>
      </c>
      <c r="Q7" s="38">
        <v>100</v>
      </c>
      <c r="R7" s="38">
        <v>4840</v>
      </c>
      <c r="S7" s="38">
        <v>7036</v>
      </c>
      <c r="T7" s="38">
        <v>136.94</v>
      </c>
      <c r="U7" s="38">
        <v>51.38</v>
      </c>
      <c r="V7" s="38">
        <v>98</v>
      </c>
      <c r="W7" s="38">
        <v>0.1</v>
      </c>
      <c r="X7" s="38">
        <v>980</v>
      </c>
      <c r="Y7" s="38">
        <v>61.03</v>
      </c>
      <c r="Z7" s="38">
        <v>69.069999999999993</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736.54</v>
      </c>
      <c r="BG7" s="38">
        <v>803</v>
      </c>
      <c r="BH7" s="38">
        <v>692.43</v>
      </c>
      <c r="BI7" s="38">
        <v>528.64</v>
      </c>
      <c r="BJ7" s="38">
        <v>0</v>
      </c>
      <c r="BK7" s="38">
        <v>392.19</v>
      </c>
      <c r="BL7" s="38">
        <v>413.5</v>
      </c>
      <c r="BM7" s="38">
        <v>407.42</v>
      </c>
      <c r="BN7" s="38">
        <v>386.46</v>
      </c>
      <c r="BO7" s="38">
        <v>270.57</v>
      </c>
      <c r="BP7" s="38">
        <v>307.23</v>
      </c>
      <c r="BQ7" s="38">
        <v>38.19</v>
      </c>
      <c r="BR7" s="38">
        <v>49.62</v>
      </c>
      <c r="BS7" s="38">
        <v>42.59</v>
      </c>
      <c r="BT7" s="38">
        <v>46.65</v>
      </c>
      <c r="BU7" s="38">
        <v>47.8</v>
      </c>
      <c r="BV7" s="38">
        <v>57.03</v>
      </c>
      <c r="BW7" s="38">
        <v>55.84</v>
      </c>
      <c r="BX7" s="38">
        <v>57.08</v>
      </c>
      <c r="BY7" s="38">
        <v>55.85</v>
      </c>
      <c r="BZ7" s="38">
        <v>62.5</v>
      </c>
      <c r="CA7" s="38">
        <v>59.98</v>
      </c>
      <c r="CB7" s="38">
        <v>403.33</v>
      </c>
      <c r="CC7" s="38">
        <v>309.41000000000003</v>
      </c>
      <c r="CD7" s="38">
        <v>386.27</v>
      </c>
      <c r="CE7" s="38">
        <v>405.78</v>
      </c>
      <c r="CF7" s="38">
        <v>574.96</v>
      </c>
      <c r="CG7" s="38">
        <v>283.73</v>
      </c>
      <c r="CH7" s="38">
        <v>287.57</v>
      </c>
      <c r="CI7" s="38">
        <v>286.86</v>
      </c>
      <c r="CJ7" s="38">
        <v>287.91000000000003</v>
      </c>
      <c r="CK7" s="38">
        <v>269.33</v>
      </c>
      <c r="CL7" s="38">
        <v>272.98</v>
      </c>
      <c r="CM7" s="38">
        <v>33.33</v>
      </c>
      <c r="CN7" s="38">
        <v>33.33</v>
      </c>
      <c r="CO7" s="38">
        <v>33.33</v>
      </c>
      <c r="CP7" s="38">
        <v>33.33</v>
      </c>
      <c r="CQ7" s="38">
        <v>20.69</v>
      </c>
      <c r="CR7" s="38">
        <v>58.25</v>
      </c>
      <c r="CS7" s="38">
        <v>61.55</v>
      </c>
      <c r="CT7" s="38">
        <v>57.22</v>
      </c>
      <c r="CU7" s="38">
        <v>54.93</v>
      </c>
      <c r="CV7" s="38">
        <v>59.64</v>
      </c>
      <c r="CW7" s="38">
        <v>58.71</v>
      </c>
      <c r="CX7" s="38">
        <v>78.569999999999993</v>
      </c>
      <c r="CY7" s="38">
        <v>72.87</v>
      </c>
      <c r="CZ7" s="38">
        <v>67.44</v>
      </c>
      <c r="DA7" s="38">
        <v>88.89</v>
      </c>
      <c r="DB7" s="38">
        <v>85.71</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j_sibuya</cp:lastModifiedBy>
  <dcterms:created xsi:type="dcterms:W3CDTF">2020-12-04T03:19:06Z</dcterms:created>
  <dcterms:modified xsi:type="dcterms:W3CDTF">2021-02-05T07:42:51Z</dcterms:modified>
  <cp:category/>
</cp:coreProperties>
</file>