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⑥決算統計及び地方公営企業関係\地方公営企業関係\経営比較分析表関係\策定・内容更新\20210114_【県市町村課】（照会）公営企業に係る 経営比較分析表（令和元年度決算）の 分析等について\20210129_報告\"/>
    </mc:Choice>
  </mc:AlternateContent>
  <xr:revisionPtr revIDLastSave="0" documentId="13_ncr:1_{F13F9C59-3F6C-450A-BED0-E4FBC44AA487}" xr6:coauthVersionLast="45" xr6:coauthVersionMax="45" xr10:uidLastSave="{00000000-0000-0000-0000-000000000000}"/>
  <workbookProtection workbookAlgorithmName="SHA-512" workbookHashValue="EEuce4Yhos/11xbqLw989sgAJSG/z+1eqKyq7o/UGdlbrBRgXHeBvrW0TJ3TFKZJIH4g6qyJtLua5xmmmK9PVA==" workbookSaltValue="x7hIKThAGmysOvZaXHhi1w==" workbookSpinCount="100000" lockStructure="1"/>
  <bookViews>
    <workbookView xWindow="-118" yWindow="-118" windowWidth="25370" windowHeight="13759"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W8" i="4"/>
  <c r="P8" i="4"/>
  <c r="I8" i="4"/>
  <c r="B8" i="4"/>
  <c r="B6"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<sst xmlns="http://schemas.openxmlformats.org/spreadsheetml/2006/main" count="247" uniqueCount="121">
  <si>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</si>
  <si>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</si>
  <si>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</si>
  <si>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</si>
  <si>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</si>
  <si>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</si>
  <si>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</si>
  <si>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</si>
  <si>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</si>
  <si>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</si>
  <si>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</si>
  <si>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</si>
  <si>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</si>
  <si>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</si>
  <si>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</si>
  <si>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</si>
  <si>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</si>
  <si>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</si>
  <si>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</si>
  <si>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</si>
  <si>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</si>
  <si>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</si>
  <si>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</si>
  <si>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</si>
  <si>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</si>
  <si>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</si>
  <si>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</si>
  <si>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</si>
  <si>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</si>
  <si>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</si>
  <si>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</si>
  <si>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</si>
  <si>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</si>
  <si>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</si>
  <si>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</si>
  <si>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</si>
  <si>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</si>
  <si>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</si>
  <si>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</si>
  <si>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</si>
  <si>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</si>
  <si>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</si>
  <si>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</si>
  <si>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</si>
  <si>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</si>
  <si>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</si>
  <si>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</si>
  <si>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</si>
  <si>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</si>
  <si>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</si>
  <si>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</si>
  <si>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</si>
  <si>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</si>
  <si>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</si>
  <si>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</si>
  <si>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</si>
  <si>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</si>
  <si>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</si>
  <si>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</si>
  <si>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</si>
  <si>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</si>
  <si>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</si>
  <si>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</si>
  <si>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</si>
  <si>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</si>
  <si>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</si>
  <si>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</si>
  <si>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</si>
  <si>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</si>
  <si>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</si>
  <si>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</si>
  <si>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</si>
  <si>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</si>
  <si>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</si>
  <si>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</si>
  <si>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</si>
  <si>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</si>
  <si>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</si>
  <si>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</si>
  <si>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</si>
  <si>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</si>
  <si>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</si>
  <si>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</si>
  <si>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</si>
  <si>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</si>
  <si>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</si>
  <si>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</si>
  <si>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</si>
  <si>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</si>
  <si>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</si>
  <si>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</si>
  <si>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</si>
  <si>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</si>
  <si>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</si>
  <si>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</si>
  <si>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</si>
  <si>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</si>
  <si>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</si>
  <si>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</si>
  <si>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</si>
  <si>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</si>
  <si>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</si>
  <si>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</si>
  <si>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</si>
  <si>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</si>
  <si>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</si>
  <si>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</si>
  <si>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</si>
  <si>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</si>
  <si>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</si>
  <si>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</si>
  <si>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</si>
  <si>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</si>
  <si>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</si>
  <si>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</si>
  <si>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</si>
  <si>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</si>
  <si>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</si>
  <si>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収益的収支比率の微減、経費回収率の微増となっているが、汚水処理原価は類似団体との比較において下回った水準で推移していることから、比較的安定した経営となっていると考えられる。
また、収入増加につながる取組も必要となるが、特定環境保全公共下水道事業及び農業集落排水事業の料金との整合性をとっているため、料金設定の変更は困難と考える。</t>
    <rPh sb="0" eb="3">
      <t>シュウエキテキ</t>
    </rPh>
    <rPh sb="3" eb="5">
      <t>シュウシ</t>
    </rPh>
    <rPh sb="5" eb="7">
      <t>ヒリツ</t>
    </rPh>
    <rPh sb="8" eb="10">
      <t>ビゲン</t>
    </rPh>
    <rPh sb="11" eb="13">
      <t>ケイヒ</t>
    </rPh>
    <rPh sb="13" eb="16">
      <t>カイシュウリツ</t>
    </rPh>
    <rPh sb="17" eb="19">
      <t>ビゾウ</t>
    </rPh>
    <rPh sb="27" eb="29">
      <t>オスイ</t>
    </rPh>
    <rPh sb="29" eb="31">
      <t>ショリ</t>
    </rPh>
    <rPh sb="31" eb="33">
      <t>ゲンカ</t>
    </rPh>
    <rPh sb="34" eb="36">
      <t>ルイジ</t>
    </rPh>
    <rPh sb="36" eb="38">
      <t>ダンタイ</t>
    </rPh>
    <rPh sb="40" eb="42">
      <t>ヒカク</t>
    </rPh>
    <rPh sb="46" eb="48">
      <t>シタマワ</t>
    </rPh>
    <rPh sb="50" eb="52">
      <t>スイジュン</t>
    </rPh>
    <rPh sb="53" eb="55">
      <t>スイイ</t>
    </rPh>
    <rPh sb="64" eb="67">
      <t>ヒカクテキ</t>
    </rPh>
    <rPh sb="67" eb="69">
      <t>アンテイ</t>
    </rPh>
    <rPh sb="71" eb="73">
      <t>ケイエイ</t>
    </rPh>
    <rPh sb="80" eb="81">
      <t>カンガ</t>
    </rPh>
    <rPh sb="90" eb="94">
      <t>シュウニュウゾウカ</t>
    </rPh>
    <rPh sb="99" eb="101">
      <t>トリクミ</t>
    </rPh>
    <rPh sb="102" eb="104">
      <t>ヒツヨウ</t>
    </rPh>
    <rPh sb="109" eb="111">
      <t>トクテイ</t>
    </rPh>
    <rPh sb="111" eb="113">
      <t>カンキョウ</t>
    </rPh>
    <rPh sb="113" eb="115">
      <t>ホゼン</t>
    </rPh>
    <rPh sb="115" eb="117">
      <t>コウキョウ</t>
    </rPh>
    <rPh sb="117" eb="120">
      <t>ゲスイドウ</t>
    </rPh>
    <rPh sb="120" eb="122">
      <t>ジギョウ</t>
    </rPh>
    <rPh sb="122" eb="123">
      <t>オヨ</t>
    </rPh>
    <rPh sb="124" eb="126">
      <t>ノウギョウ</t>
    </rPh>
    <rPh sb="126" eb="128">
      <t>シュウラク</t>
    </rPh>
    <rPh sb="128" eb="130">
      <t>ハイスイ</t>
    </rPh>
    <rPh sb="130" eb="132">
      <t>ジギョウ</t>
    </rPh>
    <rPh sb="133" eb="135">
      <t>リョウキン</t>
    </rPh>
    <rPh sb="137" eb="140">
      <t>セイゴウセイ</t>
    </rPh>
    <rPh sb="149" eb="151">
      <t>リョウキン</t>
    </rPh>
    <rPh sb="151" eb="153">
      <t>セッテイ</t>
    </rPh>
    <rPh sb="154" eb="156">
      <t>ヘンコウ</t>
    </rPh>
    <rPh sb="157" eb="159">
      <t>コンナン</t>
    </rPh>
    <rPh sb="160" eb="161">
      <t>カンガ</t>
    </rPh>
    <phoneticPr fontId="4"/>
  </si>
  <si>
    <t>現状として浄化槽は住居建築時に設置し、耐用年数はあるが改築や建替まで更新を行うことは稀であることから、新設工事の際に適正な管理を行うことによる延命対策と、維持管理上の補修等による延命対策計画を中心とした長寿命化計画の策定につながるようにする必要があると考える。</t>
    <rPh sb="0" eb="2">
      <t>ゲンジョウ</t>
    </rPh>
    <rPh sb="5" eb="8">
      <t>ジョウカソウ</t>
    </rPh>
    <rPh sb="9" eb="11">
      <t>ジュウキョ</t>
    </rPh>
    <rPh sb="11" eb="14">
      <t>ケンチクジ</t>
    </rPh>
    <rPh sb="15" eb="17">
      <t>セッチ</t>
    </rPh>
    <rPh sb="19" eb="21">
      <t>タイヨウ</t>
    </rPh>
    <rPh sb="21" eb="23">
      <t>ネンスウ</t>
    </rPh>
    <rPh sb="27" eb="29">
      <t>カイチク</t>
    </rPh>
    <rPh sb="30" eb="32">
      <t>タテカエ</t>
    </rPh>
    <rPh sb="34" eb="36">
      <t>コウシン</t>
    </rPh>
    <rPh sb="37" eb="38">
      <t>オコナ</t>
    </rPh>
    <rPh sb="42" eb="43">
      <t>マレ</t>
    </rPh>
    <rPh sb="51" eb="53">
      <t>シンセツ</t>
    </rPh>
    <rPh sb="53" eb="55">
      <t>コウジ</t>
    </rPh>
    <rPh sb="56" eb="57">
      <t>サイ</t>
    </rPh>
    <rPh sb="58" eb="60">
      <t>テキセイ</t>
    </rPh>
    <rPh sb="61" eb="63">
      <t>カンリ</t>
    </rPh>
    <rPh sb="64" eb="65">
      <t>オコナ</t>
    </rPh>
    <rPh sb="71" eb="73">
      <t>エンメイ</t>
    </rPh>
    <rPh sb="73" eb="75">
      <t>タイサク</t>
    </rPh>
    <rPh sb="77" eb="79">
      <t>イジ</t>
    </rPh>
    <rPh sb="79" eb="81">
      <t>カンリ</t>
    </rPh>
    <rPh sb="81" eb="82">
      <t>ジョウ</t>
    </rPh>
    <rPh sb="83" eb="85">
      <t>ホシュウ</t>
    </rPh>
    <rPh sb="85" eb="86">
      <t>トウ</t>
    </rPh>
    <rPh sb="89" eb="91">
      <t>エンメイ</t>
    </rPh>
    <rPh sb="91" eb="93">
      <t>タイサク</t>
    </rPh>
    <rPh sb="93" eb="95">
      <t>ケイカク</t>
    </rPh>
    <rPh sb="96" eb="98">
      <t>チュウシン</t>
    </rPh>
    <rPh sb="101" eb="105">
      <t>チョウジュミョウカ</t>
    </rPh>
    <rPh sb="105" eb="107">
      <t>ケイカク</t>
    </rPh>
    <rPh sb="108" eb="110">
      <t>サクテイ</t>
    </rPh>
    <rPh sb="120" eb="122">
      <t>ヒツヨウ</t>
    </rPh>
    <rPh sb="126" eb="127">
      <t>カンガ</t>
    </rPh>
    <phoneticPr fontId="4"/>
  </si>
  <si>
    <t>経費回収率が微増し、汚水処理原価も類似団体との比較において下回った水準で推移していることから、比較的安定した経営となっていると考えられるが、収入増加につながる取組を検討する必要がある。
また、更新計画を策定することで、維持管理費等の投資計画の見直しを含め、長寿命化計画の策定を目指す必要があると考えられるが、これから法適化の取り組みを行うので併せて実施することを検討する。
経営戦略：令和2年度に策定予定</t>
    <rPh sb="0" eb="2">
      <t>ケイヒ</t>
    </rPh>
    <rPh sb="2" eb="5">
      <t>カイシュウリツ</t>
    </rPh>
    <rPh sb="6" eb="8">
      <t>ビゾウ</t>
    </rPh>
    <rPh sb="10" eb="12">
      <t>オスイ</t>
    </rPh>
    <rPh sb="12" eb="14">
      <t>ショリ</t>
    </rPh>
    <rPh sb="14" eb="16">
      <t>ゲンカ</t>
    </rPh>
    <rPh sb="17" eb="19">
      <t>ルイジ</t>
    </rPh>
    <rPh sb="19" eb="21">
      <t>ダンタイ</t>
    </rPh>
    <rPh sb="23" eb="25">
      <t>ヒカク</t>
    </rPh>
    <rPh sb="29" eb="31">
      <t>シタマワ</t>
    </rPh>
    <rPh sb="33" eb="35">
      <t>スイジュン</t>
    </rPh>
    <rPh sb="36" eb="38">
      <t>スイイ</t>
    </rPh>
    <rPh sb="47" eb="50">
      <t>ヒカクテキ</t>
    </rPh>
    <rPh sb="50" eb="52">
      <t>アンテイ</t>
    </rPh>
    <rPh sb="54" eb="56">
      <t>ケイエイ</t>
    </rPh>
    <rPh sb="63" eb="64">
      <t>カンガ</t>
    </rPh>
    <rPh sb="70" eb="74">
      <t>シュウニュウゾウカ</t>
    </rPh>
    <rPh sb="79" eb="81">
      <t>トリクミ</t>
    </rPh>
    <rPh sb="82" eb="84">
      <t>ケントウ</t>
    </rPh>
    <rPh sb="86" eb="88">
      <t>ヒツヨウ</t>
    </rPh>
    <rPh sb="96" eb="98">
      <t>コウシン</t>
    </rPh>
    <rPh sb="98" eb="100">
      <t>ケイカク</t>
    </rPh>
    <rPh sb="101" eb="103">
      <t>サクテイ</t>
    </rPh>
    <rPh sb="109" eb="111">
      <t>イジ</t>
    </rPh>
    <rPh sb="111" eb="114">
      <t>カンリヒ</t>
    </rPh>
    <rPh sb="114" eb="115">
      <t>トウ</t>
    </rPh>
    <rPh sb="116" eb="118">
      <t>トウシ</t>
    </rPh>
    <rPh sb="118" eb="120">
      <t>ケイカク</t>
    </rPh>
    <rPh sb="121" eb="123">
      <t>ミナオ</t>
    </rPh>
    <rPh sb="125" eb="126">
      <t>フク</t>
    </rPh>
    <rPh sb="128" eb="132">
      <t>チョウジュミョウカ</t>
    </rPh>
    <rPh sb="132" eb="134">
      <t>ケイカク</t>
    </rPh>
    <rPh sb="135" eb="137">
      <t>サクテイ</t>
    </rPh>
    <rPh sb="138" eb="140">
      <t>メザ</t>
    </rPh>
    <rPh sb="141" eb="143">
      <t>ヒツヨウ</t>
    </rPh>
    <rPh sb="147" eb="148">
      <t>カンガ</t>
    </rPh>
    <rPh sb="188" eb="192">
      <t>ケイエイセンリャク</t>
    </rPh>
    <rPh sb="196" eb="198">
      <t>ネンド</t>
    </rPh>
    <rPh sb="199" eb="201">
      <t>サクテイ</t>
    </rPh>
    <rPh sb="201" eb="20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</si>
</sst>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E4-4395-BB69-50EA538F66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E4-4395-BB69-50EA538F66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782-4451-8254-6FD27365F1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61.94</c:v>
                </c:pt>
                <c:pt idx="2">
                  <c:v>61.79</c:v>
                </c:pt>
                <c:pt idx="3">
                  <c:v>59.94</c:v>
                </c:pt>
                <c:pt idx="4">
                  <c:v>59.64</c:v>
                </c:pt>
              </c:numCache>
            </c:numRef>
          </c:val>
          <c:smooth val="0"/>
          <c:extLst>
            <c:ext xmlns:c16="http://schemas.microsoft.com/office/drawing/2014/chart" uri="{C3380CC4-5D6E-409C-BE32-E72D297353CC}">
              <c16:uniqueId val="{00000001-D782-4451-8254-6FD27365F1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99.78</c:v>
                </c:pt>
                <c:pt idx="1">
                  <c:v>99.8</c:v>
                </c:pt>
                <c:pt idx="2">
                  <c:v>99.79</c:v>
                </c:pt>
                <c:pt idx="3">
                  <c:v>99.79</c:v>
                </c:pt>
                <c:pt idx="4">
                  <c:v>99.79</c:v>
                </c:pt>
              </c:numCache>
            </c:numRef>
          </c:val>
          <c:extLst>
            <c:ext xmlns:c16="http://schemas.microsoft.com/office/drawing/2014/chart" uri="{C3380CC4-5D6E-409C-BE32-E72D297353CC}">
              <c16:uniqueId val="{00000000-C434-4B0A-84E3-3E14023708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94.14</c:v>
                </c:pt>
                <c:pt idx="2">
                  <c:v>92.44</c:v>
                </c:pt>
                <c:pt idx="3">
                  <c:v>89.66</c:v>
                </c:pt>
                <c:pt idx="4">
                  <c:v>90.63</c:v>
                </c:pt>
              </c:numCache>
            </c:numRef>
          </c:val>
          <c:smooth val="0"/>
          <c:extLst>
            <c:ext xmlns:c16="http://schemas.microsoft.com/office/drawing/2014/chart" uri="{C3380CC4-5D6E-409C-BE32-E72D297353CC}">
              <c16:uniqueId val="{00000001-C434-4B0A-84E3-3E14023708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95.42</c:v>
                </c:pt>
                <c:pt idx="1">
                  <c:v>78.430000000000007</c:v>
                </c:pt>
                <c:pt idx="2">
                  <c:v>83.31</c:v>
                </c:pt>
                <c:pt idx="3">
                  <c:v>85.11</c:v>
                </c:pt>
                <c:pt idx="4">
                  <c:v>82</c:v>
                </c:pt>
              </c:numCache>
            </c:numRef>
          </c:val>
          <c:extLst>
            <c:ext xmlns:c16="http://schemas.microsoft.com/office/drawing/2014/chart" uri="{C3380CC4-5D6E-409C-BE32-E72D297353CC}">
              <c16:uniqueId val="{00000000-59BB-4865-8B64-44A9B1049B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BB-4865-8B64-44A9B1049B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EA-4880-8C37-FD94B2DDF7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EA-4880-8C37-FD94B2DDF7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A1-49F1-B1E7-9588A24B16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A1-49F1-B1E7-9588A24B16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B6-480D-800F-65A30BC3D7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B6-480D-800F-65A30BC3D7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38-41A6-9826-DD20F7A490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8-41A6-9826-DD20F7A490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57-4313-A82D-5E6C6B2482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248.44</c:v>
                </c:pt>
                <c:pt idx="2">
                  <c:v>244.85</c:v>
                </c:pt>
                <c:pt idx="3">
                  <c:v>296.89</c:v>
                </c:pt>
                <c:pt idx="4">
                  <c:v>270.57</c:v>
                </c:pt>
              </c:numCache>
            </c:numRef>
          </c:val>
          <c:smooth val="0"/>
          <c:extLst>
            <c:ext xmlns:c16="http://schemas.microsoft.com/office/drawing/2014/chart" uri="{C3380CC4-5D6E-409C-BE32-E72D297353CC}">
              <c16:uniqueId val="{00000001-3357-4313-A82D-5E6C6B2482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69.709999999999994</c:v>
                </c:pt>
                <c:pt idx="1">
                  <c:v>68.31</c:v>
                </c:pt>
                <c:pt idx="2">
                  <c:v>69.19</c:v>
                </c:pt>
                <c:pt idx="3">
                  <c:v>69.319999999999993</c:v>
                </c:pt>
                <c:pt idx="4">
                  <c:v>71.36</c:v>
                </c:pt>
              </c:numCache>
            </c:numRef>
          </c:val>
          <c:extLst>
            <c:ext xmlns:c16="http://schemas.microsoft.com/office/drawing/2014/chart" uri="{C3380CC4-5D6E-409C-BE32-E72D297353CC}">
              <c16:uniqueId val="{00000000-8771-47F8-8438-9E8EC974E33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66.73</c:v>
                </c:pt>
                <c:pt idx="2">
                  <c:v>64.78</c:v>
                </c:pt>
                <c:pt idx="3">
                  <c:v>63.06</c:v>
                </c:pt>
                <c:pt idx="4">
                  <c:v>62.5</c:v>
                </c:pt>
              </c:numCache>
            </c:numRef>
          </c:val>
          <c:smooth val="0"/>
          <c:extLst>
            <c:ext xmlns:c16="http://schemas.microsoft.com/office/drawing/2014/chart" uri="{C3380CC4-5D6E-409C-BE32-E72D297353CC}">
              <c16:uniqueId val="{00000001-8771-47F8-8438-9E8EC974E33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150.76</c:v>
                </c:pt>
                <c:pt idx="1">
                  <c:v>152.83000000000001</c:v>
                </c:pt>
                <c:pt idx="2">
                  <c:v>153.53</c:v>
                </c:pt>
                <c:pt idx="3">
                  <c:v>151.38999999999999</c:v>
                </c:pt>
                <c:pt idx="4">
                  <c:v>149.99</c:v>
                </c:pt>
              </c:numCache>
            </c:numRef>
          </c:val>
          <c:extLst>
            <c:ext xmlns:c16="http://schemas.microsoft.com/office/drawing/2014/chart" uri="{C3380CC4-5D6E-409C-BE32-E72D297353CC}">
              <c16:uniqueId val="{00000000-CAA2-4DD0-A879-7AD5B79A864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241.29</c:v>
                </c:pt>
                <c:pt idx="2">
                  <c:v>250.21</c:v>
                </c:pt>
                <c:pt idx="3">
                  <c:v>264.77</c:v>
                </c:pt>
                <c:pt idx="4">
                  <c:v>269.33</c:v>
                </c:pt>
              </c:numCache>
            </c:numRef>
          </c:val>
          <c:smooth val="0"/>
          <c:extLst>
            <c:ext xmlns:c16="http://schemas.microsoft.com/office/drawing/2014/chart" uri="{C3380CC4-5D6E-409C-BE32-E72D297353CC}">
              <c16:uniqueId val="{00000001-CAA2-4DD0-A879-7AD5B79A864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70" zoomScaleNormal="100" zoomScaleSheetLayoutView="70" workbookViewId="0"/>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8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8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44" t="str">
        <f>データ!H6</f>
        <v>熊本県　南小国町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850000000000001"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4019</v>
      </c>
      <c r="AM8" s="51"/>
      <c r="AN8" s="51"/>
      <c r="AO8" s="51"/>
      <c r="AP8" s="51"/>
      <c r="AQ8" s="51"/>
      <c r="AR8" s="51"/>
      <c r="AS8" s="51"/>
      <c r="AT8" s="46">
        <f>データ!T6</f>
        <v>115.9</v>
      </c>
      <c r="AU8" s="46"/>
      <c r="AV8" s="46"/>
      <c r="AW8" s="46"/>
      <c r="AX8" s="46"/>
      <c r="AY8" s="46"/>
      <c r="AZ8" s="46"/>
      <c r="BA8" s="46"/>
      <c r="BB8" s="46">
        <f>データ!U6</f>
        <v>34.68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850000000000001"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850000000000001"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11.85</v>
      </c>
      <c r="Q10" s="46"/>
      <c r="R10" s="46"/>
      <c r="S10" s="46"/>
      <c r="T10" s="46"/>
      <c r="U10" s="46"/>
      <c r="V10" s="46"/>
      <c r="W10" s="46">
        <f>データ!Q6</f>
        <v>100</v>
      </c>
      <c r="X10" s="46"/>
      <c r="Y10" s="46"/>
      <c r="Z10" s="46"/>
      <c r="AA10" s="46"/>
      <c r="AB10" s="46"/>
      <c r="AC10" s="46"/>
      <c r="AD10" s="51">
        <f>データ!R6</f>
        <v>4120</v>
      </c>
      <c r="AE10" s="51"/>
      <c r="AF10" s="51"/>
      <c r="AG10" s="51"/>
      <c r="AH10" s="51"/>
      <c r="AI10" s="51"/>
      <c r="AJ10" s="51"/>
      <c r="AK10" s="2"/>
      <c r="AL10" s="51">
        <f>データ!V6</f>
        <v>472</v>
      </c>
      <c r="AM10" s="51"/>
      <c r="AN10" s="51"/>
      <c r="AO10" s="51"/>
      <c r="AP10" s="51"/>
      <c r="AQ10" s="51"/>
      <c r="AR10" s="51"/>
      <c r="AS10" s="51"/>
      <c r="AT10" s="46">
        <f>データ!W6</f>
        <v>114.69</v>
      </c>
      <c r="AU10" s="46"/>
      <c r="AV10" s="46"/>
      <c r="AW10" s="46"/>
      <c r="AX10" s="46"/>
      <c r="AY10" s="46"/>
      <c r="AZ10" s="46"/>
      <c r="BA10" s="46"/>
      <c r="BB10" s="46">
        <f>データ!X6</f>
        <v>4.12</v>
      </c>
      <c r="BC10" s="46"/>
      <c r="BD10" s="46"/>
      <c r="BE10" s="46"/>
      <c r="BF10" s="46"/>
      <c r="BG10" s="46"/>
      <c r="BH10" s="46"/>
      <c r="BI10" s="46"/>
      <c r="BJ10" s="2"/>
      <c r="BK10" s="2"/>
      <c r="BL10" s="68" t="s">
        <v>22</v>
      </c>
      <c r="BM10" s="69"/>
      <c r="BN10" s="13" t="s">
        <v>23</v>
      </c>
      <c r="BO10" s="14"/>
      <c r="BP10" s="14"/>
      <c r="BQ10" s="14"/>
      <c r="BR10" s="14"/>
      <c r="BS10" s="14"/>
      <c r="BT10" s="14"/>
      <c r="BU10" s="14"/>
      <c r="BV10" s="14"/>
      <c r="BW10" s="14"/>
      <c r="BX10" s="14"/>
      <c r="BY10" s="15"/>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6"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6"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83"/>
      <c r="BN16" s="83"/>
      <c r="BO16" s="83"/>
      <c r="BP16" s="83"/>
      <c r="BQ16" s="83"/>
      <c r="BR16" s="83"/>
      <c r="BS16" s="83"/>
      <c r="BT16" s="83"/>
      <c r="BU16" s="83"/>
      <c r="BV16" s="83"/>
      <c r="BW16" s="83"/>
      <c r="BX16" s="83"/>
      <c r="BY16" s="83"/>
      <c r="BZ16" s="55"/>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83"/>
      <c r="BN17" s="83"/>
      <c r="BO17" s="83"/>
      <c r="BP17" s="83"/>
      <c r="BQ17" s="83"/>
      <c r="BR17" s="83"/>
      <c r="BS17" s="83"/>
      <c r="BT17" s="83"/>
      <c r="BU17" s="83"/>
      <c r="BV17" s="83"/>
      <c r="BW17" s="83"/>
      <c r="BX17" s="83"/>
      <c r="BY17" s="83"/>
      <c r="BZ17" s="55"/>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83"/>
      <c r="BN18" s="83"/>
      <c r="BO18" s="83"/>
      <c r="BP18" s="83"/>
      <c r="BQ18" s="83"/>
      <c r="BR18" s="83"/>
      <c r="BS18" s="83"/>
      <c r="BT18" s="83"/>
      <c r="BU18" s="83"/>
      <c r="BV18" s="83"/>
      <c r="BW18" s="83"/>
      <c r="BX18" s="83"/>
      <c r="BY18" s="83"/>
      <c r="BZ18" s="55"/>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83"/>
      <c r="BN19" s="83"/>
      <c r="BO19" s="83"/>
      <c r="BP19" s="83"/>
      <c r="BQ19" s="83"/>
      <c r="BR19" s="83"/>
      <c r="BS19" s="83"/>
      <c r="BT19" s="83"/>
      <c r="BU19" s="83"/>
      <c r="BV19" s="83"/>
      <c r="BW19" s="83"/>
      <c r="BX19" s="83"/>
      <c r="BY19" s="83"/>
      <c r="BZ19" s="55"/>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83"/>
      <c r="BN20" s="83"/>
      <c r="BO20" s="83"/>
      <c r="BP20" s="83"/>
      <c r="BQ20" s="83"/>
      <c r="BR20" s="83"/>
      <c r="BS20" s="83"/>
      <c r="BT20" s="83"/>
      <c r="BU20" s="83"/>
      <c r="BV20" s="83"/>
      <c r="BW20" s="83"/>
      <c r="BX20" s="83"/>
      <c r="BY20" s="83"/>
      <c r="BZ20" s="55"/>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83"/>
      <c r="BN21" s="83"/>
      <c r="BO21" s="83"/>
      <c r="BP21" s="83"/>
      <c r="BQ21" s="83"/>
      <c r="BR21" s="83"/>
      <c r="BS21" s="83"/>
      <c r="BT21" s="83"/>
      <c r="BU21" s="83"/>
      <c r="BV21" s="83"/>
      <c r="BW21" s="83"/>
      <c r="BX21" s="83"/>
      <c r="BY21" s="83"/>
      <c r="BZ21" s="55"/>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83"/>
      <c r="BN22" s="83"/>
      <c r="BO22" s="83"/>
      <c r="BP22" s="83"/>
      <c r="BQ22" s="83"/>
      <c r="BR22" s="83"/>
      <c r="BS22" s="83"/>
      <c r="BT22" s="83"/>
      <c r="BU22" s="83"/>
      <c r="BV22" s="83"/>
      <c r="BW22" s="83"/>
      <c r="BX22" s="83"/>
      <c r="BY22" s="83"/>
      <c r="BZ22" s="55"/>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83"/>
      <c r="BN23" s="83"/>
      <c r="BO23" s="83"/>
      <c r="BP23" s="83"/>
      <c r="BQ23" s="83"/>
      <c r="BR23" s="83"/>
      <c r="BS23" s="83"/>
      <c r="BT23" s="83"/>
      <c r="BU23" s="83"/>
      <c r="BV23" s="83"/>
      <c r="BW23" s="83"/>
      <c r="BX23" s="83"/>
      <c r="BY23" s="83"/>
      <c r="BZ23" s="55"/>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83"/>
      <c r="BN24" s="83"/>
      <c r="BO24" s="83"/>
      <c r="BP24" s="83"/>
      <c r="BQ24" s="83"/>
      <c r="BR24" s="83"/>
      <c r="BS24" s="83"/>
      <c r="BT24" s="83"/>
      <c r="BU24" s="83"/>
      <c r="BV24" s="83"/>
      <c r="BW24" s="83"/>
      <c r="BX24" s="83"/>
      <c r="BY24" s="83"/>
      <c r="BZ24" s="55"/>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83"/>
      <c r="BN25" s="83"/>
      <c r="BO25" s="83"/>
      <c r="BP25" s="83"/>
      <c r="BQ25" s="83"/>
      <c r="BR25" s="83"/>
      <c r="BS25" s="83"/>
      <c r="BT25" s="83"/>
      <c r="BU25" s="83"/>
      <c r="BV25" s="83"/>
      <c r="BW25" s="83"/>
      <c r="BX25" s="83"/>
      <c r="BY25" s="83"/>
      <c r="BZ25" s="55"/>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83"/>
      <c r="BN26" s="83"/>
      <c r="BO26" s="83"/>
      <c r="BP26" s="83"/>
      <c r="BQ26" s="83"/>
      <c r="BR26" s="83"/>
      <c r="BS26" s="83"/>
      <c r="BT26" s="83"/>
      <c r="BU26" s="83"/>
      <c r="BV26" s="83"/>
      <c r="BW26" s="83"/>
      <c r="BX26" s="83"/>
      <c r="BY26" s="83"/>
      <c r="BZ26" s="55"/>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83"/>
      <c r="BN27" s="83"/>
      <c r="BO27" s="83"/>
      <c r="BP27" s="83"/>
      <c r="BQ27" s="83"/>
      <c r="BR27" s="83"/>
      <c r="BS27" s="83"/>
      <c r="BT27" s="83"/>
      <c r="BU27" s="83"/>
      <c r="BV27" s="83"/>
      <c r="BW27" s="83"/>
      <c r="BX27" s="83"/>
      <c r="BY27" s="83"/>
      <c r="BZ27" s="55"/>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83"/>
      <c r="BN28" s="83"/>
      <c r="BO28" s="83"/>
      <c r="BP28" s="83"/>
      <c r="BQ28" s="83"/>
      <c r="BR28" s="83"/>
      <c r="BS28" s="83"/>
      <c r="BT28" s="83"/>
      <c r="BU28" s="83"/>
      <c r="BV28" s="83"/>
      <c r="BW28" s="83"/>
      <c r="BX28" s="83"/>
      <c r="BY28" s="83"/>
      <c r="BZ28" s="55"/>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83"/>
      <c r="BN29" s="83"/>
      <c r="BO29" s="83"/>
      <c r="BP29" s="83"/>
      <c r="BQ29" s="83"/>
      <c r="BR29" s="83"/>
      <c r="BS29" s="83"/>
      <c r="BT29" s="83"/>
      <c r="BU29" s="83"/>
      <c r="BV29" s="83"/>
      <c r="BW29" s="83"/>
      <c r="BX29" s="83"/>
      <c r="BY29" s="83"/>
      <c r="BZ29" s="55"/>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83"/>
      <c r="BN30" s="83"/>
      <c r="BO30" s="83"/>
      <c r="BP30" s="83"/>
      <c r="BQ30" s="83"/>
      <c r="BR30" s="83"/>
      <c r="BS30" s="83"/>
      <c r="BT30" s="83"/>
      <c r="BU30" s="83"/>
      <c r="BV30" s="83"/>
      <c r="BW30" s="83"/>
      <c r="BX30" s="83"/>
      <c r="BY30" s="83"/>
      <c r="BZ30" s="55"/>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83"/>
      <c r="BN31" s="83"/>
      <c r="BO31" s="83"/>
      <c r="BP31" s="83"/>
      <c r="BQ31" s="83"/>
      <c r="BR31" s="83"/>
      <c r="BS31" s="83"/>
      <c r="BT31" s="83"/>
      <c r="BU31" s="83"/>
      <c r="BV31" s="83"/>
      <c r="BW31" s="83"/>
      <c r="BX31" s="83"/>
      <c r="BY31" s="83"/>
      <c r="BZ31" s="55"/>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83"/>
      <c r="BN32" s="83"/>
      <c r="BO32" s="83"/>
      <c r="BP32" s="83"/>
      <c r="BQ32" s="83"/>
      <c r="BR32" s="83"/>
      <c r="BS32" s="83"/>
      <c r="BT32" s="83"/>
      <c r="BU32" s="83"/>
      <c r="BV32" s="83"/>
      <c r="BW32" s="83"/>
      <c r="BX32" s="83"/>
      <c r="BY32" s="83"/>
      <c r="BZ32" s="55"/>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83"/>
      <c r="BN33" s="83"/>
      <c r="BO33" s="83"/>
      <c r="BP33" s="83"/>
      <c r="BQ33" s="83"/>
      <c r="BR33" s="83"/>
      <c r="BS33" s="83"/>
      <c r="BT33" s="83"/>
      <c r="BU33" s="83"/>
      <c r="BV33" s="83"/>
      <c r="BW33" s="83"/>
      <c r="BX33" s="83"/>
      <c r="BY33" s="83"/>
      <c r="BZ33" s="55"/>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83"/>
      <c r="BN34" s="83"/>
      <c r="BO34" s="83"/>
      <c r="BP34" s="83"/>
      <c r="BQ34" s="83"/>
      <c r="BR34" s="83"/>
      <c r="BS34" s="83"/>
      <c r="BT34" s="83"/>
      <c r="BU34" s="83"/>
      <c r="BV34" s="83"/>
      <c r="BW34" s="83"/>
      <c r="BX34" s="83"/>
      <c r="BY34" s="83"/>
      <c r="BZ34" s="55"/>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83"/>
      <c r="BN35" s="83"/>
      <c r="BO35" s="83"/>
      <c r="BP35" s="83"/>
      <c r="BQ35" s="83"/>
      <c r="BR35" s="83"/>
      <c r="BS35" s="83"/>
      <c r="BT35" s="83"/>
      <c r="BU35" s="83"/>
      <c r="BV35" s="83"/>
      <c r="BW35" s="83"/>
      <c r="BX35" s="83"/>
      <c r="BY35" s="83"/>
      <c r="BZ35" s="55"/>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83"/>
      <c r="BN36" s="83"/>
      <c r="BO36" s="83"/>
      <c r="BP36" s="83"/>
      <c r="BQ36" s="83"/>
      <c r="BR36" s="83"/>
      <c r="BS36" s="83"/>
      <c r="BT36" s="83"/>
      <c r="BU36" s="83"/>
      <c r="BV36" s="83"/>
      <c r="BW36" s="83"/>
      <c r="BX36" s="83"/>
      <c r="BY36" s="83"/>
      <c r="BZ36" s="55"/>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83"/>
      <c r="BN37" s="83"/>
      <c r="BO37" s="83"/>
      <c r="BP37" s="83"/>
      <c r="BQ37" s="83"/>
      <c r="BR37" s="83"/>
      <c r="BS37" s="83"/>
      <c r="BT37" s="83"/>
      <c r="BU37" s="83"/>
      <c r="BV37" s="83"/>
      <c r="BW37" s="83"/>
      <c r="BX37" s="83"/>
      <c r="BY37" s="83"/>
      <c r="BZ37" s="55"/>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83"/>
      <c r="BN38" s="83"/>
      <c r="BO38" s="83"/>
      <c r="BP38" s="83"/>
      <c r="BQ38" s="83"/>
      <c r="BR38" s="83"/>
      <c r="BS38" s="83"/>
      <c r="BT38" s="83"/>
      <c r="BU38" s="83"/>
      <c r="BV38" s="83"/>
      <c r="BW38" s="83"/>
      <c r="BX38" s="83"/>
      <c r="BY38" s="83"/>
      <c r="BZ38" s="55"/>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83"/>
      <c r="BN39" s="83"/>
      <c r="BO39" s="83"/>
      <c r="BP39" s="83"/>
      <c r="BQ39" s="83"/>
      <c r="BR39" s="83"/>
      <c r="BS39" s="83"/>
      <c r="BT39" s="83"/>
      <c r="BU39" s="83"/>
      <c r="BV39" s="83"/>
      <c r="BW39" s="83"/>
      <c r="BX39" s="83"/>
      <c r="BY39" s="83"/>
      <c r="BZ39" s="55"/>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83"/>
      <c r="BN40" s="83"/>
      <c r="BO40" s="83"/>
      <c r="BP40" s="83"/>
      <c r="BQ40" s="83"/>
      <c r="BR40" s="83"/>
      <c r="BS40" s="83"/>
      <c r="BT40" s="83"/>
      <c r="BU40" s="83"/>
      <c r="BV40" s="83"/>
      <c r="BW40" s="83"/>
      <c r="BX40" s="83"/>
      <c r="BY40" s="83"/>
      <c r="BZ40" s="55"/>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83"/>
      <c r="BN41" s="83"/>
      <c r="BO41" s="83"/>
      <c r="BP41" s="83"/>
      <c r="BQ41" s="83"/>
      <c r="BR41" s="83"/>
      <c r="BS41" s="83"/>
      <c r="BT41" s="83"/>
      <c r="BU41" s="83"/>
      <c r="BV41" s="83"/>
      <c r="BW41" s="83"/>
      <c r="BX41" s="83"/>
      <c r="BY41" s="83"/>
      <c r="BZ41" s="55"/>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83"/>
      <c r="BN42" s="83"/>
      <c r="BO42" s="83"/>
      <c r="BP42" s="83"/>
      <c r="BQ42" s="83"/>
      <c r="BR42" s="83"/>
      <c r="BS42" s="83"/>
      <c r="BT42" s="83"/>
      <c r="BU42" s="83"/>
      <c r="BV42" s="83"/>
      <c r="BW42" s="83"/>
      <c r="BX42" s="83"/>
      <c r="BY42" s="83"/>
      <c r="BZ42" s="55"/>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83"/>
      <c r="BN43" s="83"/>
      <c r="BO43" s="83"/>
      <c r="BP43" s="83"/>
      <c r="BQ43" s="83"/>
      <c r="BR43" s="83"/>
      <c r="BS43" s="83"/>
      <c r="BT43" s="83"/>
      <c r="BU43" s="83"/>
      <c r="BV43" s="83"/>
      <c r="BW43" s="83"/>
      <c r="BX43" s="83"/>
      <c r="BY43" s="83"/>
      <c r="BZ43" s="55"/>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83"/>
      <c r="BN47" s="83"/>
      <c r="BO47" s="83"/>
      <c r="BP47" s="83"/>
      <c r="BQ47" s="83"/>
      <c r="BR47" s="83"/>
      <c r="BS47" s="83"/>
      <c r="BT47" s="83"/>
      <c r="BU47" s="83"/>
      <c r="BV47" s="83"/>
      <c r="BW47" s="83"/>
      <c r="BX47" s="83"/>
      <c r="BY47" s="83"/>
      <c r="BZ47" s="55"/>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83"/>
      <c r="BN48" s="83"/>
      <c r="BO48" s="83"/>
      <c r="BP48" s="83"/>
      <c r="BQ48" s="83"/>
      <c r="BR48" s="83"/>
      <c r="BS48" s="83"/>
      <c r="BT48" s="83"/>
      <c r="BU48" s="83"/>
      <c r="BV48" s="83"/>
      <c r="BW48" s="83"/>
      <c r="BX48" s="83"/>
      <c r="BY48" s="83"/>
      <c r="BZ48" s="55"/>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83"/>
      <c r="BN49" s="83"/>
      <c r="BO49" s="83"/>
      <c r="BP49" s="83"/>
      <c r="BQ49" s="83"/>
      <c r="BR49" s="83"/>
      <c r="BS49" s="83"/>
      <c r="BT49" s="83"/>
      <c r="BU49" s="83"/>
      <c r="BV49" s="83"/>
      <c r="BW49" s="83"/>
      <c r="BX49" s="83"/>
      <c r="BY49" s="83"/>
      <c r="BZ49" s="55"/>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83"/>
      <c r="BN50" s="83"/>
      <c r="BO50" s="83"/>
      <c r="BP50" s="83"/>
      <c r="BQ50" s="83"/>
      <c r="BR50" s="83"/>
      <c r="BS50" s="83"/>
      <c r="BT50" s="83"/>
      <c r="BU50" s="83"/>
      <c r="BV50" s="83"/>
      <c r="BW50" s="83"/>
      <c r="BX50" s="83"/>
      <c r="BY50" s="83"/>
      <c r="BZ50" s="55"/>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83"/>
      <c r="BN51" s="83"/>
      <c r="BO51" s="83"/>
      <c r="BP51" s="83"/>
      <c r="BQ51" s="83"/>
      <c r="BR51" s="83"/>
      <c r="BS51" s="83"/>
      <c r="BT51" s="83"/>
      <c r="BU51" s="83"/>
      <c r="BV51" s="83"/>
      <c r="BW51" s="83"/>
      <c r="BX51" s="83"/>
      <c r="BY51" s="83"/>
      <c r="BZ51" s="55"/>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83"/>
      <c r="BN52" s="83"/>
      <c r="BO52" s="83"/>
      <c r="BP52" s="83"/>
      <c r="BQ52" s="83"/>
      <c r="BR52" s="83"/>
      <c r="BS52" s="83"/>
      <c r="BT52" s="83"/>
      <c r="BU52" s="83"/>
      <c r="BV52" s="83"/>
      <c r="BW52" s="83"/>
      <c r="BX52" s="83"/>
      <c r="BY52" s="83"/>
      <c r="BZ52" s="55"/>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83"/>
      <c r="BN53" s="83"/>
      <c r="BO53" s="83"/>
      <c r="BP53" s="83"/>
      <c r="BQ53" s="83"/>
      <c r="BR53" s="83"/>
      <c r="BS53" s="83"/>
      <c r="BT53" s="83"/>
      <c r="BU53" s="83"/>
      <c r="BV53" s="83"/>
      <c r="BW53" s="83"/>
      <c r="BX53" s="83"/>
      <c r="BY53" s="83"/>
      <c r="BZ53" s="55"/>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83"/>
      <c r="BN54" s="83"/>
      <c r="BO54" s="83"/>
      <c r="BP54" s="83"/>
      <c r="BQ54" s="83"/>
      <c r="BR54" s="83"/>
      <c r="BS54" s="83"/>
      <c r="BT54" s="83"/>
      <c r="BU54" s="83"/>
      <c r="BV54" s="83"/>
      <c r="BW54" s="83"/>
      <c r="BX54" s="83"/>
      <c r="BY54" s="83"/>
      <c r="BZ54" s="55"/>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83"/>
      <c r="BN55" s="83"/>
      <c r="BO55" s="83"/>
      <c r="BP55" s="83"/>
      <c r="BQ55" s="83"/>
      <c r="BR55" s="83"/>
      <c r="BS55" s="83"/>
      <c r="BT55" s="83"/>
      <c r="BU55" s="83"/>
      <c r="BV55" s="83"/>
      <c r="BW55" s="83"/>
      <c r="BX55" s="83"/>
      <c r="BY55" s="83"/>
      <c r="BZ55" s="55"/>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83"/>
      <c r="BN56" s="83"/>
      <c r="BO56" s="83"/>
      <c r="BP56" s="83"/>
      <c r="BQ56" s="83"/>
      <c r="BR56" s="83"/>
      <c r="BS56" s="83"/>
      <c r="BT56" s="83"/>
      <c r="BU56" s="83"/>
      <c r="BV56" s="83"/>
      <c r="BW56" s="83"/>
      <c r="BX56" s="83"/>
      <c r="BY56" s="83"/>
      <c r="BZ56" s="55"/>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83"/>
      <c r="BN57" s="83"/>
      <c r="BO57" s="83"/>
      <c r="BP57" s="83"/>
      <c r="BQ57" s="83"/>
      <c r="BR57" s="83"/>
      <c r="BS57" s="83"/>
      <c r="BT57" s="83"/>
      <c r="BU57" s="83"/>
      <c r="BV57" s="83"/>
      <c r="BW57" s="83"/>
      <c r="BX57" s="83"/>
      <c r="BY57" s="83"/>
      <c r="BZ57" s="55"/>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83"/>
      <c r="BN58" s="83"/>
      <c r="BO58" s="83"/>
      <c r="BP58" s="83"/>
      <c r="BQ58" s="83"/>
      <c r="BR58" s="83"/>
      <c r="BS58" s="83"/>
      <c r="BT58" s="83"/>
      <c r="BU58" s="83"/>
      <c r="BV58" s="83"/>
      <c r="BW58" s="83"/>
      <c r="BX58" s="83"/>
      <c r="BY58" s="83"/>
      <c r="BZ58" s="55"/>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83"/>
      <c r="BN59" s="83"/>
      <c r="BO59" s="83"/>
      <c r="BP59" s="83"/>
      <c r="BQ59" s="83"/>
      <c r="BR59" s="83"/>
      <c r="BS59" s="83"/>
      <c r="BT59" s="83"/>
      <c r="BU59" s="83"/>
      <c r="BV59" s="83"/>
      <c r="BW59" s="83"/>
      <c r="BX59" s="83"/>
      <c r="BY59" s="83"/>
      <c r="BZ59" s="55"/>
    </row>
    <row r="60" spans="1:78" ht="13.6"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4"/>
      <c r="BM60" s="83"/>
      <c r="BN60" s="83"/>
      <c r="BO60" s="83"/>
      <c r="BP60" s="83"/>
      <c r="BQ60" s="83"/>
      <c r="BR60" s="83"/>
      <c r="BS60" s="83"/>
      <c r="BT60" s="83"/>
      <c r="BU60" s="83"/>
      <c r="BV60" s="83"/>
      <c r="BW60" s="83"/>
      <c r="BX60" s="83"/>
      <c r="BY60" s="83"/>
      <c r="BZ60" s="55"/>
    </row>
    <row r="61" spans="1:78" ht="13.6"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4"/>
      <c r="BM61" s="83"/>
      <c r="BN61" s="83"/>
      <c r="BO61" s="83"/>
      <c r="BP61" s="83"/>
      <c r="BQ61" s="83"/>
      <c r="BR61" s="83"/>
      <c r="BS61" s="83"/>
      <c r="BT61" s="83"/>
      <c r="BU61" s="83"/>
      <c r="BV61" s="83"/>
      <c r="BW61" s="83"/>
      <c r="BX61" s="83"/>
      <c r="BY61" s="83"/>
      <c r="BZ61" s="55"/>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83"/>
      <c r="BN62" s="83"/>
      <c r="BO62" s="83"/>
      <c r="BP62" s="83"/>
      <c r="BQ62" s="83"/>
      <c r="BR62" s="83"/>
      <c r="BS62" s="83"/>
      <c r="BT62" s="83"/>
      <c r="BU62" s="83"/>
      <c r="BV62" s="83"/>
      <c r="BW62" s="83"/>
      <c r="BX62" s="83"/>
      <c r="BY62" s="83"/>
      <c r="BZ62" s="55"/>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83"/>
      <c r="BN66" s="83"/>
      <c r="BO66" s="83"/>
      <c r="BP66" s="83"/>
      <c r="BQ66" s="83"/>
      <c r="BR66" s="83"/>
      <c r="BS66" s="83"/>
      <c r="BT66" s="83"/>
      <c r="BU66" s="83"/>
      <c r="BV66" s="83"/>
      <c r="BW66" s="83"/>
      <c r="BX66" s="83"/>
      <c r="BY66" s="83"/>
      <c r="BZ66" s="55"/>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83"/>
      <c r="BN67" s="83"/>
      <c r="BO67" s="83"/>
      <c r="BP67" s="83"/>
      <c r="BQ67" s="83"/>
      <c r="BR67" s="83"/>
      <c r="BS67" s="83"/>
      <c r="BT67" s="83"/>
      <c r="BU67" s="83"/>
      <c r="BV67" s="83"/>
      <c r="BW67" s="83"/>
      <c r="BX67" s="83"/>
      <c r="BY67" s="83"/>
      <c r="BZ67" s="55"/>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83"/>
      <c r="BN68" s="83"/>
      <c r="BO68" s="83"/>
      <c r="BP68" s="83"/>
      <c r="BQ68" s="83"/>
      <c r="BR68" s="83"/>
      <c r="BS68" s="83"/>
      <c r="BT68" s="83"/>
      <c r="BU68" s="83"/>
      <c r="BV68" s="83"/>
      <c r="BW68" s="83"/>
      <c r="BX68" s="83"/>
      <c r="BY68" s="83"/>
      <c r="BZ68" s="55"/>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83"/>
      <c r="BN69" s="83"/>
      <c r="BO69" s="83"/>
      <c r="BP69" s="83"/>
      <c r="BQ69" s="83"/>
      <c r="BR69" s="83"/>
      <c r="BS69" s="83"/>
      <c r="BT69" s="83"/>
      <c r="BU69" s="83"/>
      <c r="BV69" s="83"/>
      <c r="BW69" s="83"/>
      <c r="BX69" s="83"/>
      <c r="BY69" s="83"/>
      <c r="BZ69" s="55"/>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83"/>
      <c r="BN70" s="83"/>
      <c r="BO70" s="83"/>
      <c r="BP70" s="83"/>
      <c r="BQ70" s="83"/>
      <c r="BR70" s="83"/>
      <c r="BS70" s="83"/>
      <c r="BT70" s="83"/>
      <c r="BU70" s="83"/>
      <c r="BV70" s="83"/>
      <c r="BW70" s="83"/>
      <c r="BX70" s="83"/>
      <c r="BY70" s="83"/>
      <c r="BZ70" s="55"/>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83"/>
      <c r="BN71" s="83"/>
      <c r="BO71" s="83"/>
      <c r="BP71" s="83"/>
      <c r="BQ71" s="83"/>
      <c r="BR71" s="83"/>
      <c r="BS71" s="83"/>
      <c r="BT71" s="83"/>
      <c r="BU71" s="83"/>
      <c r="BV71" s="83"/>
      <c r="BW71" s="83"/>
      <c r="BX71" s="83"/>
      <c r="BY71" s="83"/>
      <c r="BZ71" s="55"/>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83"/>
      <c r="BN72" s="83"/>
      <c r="BO72" s="83"/>
      <c r="BP72" s="83"/>
      <c r="BQ72" s="83"/>
      <c r="BR72" s="83"/>
      <c r="BS72" s="83"/>
      <c r="BT72" s="83"/>
      <c r="BU72" s="83"/>
      <c r="BV72" s="83"/>
      <c r="BW72" s="83"/>
      <c r="BX72" s="83"/>
      <c r="BY72" s="83"/>
      <c r="BZ72" s="55"/>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83"/>
      <c r="BN73" s="83"/>
      <c r="BO73" s="83"/>
      <c r="BP73" s="83"/>
      <c r="BQ73" s="83"/>
      <c r="BR73" s="83"/>
      <c r="BS73" s="83"/>
      <c r="BT73" s="83"/>
      <c r="BU73" s="83"/>
      <c r="BV73" s="83"/>
      <c r="BW73" s="83"/>
      <c r="BX73" s="83"/>
      <c r="BY73" s="83"/>
      <c r="BZ73" s="55"/>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83"/>
      <c r="BN74" s="83"/>
      <c r="BO74" s="83"/>
      <c r="BP74" s="83"/>
      <c r="BQ74" s="83"/>
      <c r="BR74" s="83"/>
      <c r="BS74" s="83"/>
      <c r="BT74" s="83"/>
      <c r="BU74" s="83"/>
      <c r="BV74" s="83"/>
      <c r="BW74" s="83"/>
      <c r="BX74" s="83"/>
      <c r="BY74" s="83"/>
      <c r="BZ74" s="55"/>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83"/>
      <c r="BN75" s="83"/>
      <c r="BO75" s="83"/>
      <c r="BP75" s="83"/>
      <c r="BQ75" s="83"/>
      <c r="BR75" s="83"/>
      <c r="BS75" s="83"/>
      <c r="BT75" s="83"/>
      <c r="BU75" s="83"/>
      <c r="BV75" s="83"/>
      <c r="BW75" s="83"/>
      <c r="BX75" s="83"/>
      <c r="BY75" s="83"/>
      <c r="BZ75" s="55"/>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83"/>
      <c r="BN76" s="83"/>
      <c r="BO76" s="83"/>
      <c r="BP76" s="83"/>
      <c r="BQ76" s="83"/>
      <c r="BR76" s="83"/>
      <c r="BS76" s="83"/>
      <c r="BT76" s="83"/>
      <c r="BU76" s="83"/>
      <c r="BV76" s="83"/>
      <c r="BW76" s="83"/>
      <c r="BX76" s="83"/>
      <c r="BY76" s="83"/>
      <c r="BZ76" s="55"/>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83"/>
      <c r="BN77" s="83"/>
      <c r="BO77" s="83"/>
      <c r="BP77" s="83"/>
      <c r="BQ77" s="83"/>
      <c r="BR77" s="83"/>
      <c r="BS77" s="83"/>
      <c r="BT77" s="83"/>
      <c r="BU77" s="83"/>
      <c r="BV77" s="83"/>
      <c r="BW77" s="83"/>
      <c r="BX77" s="83"/>
      <c r="BY77" s="83"/>
      <c r="BZ77" s="55"/>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83"/>
      <c r="BN78" s="83"/>
      <c r="BO78" s="83"/>
      <c r="BP78" s="83"/>
      <c r="BQ78" s="83"/>
      <c r="BR78" s="83"/>
      <c r="BS78" s="83"/>
      <c r="BT78" s="83"/>
      <c r="BU78" s="83"/>
      <c r="BV78" s="83"/>
      <c r="BW78" s="83"/>
      <c r="BX78" s="83"/>
      <c r="BY78" s="83"/>
      <c r="BZ78" s="55"/>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83"/>
      <c r="BN79" s="83"/>
      <c r="BO79" s="83"/>
      <c r="BP79" s="83"/>
      <c r="BQ79" s="83"/>
      <c r="BR79" s="83"/>
      <c r="BS79" s="83"/>
      <c r="BT79" s="83"/>
      <c r="BU79" s="83"/>
      <c r="BV79" s="83"/>
      <c r="BW79" s="83"/>
      <c r="BX79" s="83"/>
      <c r="BY79" s="83"/>
      <c r="BZ79" s="55"/>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83"/>
      <c r="BN80" s="83"/>
      <c r="BO80" s="83"/>
      <c r="BP80" s="83"/>
      <c r="BQ80" s="83"/>
      <c r="BR80" s="83"/>
      <c r="BS80" s="83"/>
      <c r="BT80" s="83"/>
      <c r="BU80" s="83"/>
      <c r="BV80" s="83"/>
      <c r="BW80" s="83"/>
      <c r="BX80" s="83"/>
      <c r="BY80" s="83"/>
      <c r="BZ80" s="55"/>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83"/>
      <c r="BN81" s="83"/>
      <c r="BO81" s="83"/>
      <c r="BP81" s="83"/>
      <c r="BQ81" s="83"/>
      <c r="BR81" s="83"/>
      <c r="BS81" s="83"/>
      <c r="BT81" s="83"/>
      <c r="BU81" s="83"/>
      <c r="BV81" s="83"/>
      <c r="BW81" s="83"/>
      <c r="BX81" s="83"/>
      <c r="BY81" s="83"/>
      <c r="BZ81" s="55"/>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45</v>
      </c>
      <c r="N86" s="26" t="s">
        <v>43</v>
      </c>
      <c r="O86" s="26" t="str">
        <f>データ!EO6</f>
        <v>【-】</v>
      </c>
    </row>
  </sheetData>
  <sheetProtection algorithmName="SHA-512" hashValue="omt+k6ZhR54uNRqQUYK+CPDp8g4029HBY94JtnvPaldS25J/qn/Y1s/blD0VJayq22Ljqu5W4uHpPAZIT2iioA==" saltValue="y2CmXi+ynYMA0k0dCvY4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1" x14ac:dyDescent="0.15"/>
  <cols>
    <col min="2" max="144" width="11.8867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434230</v>
      </c>
      <c r="D6" s="33">
        <f t="shared" si="3"/>
        <v>47</v>
      </c>
      <c r="E6" s="33">
        <f t="shared" si="3"/>
        <v>18</v>
      </c>
      <c r="F6" s="33">
        <f t="shared" si="3"/>
        <v>0</v>
      </c>
      <c r="G6" s="33">
        <f t="shared" si="3"/>
        <v>0</v>
      </c>
      <c r="H6" s="33" t="str">
        <f t="shared" si="3"/>
        <v>熊本県　南小国町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11.85</v>
      </c>
      <c r="Q6" s="34">
        <f t="shared" si="3"/>
        <v>100</v>
      </c>
      <c r="R6" s="34">
        <f t="shared" si="3"/>
        <v>4120</v>
      </c>
      <c r="S6" s="34">
        <f t="shared" si="3"/>
        <v>4019</v>
      </c>
      <c r="T6" s="34">
        <f t="shared" si="3"/>
        <v>115.9</v>
      </c>
      <c r="U6" s="34">
        <f t="shared" si="3"/>
        <v>34.68</v>
      </c>
      <c r="V6" s="34">
        <f t="shared" si="3"/>
        <v>472</v>
      </c>
      <c r="W6" s="34">
        <f t="shared" si="3"/>
        <v>114.69</v>
      </c>
      <c r="X6" s="34">
        <f t="shared" si="3"/>
        <v>4.12</v>
      </c>
      <c r="Y6" s="35">
        <f>IF(Y7="",NA(),Y7)</f>
        <v>95.42</v>
      </c>
      <c r="Z6" s="35">
        <f t="shared" ref="Z6:AH6" si="4">IF(Z7="",NA(),Z7)</f>
        <v>78.430000000000007</v>
      </c>
      <c r="AA6" s="35">
        <f t="shared" si="4"/>
        <v>83.31</v>
      </c>
      <c r="AB6" s="35">
        <f t="shared" si="4"/>
        <v>85.11</v>
      </c>
      <c r="AC6" s="35">
        <f t="shared" si="4"/>
        <v>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248.44</v>
      </c>
      <c r="BM6" s="35">
        <f t="shared" si="7"/>
        <v>244.85</v>
      </c>
      <c r="BN6" s="35">
        <f t="shared" si="7"/>
        <v>296.89</v>
      </c>
      <c r="BO6" s="35">
        <f t="shared" si="7"/>
        <v>270.57</v>
      </c>
      <c r="BP6" s="34" t="str">
        <f>IF(BP7="","",IF(BP7="-","【-】","【"&amp;SUBSTITUTE(TEXT(BP7,"#,##0.00"),"-","△")&amp;"】"))</f>
        <v>【307.23】</v>
      </c>
      <c r="BQ6" s="35">
        <f>IF(BQ7="",NA(),BQ7)</f>
        <v>69.709999999999994</v>
      </c>
      <c r="BR6" s="35">
        <f t="shared" ref="BR6:BZ6" si="8">IF(BR7="",NA(),BR7)</f>
        <v>68.31</v>
      </c>
      <c r="BS6" s="35">
        <f t="shared" si="8"/>
        <v>69.19</v>
      </c>
      <c r="BT6" s="35">
        <f t="shared" si="8"/>
        <v>69.319999999999993</v>
      </c>
      <c r="BU6" s="35">
        <f t="shared" si="8"/>
        <v>71.36</v>
      </c>
      <c r="BV6" s="35">
        <f t="shared" si="8"/>
        <v>57.03</v>
      </c>
      <c r="BW6" s="35">
        <f t="shared" si="8"/>
        <v>66.73</v>
      </c>
      <c r="BX6" s="35">
        <f t="shared" si="8"/>
        <v>64.78</v>
      </c>
      <c r="BY6" s="35">
        <f t="shared" si="8"/>
        <v>63.06</v>
      </c>
      <c r="BZ6" s="35">
        <f t="shared" si="8"/>
        <v>62.5</v>
      </c>
      <c r="CA6" s="34" t="str">
        <f>IF(CA7="","",IF(CA7="-","【-】","【"&amp;SUBSTITUTE(TEXT(CA7,"#,##0.00"),"-","△")&amp;"】"))</f>
        <v>【59.98】</v>
      </c>
      <c r="CB6" s="35">
        <f>IF(CB7="",NA(),CB7)</f>
        <v>150.76</v>
      </c>
      <c r="CC6" s="35">
        <f t="shared" ref="CC6:CK6" si="9">IF(CC7="",NA(),CC7)</f>
        <v>152.83000000000001</v>
      </c>
      <c r="CD6" s="35">
        <f t="shared" si="9"/>
        <v>153.53</v>
      </c>
      <c r="CE6" s="35">
        <f t="shared" si="9"/>
        <v>151.38999999999999</v>
      </c>
      <c r="CF6" s="35">
        <f t="shared" si="9"/>
        <v>149.99</v>
      </c>
      <c r="CG6" s="35">
        <f t="shared" si="9"/>
        <v>283.73</v>
      </c>
      <c r="CH6" s="35">
        <f t="shared" si="9"/>
        <v>241.29</v>
      </c>
      <c r="CI6" s="35">
        <f t="shared" si="9"/>
        <v>250.21</v>
      </c>
      <c r="CJ6" s="35">
        <f t="shared" si="9"/>
        <v>264.77</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61.94</v>
      </c>
      <c r="CT6" s="35">
        <f t="shared" si="10"/>
        <v>61.79</v>
      </c>
      <c r="CU6" s="35">
        <f t="shared" si="10"/>
        <v>59.94</v>
      </c>
      <c r="CV6" s="35">
        <f t="shared" si="10"/>
        <v>59.64</v>
      </c>
      <c r="CW6" s="34" t="str">
        <f>IF(CW7="","",IF(CW7="-","【-】","【"&amp;SUBSTITUTE(TEXT(CW7,"#,##0.00"),"-","△")&amp;"】"))</f>
        <v>【58.71】</v>
      </c>
      <c r="CX6" s="35">
        <f>IF(CX7="",NA(),CX7)</f>
        <v>99.78</v>
      </c>
      <c r="CY6" s="35">
        <f t="shared" ref="CY6:DG6" si="11">IF(CY7="",NA(),CY7)</f>
        <v>99.8</v>
      </c>
      <c r="CZ6" s="35">
        <f t="shared" si="11"/>
        <v>99.79</v>
      </c>
      <c r="DA6" s="35">
        <f t="shared" si="11"/>
        <v>99.79</v>
      </c>
      <c r="DB6" s="35">
        <f t="shared" si="11"/>
        <v>99.79</v>
      </c>
      <c r="DC6" s="35">
        <f t="shared" si="11"/>
        <v>68.150000000000006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434230</v>
      </c>
      <c r="D7" s="37">
        <v>47</v>
      </c>
      <c r="E7" s="37">
        <v>18</v>
      </c>
      <c r="F7" s="37">
        <v>0</v>
      </c>
      <c r="G7" s="37">
        <v>0</v>
      </c>
      <c r="H7" s="37" t="s">
        <v>99</v>
      </c>
      <c r="I7" s="37" t="s">
        <v>100</v>
      </c>
      <c r="J7" s="37" t="s">
        <v>101</v>
      </c>
      <c r="K7" s="37" t="s">
        <v>102</v>
      </c>
      <c r="L7" s="37" t="s">
        <v>103</v>
      </c>
      <c r="M7" s="37" t="s">
        <v>104</v>
      </c>
      <c r="N7" s="38" t="s">
        <v>105</v>
      </c>
      <c r="O7" s="38" t="s">
        <v>106</v>
      </c>
      <c r="P7" s="38">
        <v>11.85</v>
      </c>
      <c r="Q7" s="38">
        <v>100</v>
      </c>
      <c r="R7" s="38">
        <v>4120</v>
      </c>
      <c r="S7" s="38">
        <v>4019</v>
      </c>
      <c r="T7" s="38">
        <v>115.9</v>
      </c>
      <c r="U7" s="38">
        <v>34.68</v>
      </c>
      <c r="V7" s="38">
        <v>472</v>
      </c>
      <c r="W7" s="38">
        <v>114.69</v>
      </c>
      <c r="X7" s="38">
        <v>4.12</v>
      </c>
      <c r="Y7" s="38">
        <v>95.42</v>
      </c>
      <c r="Z7" s="38">
        <v>78.430000000000007</v>
      </c>
      <c r="AA7" s="38">
        <v>83.31</v>
      </c>
      <c r="AB7" s="38">
        <v>85.11</v>
      </c>
      <c r="AC7" s="38">
        <v>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248.44</v>
      </c>
      <c r="BM7" s="38">
        <v>244.85</v>
      </c>
      <c r="BN7" s="38">
        <v>296.89</v>
      </c>
      <c r="BO7" s="38">
        <v>270.57</v>
      </c>
      <c r="BP7" s="38">
        <v>307.23</v>
      </c>
      <c r="BQ7" s="38">
        <v>69.709999999999994</v>
      </c>
      <c r="BR7" s="38">
        <v>68.31</v>
      </c>
      <c r="BS7" s="38">
        <v>69.19</v>
      </c>
      <c r="BT7" s="38">
        <v>69.319999999999993</v>
      </c>
      <c r="BU7" s="38">
        <v>71.36</v>
      </c>
      <c r="BV7" s="38">
        <v>57.03</v>
      </c>
      <c r="BW7" s="38">
        <v>66.73</v>
      </c>
      <c r="BX7" s="38">
        <v>64.78</v>
      </c>
      <c r="BY7" s="38">
        <v>63.06</v>
      </c>
      <c r="BZ7" s="38">
        <v>62.5</v>
      </c>
      <c r="CA7" s="38">
        <v>59.98</v>
      </c>
      <c r="CB7" s="38">
        <v>150.76</v>
      </c>
      <c r="CC7" s="38">
        <v>152.83000000000001</v>
      </c>
      <c r="CD7" s="38">
        <v>153.53</v>
      </c>
      <c r="CE7" s="38">
        <v>151.38999999999999</v>
      </c>
      <c r="CF7" s="38">
        <v>149.99</v>
      </c>
      <c r="CG7" s="38">
        <v>283.73</v>
      </c>
      <c r="CH7" s="38">
        <v>241.29</v>
      </c>
      <c r="CI7" s="38">
        <v>250.21</v>
      </c>
      <c r="CJ7" s="38">
        <v>264.77</v>
      </c>
      <c r="CK7" s="38">
        <v>269.33</v>
      </c>
      <c r="CL7" s="38">
        <v>272.98</v>
      </c>
      <c r="CM7" s="38">
        <v>100</v>
      </c>
      <c r="CN7" s="38">
        <v>100</v>
      </c>
      <c r="CO7" s="38">
        <v>100</v>
      </c>
      <c r="CP7" s="38">
        <v>100</v>
      </c>
      <c r="CQ7" s="38">
        <v>100</v>
      </c>
      <c r="CR7" s="38">
        <v>58.25</v>
      </c>
      <c r="CS7" s="38">
        <v>61.94</v>
      </c>
      <c r="CT7" s="38">
        <v>61.79</v>
      </c>
      <c r="CU7" s="38">
        <v>59.94</v>
      </c>
      <c r="CV7" s="38">
        <v>59.64</v>
      </c>
      <c r="CW7" s="38">
        <v>58.71</v>
      </c>
      <c r="CX7" s="38">
        <v>99.78</v>
      </c>
      <c r="CY7" s="38">
        <v>99.8</v>
      </c>
      <c r="CZ7" s="38">
        <v>99.79</v>
      </c>
      <c r="DA7" s="38">
        <v>99.79</v>
      </c>
      <c r="DB7" s="38">
        <v>99.79</v>
      </c>
      <c r="DC7" s="38">
        <v>68.150000000000006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穴井 康治</cp:lastModifiedBy>
  <cp:lastPrinted>2021-01-29T05:45:45Z</cp:lastPrinted>
  <dcterms:created xsi:type="dcterms:W3CDTF">2020-12-04T03:19:05Z</dcterms:created>
  <dcterms:modified xsi:type="dcterms:W3CDTF">2021-01-29T05:45:48Z</dcterms:modified>
  <cp:category/>
</cp:coreProperties>
</file>