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XwkI3najDUtaLbfN4tKF5VzgBBYoDCA7f7+CHIRdcv6LucLR5Dp6rs01UpSDRFDqndFqr//ZdwYMz9HrjNwMA==" workbookSaltValue="m3cPh5SRi8XBvpOLMubbVw==" workbookSpinCount="100000" lockStructure="1"/>
  <bookViews>
    <workbookView xWindow="10230" yWindow="-15" windowWidth="10275" windowHeight="754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<sst xmlns="http://schemas.openxmlformats.org/spreadsheetml/2006/main" count="247" uniqueCount="118">
  <si>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</si>
  <si>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</si>
  <si>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</si>
  <si>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</si>
  <si>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</si>
  <si>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</si>
  <si>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</si>
  <si>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</si>
  <si>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</si>
  <si>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</si>
  <si>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</si>
  <si>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</si>
  <si>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</si>
  <si>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</si>
  <si>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</si>
  <si>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</si>
  <si>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</si>
  <si>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</si>
  <si>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</si>
  <si>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</si>
  <si>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</si>
  <si>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</si>
  <si>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</si>
  <si>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</si>
  <si>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</si>
  <si>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</si>
  <si>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</si>
  <si>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</si>
  <si>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</si>
  <si>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</si>
  <si>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</si>
  <si>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</si>
  <si>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</si>
  <si>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</si>
  <si>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</si>
  <si>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</si>
  <si>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</si>
  <si>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</si>
  <si>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</si>
  <si>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</si>
  <si>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</si>
  <si>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</si>
  <si>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</si>
  <si>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</si>
  <si>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</si>
  <si>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</si>
  <si>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</si>
  <si>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</si>
  <si>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</si>
  <si>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</si>
  <si>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</si>
  <si>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</si>
  <si>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</si>
  <si>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</si>
  <si>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</si>
  <si>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</si>
  <si>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</si>
  <si>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</si>
  <si>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</si>
  <si>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</si>
  <si>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</si>
  <si>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</si>
  <si>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</si>
  <si>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</si>
  <si>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</si>
  <si>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</si>
  <si>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</si>
  <si>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</si>
  <si>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</si>
  <si>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</si>
  <si>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</si>
  <si>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</si>
  <si>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</si>
  <si>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</si>
  <si>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</si>
  <si>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</si>
  <si>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</si>
  <si>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</si>
  <si>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</si>
  <si>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</si>
  <si>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</si>
  <si>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</si>
  <si>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</si>
  <si>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</si>
  <si>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</si>
  <si>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</si>
  <si>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</si>
  <si>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</si>
  <si>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</si>
  <si>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</si>
  <si>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</si>
  <si>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</si>
  <si>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</si>
  <si>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</si>
  <si>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</si>
  <si>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</si>
  <si>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</si>
  <si>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</si>
  <si>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</si>
  <si>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</si>
  <si>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</si>
  <si>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</si>
  <si>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</si>
  <si>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</si>
  <si>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</si>
  <si>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</si>
  <si>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</si>
  <si>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</si>
  <si>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</si>
  <si>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</si>
  <si>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</si>
  <si>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</si>
  <si>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</si>
  <si>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</si>
  <si>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</si>
  <si>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rPh sb="1" eb="2">
      <t>ホウ</t>
    </rPh>
    <rPh sb="2" eb="3">
      <t>ヒ</t>
    </rPh>
    <rPh sb="3" eb="5">
      <t>テキヨウ</t>
    </rPh>
    <rPh sb="5" eb="7">
      <t>ジギョウ</t>
    </rPh>
    <rPh sb="11" eb="13">
      <t>ガイトウ</t>
    </rPh>
    <phoneticPr fontId="4"/>
  </si>
  <si>
    <t>①収益的収支比率は100%であり、経営状態は安定しています。
④企業債残高対事業規模比率は令和8年度をもって事業廃止の決定がなされており、新規借入は行っておりません。
⑤経費回収率は類似団体平均値を上回っていますが、100%を下回っており使用料で経費を回収できておらず、不足分を一般会計補助金で賄っています。
⑥汚水処理原価は類似団体平均値よりも高い数値を示しています。これは人口減少や高齢化が進んでいるため、処理水量が少量となっていることから高くなっています。
⑦施設利用率が低いのは、使用する世帯人員が少ないことが要因と分析しています。
⑧水洗化率は、浄化槽設置世帯を対象としているため100%となっています。</t>
    <rPh sb="1" eb="4">
      <t>シュウエキテキ</t>
    </rPh>
    <rPh sb="4" eb="6">
      <t>シュウシ</t>
    </rPh>
    <rPh sb="6" eb="8">
      <t>ヒリツ</t>
    </rPh>
    <rPh sb="17" eb="19">
      <t>ケイエイ</t>
    </rPh>
    <rPh sb="19" eb="21">
      <t>ジョウタイ</t>
    </rPh>
    <rPh sb="22" eb="24">
      <t>アンテイ</t>
    </rPh>
    <rPh sb="32" eb="34">
      <t>キギョウ</t>
    </rPh>
    <rPh sb="34" eb="35">
      <t>サイ</t>
    </rPh>
    <rPh sb="35" eb="38">
      <t>ザンダカタイ</t>
    </rPh>
    <rPh sb="38" eb="40">
      <t>ジギョウ</t>
    </rPh>
    <rPh sb="40" eb="42">
      <t>キボ</t>
    </rPh>
    <rPh sb="42" eb="44">
      <t>ヒリツ</t>
    </rPh>
    <rPh sb="45" eb="47">
      <t>レイワ</t>
    </rPh>
    <rPh sb="48" eb="50">
      <t>ネンド</t>
    </rPh>
    <rPh sb="54" eb="56">
      <t>ジギョウ</t>
    </rPh>
    <rPh sb="56" eb="58">
      <t>ハイシ</t>
    </rPh>
    <rPh sb="59" eb="61">
      <t>ケッテイ</t>
    </rPh>
    <rPh sb="69" eb="71">
      <t>シンキ</t>
    </rPh>
    <rPh sb="71" eb="73">
      <t>カリイレ</t>
    </rPh>
    <rPh sb="74" eb="75">
      <t>オコナ</t>
    </rPh>
    <rPh sb="85" eb="90">
      <t>ケイヒカイシュウリツ</t>
    </rPh>
    <rPh sb="91" eb="98">
      <t>ルイジダンタイヘイキンチ</t>
    </rPh>
    <rPh sb="99" eb="101">
      <t>ウワマワ</t>
    </rPh>
    <rPh sb="113" eb="115">
      <t>シタマワ</t>
    </rPh>
    <rPh sb="119" eb="122">
      <t>シヨウリョウ</t>
    </rPh>
    <rPh sb="123" eb="125">
      <t>ケイヒ</t>
    </rPh>
    <rPh sb="126" eb="128">
      <t>カイシュウ</t>
    </rPh>
    <rPh sb="135" eb="138">
      <t>フソクブン</t>
    </rPh>
    <rPh sb="139" eb="141">
      <t>イッパン</t>
    </rPh>
    <rPh sb="141" eb="143">
      <t>カイケイ</t>
    </rPh>
    <rPh sb="143" eb="146">
      <t>ホジョキン</t>
    </rPh>
    <rPh sb="147" eb="148">
      <t>マカナ</t>
    </rPh>
    <rPh sb="156" eb="158">
      <t>オスイ</t>
    </rPh>
    <rPh sb="158" eb="160">
      <t>ショリ</t>
    </rPh>
    <rPh sb="160" eb="162">
      <t>ゲンカ</t>
    </rPh>
    <rPh sb="163" eb="170">
      <t>ルイジダンタイヘイキンチ</t>
    </rPh>
    <rPh sb="173" eb="174">
      <t>タカ</t>
    </rPh>
    <rPh sb="175" eb="177">
      <t>スウチ</t>
    </rPh>
    <rPh sb="178" eb="179">
      <t>シメ</t>
    </rPh>
    <rPh sb="188" eb="190">
      <t>ジンコウ</t>
    </rPh>
    <rPh sb="190" eb="192">
      <t>ゲンショウ</t>
    </rPh>
    <rPh sb="193" eb="196">
      <t>コウレイカ</t>
    </rPh>
    <rPh sb="197" eb="198">
      <t>スス</t>
    </rPh>
    <rPh sb="205" eb="207">
      <t>ショリ</t>
    </rPh>
    <rPh sb="207" eb="209">
      <t>スイリョウ</t>
    </rPh>
    <rPh sb="210" eb="212">
      <t>ショウリョウ</t>
    </rPh>
    <rPh sb="222" eb="223">
      <t>タカ</t>
    </rPh>
    <rPh sb="233" eb="235">
      <t>シセツ</t>
    </rPh>
    <rPh sb="235" eb="237">
      <t>リヨウ</t>
    </rPh>
    <rPh sb="237" eb="238">
      <t>リツ</t>
    </rPh>
    <rPh sb="239" eb="240">
      <t>ヒク</t>
    </rPh>
    <rPh sb="244" eb="246">
      <t>シヨウ</t>
    </rPh>
    <rPh sb="253" eb="254">
      <t>スク</t>
    </rPh>
    <rPh sb="259" eb="261">
      <t>ヨウイン</t>
    </rPh>
    <rPh sb="262" eb="264">
      <t>ブンセキ</t>
    </rPh>
    <rPh sb="272" eb="275">
      <t>スイセンカ</t>
    </rPh>
    <rPh sb="275" eb="276">
      <t>リツ</t>
    </rPh>
    <rPh sb="278" eb="281">
      <t>ジョウカソウ</t>
    </rPh>
    <rPh sb="281" eb="283">
      <t>セッチ</t>
    </rPh>
    <rPh sb="283" eb="285">
      <t>セタイ</t>
    </rPh>
    <rPh sb="286" eb="288">
      <t>タイショウ</t>
    </rPh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</si>
  <si>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rPh sb="1" eb="2">
      <t>ホン</t>
    </rPh>
    <rPh sb="2" eb="4">
      <t>ジギョウ</t>
    </rPh>
    <rPh sb="6" eb="8">
      <t>ヘイセイ</t>
    </rPh>
    <rPh sb="10" eb="12">
      <t>ネンド</t>
    </rPh>
    <rPh sb="16" eb="18">
      <t>シンキ</t>
    </rPh>
    <rPh sb="18" eb="20">
      <t>セッチ</t>
    </rPh>
    <rPh sb="21" eb="23">
      <t>ハイシ</t>
    </rPh>
    <rPh sb="28" eb="30">
      <t>キゾン</t>
    </rPh>
    <rPh sb="30" eb="32">
      <t>シセツ</t>
    </rPh>
    <rPh sb="33" eb="35">
      <t>イジ</t>
    </rPh>
    <rPh sb="36" eb="38">
      <t>カンリ</t>
    </rPh>
    <rPh sb="44" eb="46">
      <t>レイワ</t>
    </rPh>
    <rPh sb="47" eb="49">
      <t>ネンド</t>
    </rPh>
    <rPh sb="53" eb="55">
      <t>シュウリョウ</t>
    </rPh>
    <rPh sb="59" eb="60">
      <t>ゴ</t>
    </rPh>
    <rPh sb="61" eb="63">
      <t>ザイサン</t>
    </rPh>
    <rPh sb="63" eb="65">
      <t>ショブン</t>
    </rPh>
    <rPh sb="66" eb="67">
      <t>オコナ</t>
    </rPh>
    <rPh sb="68" eb="71">
      <t>シヨウシャ</t>
    </rPh>
    <rPh sb="72" eb="74">
      <t>ジョウト</t>
    </rPh>
    <rPh sb="79" eb="81">
      <t>ケッテイ</t>
    </rPh>
    <rPh sb="89" eb="91">
      <t>ケイヒ</t>
    </rPh>
    <rPh sb="91" eb="93">
      <t>カイシュウ</t>
    </rPh>
    <rPh sb="93" eb="94">
      <t>リツ</t>
    </rPh>
    <rPh sb="95" eb="98">
      <t>フソクブン</t>
    </rPh>
    <rPh sb="100" eb="102">
      <t>イッパン</t>
    </rPh>
    <rPh sb="102" eb="104">
      <t>カイケイ</t>
    </rPh>
    <rPh sb="104" eb="106">
      <t>クリイレ</t>
    </rPh>
    <rPh sb="106" eb="107">
      <t>キン</t>
    </rPh>
    <rPh sb="118" eb="120">
      <t>ケイエイ</t>
    </rPh>
    <rPh sb="120" eb="122">
      <t>ジョウタイ</t>
    </rPh>
    <rPh sb="123" eb="125">
      <t>リョウコウ</t>
    </rPh>
    <rPh sb="127" eb="128">
      <t>イ</t>
    </rPh>
    <rPh sb="133" eb="135">
      <t>ゼンコク</t>
    </rPh>
    <rPh sb="135" eb="137">
      <t>ヘイキン</t>
    </rPh>
    <rPh sb="140" eb="141">
      <t>タカ</t>
    </rPh>
    <rPh sb="142" eb="145">
      <t>シヨウリョウ</t>
    </rPh>
    <rPh sb="146" eb="148">
      <t>フカ</t>
    </rPh>
    <rPh sb="156" eb="157">
      <t>スデ</t>
    </rPh>
    <rPh sb="158" eb="160">
      <t>ジギョウ</t>
    </rPh>
    <rPh sb="160" eb="162">
      <t>ハイシ</t>
    </rPh>
    <rPh sb="163" eb="165">
      <t>ケッテイ</t>
    </rPh>
    <rPh sb="174" eb="176">
      <t>コンゴ</t>
    </rPh>
    <rPh sb="178" eb="180">
      <t>ケイヒ</t>
    </rPh>
    <rPh sb="181" eb="183">
      <t>ヨクセイ</t>
    </rPh>
    <rPh sb="184" eb="185">
      <t>ツト</t>
    </rPh>
    <rPh sb="189" eb="191">
      <t>ゲンコウ</t>
    </rPh>
    <rPh sb="191" eb="194">
      <t>シヨウリョウ</t>
    </rPh>
    <rPh sb="195" eb="197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</si>
</sst>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1-4420-AE53-BFF588BF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71072"/>
        <c:axId val="5638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E1-4420-AE53-BFF588BF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1072"/>
        <c:axId val="56385536"/>
      </c:lineChart>
      <c:dateAx>
        <c:axId val="56371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385536"/>
        <c:crosses val="autoZero"/>
        <c:auto val="1"/>
        <c:lblOffset val="100"/>
        <c:baseTimeUnit val="years"/>
      </c:dateAx>
      <c:valAx>
        <c:axId val="5638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37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39.729999999999997</c:v>
                </c:pt>
                <c:pt idx="1">
                  <c:v>37.72</c:v>
                </c:pt>
                <c:pt idx="2">
                  <c:v>38.1</c:v>
                </c:pt>
                <c:pt idx="3">
                  <c:v>37.340000000000003</c:v>
                </c:pt>
                <c:pt idx="4">
                  <c:v>36.43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E3-4C80-8B7E-B27F4DB2F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74976"/>
        <c:axId val="6098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60.25</c:v>
                </c:pt>
                <c:pt idx="1">
                  <c:v>61.94</c:v>
                </c:pt>
                <c:pt idx="2">
                  <c:v>61.79</c:v>
                </c:pt>
                <c:pt idx="3">
                  <c:v>59.94</c:v>
                </c:pt>
                <c:pt idx="4">
                  <c:v>59.64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E3-4C80-8B7E-B27F4DB2F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74976"/>
        <c:axId val="60985344"/>
      </c:lineChart>
      <c:dateAx>
        <c:axId val="60974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985344"/>
        <c:crosses val="autoZero"/>
        <c:auto val="1"/>
        <c:lblOffset val="100"/>
        <c:baseTimeUnit val="years"/>
      </c:dateAx>
      <c:valAx>
        <c:axId val="6098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7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E75-9EC7-E056F038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85952"/>
        <c:axId val="6109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94.14</c:v>
                </c:pt>
                <c:pt idx="2">
                  <c:v>92.44</c:v>
                </c:pt>
                <c:pt idx="3">
                  <c:v>89.66</c:v>
                </c:pt>
                <c:pt idx="4">
                  <c:v>90.63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8B-4E75-9EC7-E056F038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85952"/>
        <c:axId val="61096320"/>
      </c:lineChart>
      <c:dateAx>
        <c:axId val="61085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1096320"/>
        <c:crosses val="autoZero"/>
        <c:auto val="1"/>
        <c:lblOffset val="100"/>
        <c:baseTimeUnit val="years"/>
      </c:dateAx>
      <c:valAx>
        <c:axId val="6109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08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99.02</c:v>
                </c:pt>
                <c:pt idx="1">
                  <c:v>98.66</c:v>
                </c:pt>
                <c:pt idx="2">
                  <c:v>99.16</c:v>
                </c:pt>
                <c:pt idx="3">
                  <c:v>99.18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AB-4199-85DD-03237C5F7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96032"/>
        <c:axId val="5641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AB-4199-85DD-03237C5F7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6032"/>
        <c:axId val="56410496"/>
      </c:lineChart>
      <c:dateAx>
        <c:axId val="56396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410496"/>
        <c:crosses val="autoZero"/>
        <c:auto val="1"/>
        <c:lblOffset val="100"/>
        <c:baseTimeUnit val="years"/>
      </c:dateAx>
      <c:valAx>
        <c:axId val="5641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39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B-449C-B7CE-E9C0AE8D6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95392"/>
        <c:axId val="5959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FB-449C-B7CE-E9C0AE8D6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95392"/>
        <c:axId val="59597568"/>
      </c:lineChart>
      <c:dateAx>
        <c:axId val="59595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597568"/>
        <c:crosses val="autoZero"/>
        <c:auto val="1"/>
        <c:lblOffset val="100"/>
        <c:baseTimeUnit val="years"/>
      </c:dateAx>
      <c:valAx>
        <c:axId val="5959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59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BC-4352-8D72-3E67F7BBF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8544"/>
        <c:axId val="5963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BC-4352-8D72-3E67F7BBF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28544"/>
        <c:axId val="59634816"/>
      </c:lineChart>
      <c:dateAx>
        <c:axId val="59628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634816"/>
        <c:crosses val="autoZero"/>
        <c:auto val="1"/>
        <c:lblOffset val="100"/>
        <c:baseTimeUnit val="years"/>
      </c:dateAx>
      <c:valAx>
        <c:axId val="5963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62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4-47E9-8EBC-E1EB45E1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78720"/>
        <c:axId val="5968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4-47E9-8EBC-E1EB45E1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8720"/>
        <c:axId val="59680640"/>
      </c:lineChart>
      <c:dateAx>
        <c:axId val="59678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680640"/>
        <c:crosses val="autoZero"/>
        <c:auto val="1"/>
        <c:lblOffset val="100"/>
        <c:baseTimeUnit val="years"/>
      </c:dateAx>
      <c:valAx>
        <c:axId val="5968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67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C7-4B82-890E-C86C70DAA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77408"/>
        <c:axId val="5977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C7-4B82-890E-C86C70DAA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77408"/>
        <c:axId val="59779328"/>
      </c:lineChart>
      <c:dateAx>
        <c:axId val="59777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779328"/>
        <c:crosses val="autoZero"/>
        <c:auto val="1"/>
        <c:lblOffset val="100"/>
        <c:baseTimeUnit val="years"/>
      </c:dateAx>
      <c:valAx>
        <c:axId val="5977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77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21.89</c:v>
                </c:pt>
                <c:pt idx="1">
                  <c:v>27.78</c:v>
                </c:pt>
                <c:pt idx="2">
                  <c:v>14.58</c:v>
                </c:pt>
                <c:pt idx="3">
                  <c:v>14.7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61D-A364-DF479C40C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22848"/>
        <c:axId val="5982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241.49</c:v>
                </c:pt>
                <c:pt idx="1">
                  <c:v>248.44</c:v>
                </c:pt>
                <c:pt idx="2">
                  <c:v>244.85</c:v>
                </c:pt>
                <c:pt idx="3">
                  <c:v>296.89</c:v>
                </c:pt>
                <c:pt idx="4">
                  <c:v>270.57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61D-A364-DF479C40C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22848"/>
        <c:axId val="59824768"/>
      </c:lineChart>
      <c:dateAx>
        <c:axId val="59822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824768"/>
        <c:crosses val="autoZero"/>
        <c:auto val="1"/>
        <c:lblOffset val="100"/>
        <c:baseTimeUnit val="years"/>
      </c:dateAx>
      <c:valAx>
        <c:axId val="5982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82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56.28</c:v>
                </c:pt>
                <c:pt idx="1">
                  <c:v>63.36</c:v>
                </c:pt>
                <c:pt idx="2">
                  <c:v>67.16</c:v>
                </c:pt>
                <c:pt idx="3">
                  <c:v>68.05</c:v>
                </c:pt>
                <c:pt idx="4">
                  <c:v>69.8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3-441D-8469-933B3F9F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04576"/>
        <c:axId val="6090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65.7</c:v>
                </c:pt>
                <c:pt idx="1">
                  <c:v>66.73</c:v>
                </c:pt>
                <c:pt idx="2">
                  <c:v>64.78</c:v>
                </c:pt>
                <c:pt idx="3">
                  <c:v>63.06</c:v>
                </c:pt>
                <c:pt idx="4">
                  <c:v>62.5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13-441D-8469-933B3F9F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04576"/>
        <c:axId val="60906496"/>
      </c:lineChart>
      <c:dateAx>
        <c:axId val="60904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906496"/>
        <c:crosses val="autoZero"/>
        <c:auto val="1"/>
        <c:lblOffset val="100"/>
        <c:baseTimeUnit val="years"/>
      </c:dateAx>
      <c:valAx>
        <c:axId val="6090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0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371.56</c:v>
                </c:pt>
                <c:pt idx="1">
                  <c:v>385.25</c:v>
                </c:pt>
                <c:pt idx="2">
                  <c:v>381.84</c:v>
                </c:pt>
                <c:pt idx="3">
                  <c:v>403.89</c:v>
                </c:pt>
                <c:pt idx="4">
                  <c:v>408.51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D0-453B-BB03-1D3E7C7EA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33632"/>
        <c:axId val="6093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247.94</c:v>
                </c:pt>
                <c:pt idx="1">
                  <c:v>241.29</c:v>
                </c:pt>
                <c:pt idx="2">
                  <c:v>250.21</c:v>
                </c:pt>
                <c:pt idx="3">
                  <c:v>264.77</c:v>
                </c:pt>
                <c:pt idx="4">
                  <c:v>269.33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D0-453B-BB03-1D3E7C7EA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33632"/>
        <c:axId val="60935552"/>
      </c:lineChart>
      <c:dateAx>
        <c:axId val="60933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0935552"/>
        <c:crosses val="autoZero"/>
        <c:auto val="1"/>
        <c:lblOffset val="100"/>
        <c:baseTimeUnit val="years"/>
      </c:dateAx>
      <c:valAx>
        <c:axId val="6093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93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天草市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79694</v>
      </c>
      <c r="AM8" s="69"/>
      <c r="AN8" s="69"/>
      <c r="AO8" s="69"/>
      <c r="AP8" s="69"/>
      <c r="AQ8" s="69"/>
      <c r="AR8" s="69"/>
      <c r="AS8" s="69"/>
      <c r="AT8" s="68">
        <f>データ!T6</f>
        <v>683.82</v>
      </c>
      <c r="AU8" s="68"/>
      <c r="AV8" s="68"/>
      <c r="AW8" s="68"/>
      <c r="AX8" s="68"/>
      <c r="AY8" s="68"/>
      <c r="AZ8" s="68"/>
      <c r="BA8" s="68"/>
      <c r="BB8" s="68">
        <f>データ!U6</f>
        <v>116.54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3.3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3740</v>
      </c>
      <c r="AE10" s="69"/>
      <c r="AF10" s="69"/>
      <c r="AG10" s="69"/>
      <c r="AH10" s="69"/>
      <c r="AI10" s="69"/>
      <c r="AJ10" s="69"/>
      <c r="AK10" s="2"/>
      <c r="AL10" s="69">
        <f>データ!V6</f>
        <v>2601</v>
      </c>
      <c r="AM10" s="69"/>
      <c r="AN10" s="69"/>
      <c r="AO10" s="69"/>
      <c r="AP10" s="69"/>
      <c r="AQ10" s="69"/>
      <c r="AR10" s="69"/>
      <c r="AS10" s="69"/>
      <c r="AT10" s="68">
        <f>データ!W6</f>
        <v>140.96</v>
      </c>
      <c r="AU10" s="68"/>
      <c r="AV10" s="68"/>
      <c r="AW10" s="68"/>
      <c r="AX10" s="68"/>
      <c r="AY10" s="68"/>
      <c r="AZ10" s="68"/>
      <c r="BA10" s="68"/>
      <c r="BB10" s="68">
        <f>データ!X6</f>
        <v>18.45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mjIXt9x35pTQmz71qY3aOfV4amRy9VYW4M7I3HhQzZpK9RtmO3mBRETeMd3F8rByi795lGsdy+99sj9sB4uCOQ==" saltValue="GkPoha/os/HGjZs9gyg3f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432156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3.3</v>
      </c>
      <c r="Q6" s="34">
        <f t="shared" si="3"/>
        <v>100</v>
      </c>
      <c r="R6" s="34">
        <f t="shared" si="3"/>
        <v>3740</v>
      </c>
      <c r="S6" s="34">
        <f t="shared" si="3"/>
        <v>79694</v>
      </c>
      <c r="T6" s="34">
        <f t="shared" si="3"/>
        <v>683.82</v>
      </c>
      <c r="U6" s="34">
        <f t="shared" si="3"/>
        <v>116.54</v>
      </c>
      <c r="V6" s="34">
        <f t="shared" si="3"/>
        <v>2601</v>
      </c>
      <c r="W6" s="34">
        <f t="shared" si="3"/>
        <v>140.96</v>
      </c>
      <c r="X6" s="34">
        <f t="shared" si="3"/>
        <v>18.45</v>
      </c>
      <c r="Y6" s="35">
        <f>IF(Y7="",NA(),Y7)</f>
        <v>99.02</v>
      </c>
      <c r="Z6" s="35">
        <f t="shared" ref="Z6:AH6" si="4">IF(Z7="",NA(),Z7)</f>
        <v>98.66</v>
      </c>
      <c r="AA6" s="35">
        <f t="shared" si="4"/>
        <v>99.16</v>
      </c>
      <c r="AB6" s="35">
        <f t="shared" si="4"/>
        <v>99.18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21.89</v>
      </c>
      <c r="BG6" s="35">
        <f t="shared" ref="BG6:BO6" si="7">IF(BG7="",NA(),BG7)</f>
        <v>27.78</v>
      </c>
      <c r="BH6" s="35">
        <f t="shared" si="7"/>
        <v>14.58</v>
      </c>
      <c r="BI6" s="35">
        <f t="shared" si="7"/>
        <v>14.7</v>
      </c>
      <c r="BJ6" s="34">
        <f t="shared" si="7"/>
        <v>0</v>
      </c>
      <c r="BK6" s="35">
        <f t="shared" si="7"/>
        <v>241.49</v>
      </c>
      <c r="BL6" s="35">
        <f t="shared" si="7"/>
        <v>248.44</v>
      </c>
      <c r="BM6" s="35">
        <f t="shared" si="7"/>
        <v>244.85</v>
      </c>
      <c r="BN6" s="35">
        <f t="shared" si="7"/>
        <v>296.89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>
        <f>IF(BQ7="",NA(),BQ7)</f>
        <v>56.28</v>
      </c>
      <c r="BR6" s="35">
        <f t="shared" ref="BR6:BZ6" si="8">IF(BR7="",NA(),BR7)</f>
        <v>63.36</v>
      </c>
      <c r="BS6" s="35">
        <f t="shared" si="8"/>
        <v>67.16</v>
      </c>
      <c r="BT6" s="35">
        <f t="shared" si="8"/>
        <v>68.05</v>
      </c>
      <c r="BU6" s="35">
        <f t="shared" si="8"/>
        <v>69.8</v>
      </c>
      <c r="BV6" s="35">
        <f t="shared" si="8"/>
        <v>65.7</v>
      </c>
      <c r="BW6" s="35">
        <f t="shared" si="8"/>
        <v>66.73</v>
      </c>
      <c r="BX6" s="35">
        <f t="shared" si="8"/>
        <v>64.78</v>
      </c>
      <c r="BY6" s="35">
        <f t="shared" si="8"/>
        <v>63.06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>
        <f>IF(CB7="",NA(),CB7)</f>
        <v>371.56</v>
      </c>
      <c r="CC6" s="35">
        <f t="shared" ref="CC6:CK6" si="9">IF(CC7="",NA(),CC7)</f>
        <v>385.25</v>
      </c>
      <c r="CD6" s="35">
        <f t="shared" si="9"/>
        <v>381.84</v>
      </c>
      <c r="CE6" s="35">
        <f t="shared" si="9"/>
        <v>403.89</v>
      </c>
      <c r="CF6" s="35">
        <f t="shared" si="9"/>
        <v>408.51</v>
      </c>
      <c r="CG6" s="35">
        <f t="shared" si="9"/>
        <v>247.94</v>
      </c>
      <c r="CH6" s="35">
        <f t="shared" si="9"/>
        <v>241.29</v>
      </c>
      <c r="CI6" s="35">
        <f t="shared" si="9"/>
        <v>250.21</v>
      </c>
      <c r="CJ6" s="35">
        <f t="shared" si="9"/>
        <v>264.77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>
        <f>IF(CM7="",NA(),CM7)</f>
        <v>39.729999999999997</v>
      </c>
      <c r="CN6" s="35">
        <f t="shared" ref="CN6:CV6" si="10">IF(CN7="",NA(),CN7)</f>
        <v>37.72</v>
      </c>
      <c r="CO6" s="35">
        <f t="shared" si="10"/>
        <v>38.1</v>
      </c>
      <c r="CP6" s="35">
        <f t="shared" si="10"/>
        <v>37.340000000000003</v>
      </c>
      <c r="CQ6" s="35">
        <f t="shared" si="10"/>
        <v>36.43</v>
      </c>
      <c r="CR6" s="35">
        <f t="shared" si="10"/>
        <v>60.25</v>
      </c>
      <c r="CS6" s="35">
        <f t="shared" si="10"/>
        <v>61.94</v>
      </c>
      <c r="CT6" s="35">
        <f t="shared" si="10"/>
        <v>61.79</v>
      </c>
      <c r="CU6" s="35">
        <f t="shared" si="10"/>
        <v>59.94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95.26</v>
      </c>
      <c r="DD6" s="35">
        <f t="shared" si="11"/>
        <v>94.14</v>
      </c>
      <c r="DE6" s="35">
        <f t="shared" si="11"/>
        <v>92.44</v>
      </c>
      <c r="DF6" s="35">
        <f t="shared" si="11"/>
        <v>89.66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432156</v>
      </c>
      <c r="D7" s="37">
        <v>47</v>
      </c>
      <c r="E7" s="37">
        <v>18</v>
      </c>
      <c r="F7" s="37">
        <v>0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3.3</v>
      </c>
      <c r="Q7" s="38">
        <v>100</v>
      </c>
      <c r="R7" s="38">
        <v>3740</v>
      </c>
      <c r="S7" s="38">
        <v>79694</v>
      </c>
      <c r="T7" s="38">
        <v>683.82</v>
      </c>
      <c r="U7" s="38">
        <v>116.54</v>
      </c>
      <c r="V7" s="38">
        <v>2601</v>
      </c>
      <c r="W7" s="38">
        <v>140.96</v>
      </c>
      <c r="X7" s="38">
        <v>18.45</v>
      </c>
      <c r="Y7" s="38">
        <v>99.02</v>
      </c>
      <c r="Z7" s="38">
        <v>98.66</v>
      </c>
      <c r="AA7" s="38">
        <v>99.16</v>
      </c>
      <c r="AB7" s="38">
        <v>99.18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21.89</v>
      </c>
      <c r="BG7" s="38">
        <v>27.78</v>
      </c>
      <c r="BH7" s="38">
        <v>14.58</v>
      </c>
      <c r="BI7" s="38">
        <v>14.7</v>
      </c>
      <c r="BJ7" s="38">
        <v>0</v>
      </c>
      <c r="BK7" s="38">
        <v>241.49</v>
      </c>
      <c r="BL7" s="38">
        <v>248.44</v>
      </c>
      <c r="BM7" s="38">
        <v>244.85</v>
      </c>
      <c r="BN7" s="38">
        <v>296.89</v>
      </c>
      <c r="BO7" s="38">
        <v>270.57</v>
      </c>
      <c r="BP7" s="38">
        <v>307.23</v>
      </c>
      <c r="BQ7" s="38">
        <v>56.28</v>
      </c>
      <c r="BR7" s="38">
        <v>63.36</v>
      </c>
      <c r="BS7" s="38">
        <v>67.16</v>
      </c>
      <c r="BT7" s="38">
        <v>68.05</v>
      </c>
      <c r="BU7" s="38">
        <v>69.8</v>
      </c>
      <c r="BV7" s="38">
        <v>65.7</v>
      </c>
      <c r="BW7" s="38">
        <v>66.73</v>
      </c>
      <c r="BX7" s="38">
        <v>64.78</v>
      </c>
      <c r="BY7" s="38">
        <v>63.06</v>
      </c>
      <c r="BZ7" s="38">
        <v>62.5</v>
      </c>
      <c r="CA7" s="38">
        <v>59.98</v>
      </c>
      <c r="CB7" s="38">
        <v>371.56</v>
      </c>
      <c r="CC7" s="38">
        <v>385.25</v>
      </c>
      <c r="CD7" s="38">
        <v>381.84</v>
      </c>
      <c r="CE7" s="38">
        <v>403.89</v>
      </c>
      <c r="CF7" s="38">
        <v>408.51</v>
      </c>
      <c r="CG7" s="38">
        <v>247.94</v>
      </c>
      <c r="CH7" s="38">
        <v>241.29</v>
      </c>
      <c r="CI7" s="38">
        <v>250.21</v>
      </c>
      <c r="CJ7" s="38">
        <v>264.77</v>
      </c>
      <c r="CK7" s="38">
        <v>269.33</v>
      </c>
      <c r="CL7" s="38">
        <v>272.98</v>
      </c>
      <c r="CM7" s="38">
        <v>39.729999999999997</v>
      </c>
      <c r="CN7" s="38">
        <v>37.72</v>
      </c>
      <c r="CO7" s="38">
        <v>38.1</v>
      </c>
      <c r="CP7" s="38">
        <v>37.340000000000003</v>
      </c>
      <c r="CQ7" s="38">
        <v>36.43</v>
      </c>
      <c r="CR7" s="38">
        <v>60.25</v>
      </c>
      <c r="CS7" s="38">
        <v>61.94</v>
      </c>
      <c r="CT7" s="38">
        <v>61.79</v>
      </c>
      <c r="CU7" s="38">
        <v>59.94</v>
      </c>
      <c r="CV7" s="38">
        <v>59.64</v>
      </c>
      <c r="CW7" s="38">
        <v>58.71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95.26</v>
      </c>
      <c r="DD7" s="38">
        <v>94.14</v>
      </c>
      <c r="DE7" s="38">
        <v>92.44</v>
      </c>
      <c r="DF7" s="38">
        <v>89.66</v>
      </c>
      <c r="DG7" s="38">
        <v>90.63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sukeiei81</cp:lastModifiedBy>
  <cp:lastPrinted>2021-01-26T01:35:30Z</cp:lastPrinted>
  <dcterms:created xsi:type="dcterms:W3CDTF">2020-12-04T03:19:00Z</dcterms:created>
  <dcterms:modified xsi:type="dcterms:W3CDTF">2021-01-26T01:35:32Z</dcterms:modified>
  <cp:category/>
</cp:coreProperties>
</file>