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sPWaj/EANORheiOe5OfZ8PVXBTUUHso6S2dfsh0UEfUiHRmzJhBvAa9a7wts2LS4I8gZCjnszISSO6lJfL8cA==" workbookSaltValue="fv/JU5xBDkIxleP7NCgHH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<sst xmlns="http://schemas.openxmlformats.org/spreadsheetml/2006/main" count="241" uniqueCount="121">
  <si>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</si>
  <si>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</si>
  <si>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</si>
  <si>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</si>
  <si>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</si>
  <si>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</si>
  <si>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</si>
  <si>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</si>
  <si>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</si>
  <si>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</si>
  <si>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</si>
  <si>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</si>
  <si>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</si>
  <si>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</si>
  <si>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</si>
  <si>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</si>
  <si>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</si>
  <si>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</si>
  <si>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</si>
  <si>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</si>
  <si>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</si>
  <si>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</si>
  <si>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</si>
  <si>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</si>
  <si>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</si>
  <si>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</si>
  <si>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</si>
  <si>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</si>
  <si>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</si>
  <si>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</si>
  <si>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</si>
  <si>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</si>
  <si>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</si>
  <si>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</si>
  <si>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</si>
  <si>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</si>
  <si>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</si>
  <si>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</si>
  <si>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</si>
  <si>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</si>
  <si>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</si>
  <si>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</si>
  <si>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</si>
  <si>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</si>
  <si>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</si>
  <si>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</si>
  <si>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</si>
  <si>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</si>
  <si>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</si>
  <si>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</si>
  <si>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</si>
  <si>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</si>
  <si>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</si>
  <si>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</si>
  <si>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</si>
  <si>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</si>
  <si>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</si>
  <si>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</si>
  <si>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</si>
  <si>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</si>
  <si>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</si>
  <si>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</si>
  <si>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</si>
  <si>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</si>
  <si>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</si>
  <si>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</si>
  <si>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</si>
  <si>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</si>
  <si>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</si>
  <si>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</si>
  <si>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</si>
  <si>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</si>
  <si>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</si>
  <si>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</si>
  <si>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</si>
  <si>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</si>
  <si>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</si>
  <si>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</si>
  <si>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</si>
  <si>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</si>
  <si>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</si>
  <si>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</si>
  <si>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</si>
  <si>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</si>
  <si>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</si>
  <si>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</si>
  <si>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</si>
  <si>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</si>
  <si>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</si>
  <si>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</si>
  <si>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</si>
  <si>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</si>
  <si>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</si>
  <si>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</si>
  <si>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</si>
  <si>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</si>
  <si>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</si>
  <si>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</si>
  <si>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</si>
  <si>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</si>
  <si>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</si>
  <si>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</si>
  <si>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</si>
  <si>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</si>
  <si>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</si>
  <si>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</si>
  <si>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</si>
  <si>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</si>
  <si>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</si>
  <si>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</si>
  <si>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</si>
  <si>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</si>
  <si>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</si>
  <si>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</si>
  <si>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</si>
  <si>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</si>
  <si>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</si>
  <si>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</si>
  <si>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使用開始から２０年以上が経過ているが、法定耐用年数に到達するまで期間があるため、しばらくの間は更新は予定していない。
　なお、浄化槽付属施設については、適宜更新を行う。</t>
    <rPh sb="1" eb="3">
      <t>シヨウ</t>
    </rPh>
    <rPh sb="3" eb="5">
      <t>カイシ</t>
    </rPh>
    <rPh sb="9" eb="12">
      <t>ネンイジョウ</t>
    </rPh>
    <rPh sb="13" eb="15">
      <t>ケイカ</t>
    </rPh>
    <rPh sb="20" eb="22">
      <t>ホウテイ</t>
    </rPh>
    <rPh sb="22" eb="24">
      <t>タイヨウ</t>
    </rPh>
    <rPh sb="24" eb="26">
      <t>ネンスウ</t>
    </rPh>
    <rPh sb="27" eb="29">
      <t>トウタツ</t>
    </rPh>
    <rPh sb="33" eb="35">
      <t>キカン</t>
    </rPh>
    <rPh sb="46" eb="47">
      <t>アイダ</t>
    </rPh>
    <rPh sb="48" eb="50">
      <t>コウシン</t>
    </rPh>
    <rPh sb="51" eb="53">
      <t>ヨテイ</t>
    </rPh>
    <rPh sb="64" eb="67">
      <t>ジョウカソウ</t>
    </rPh>
    <rPh sb="67" eb="69">
      <t>フゾク</t>
    </rPh>
    <rPh sb="69" eb="71">
      <t>シセツ</t>
    </rPh>
    <rPh sb="77" eb="79">
      <t>テキギ</t>
    </rPh>
    <rPh sb="79" eb="81">
      <t>コウシン</t>
    </rPh>
    <rPh sb="82" eb="83">
      <t>オコナ</t>
    </rPh>
    <phoneticPr fontId="4"/>
  </si>
  <si>
    <t>　今後、施設の老朽化に伴う改築などについては、計画的に行う必要がある。
　また、令和２年４月の公営企業会計法適用に伴い、資産等の状況を把握し、経営コストの削減や適正な料金改定等の検討を要する。</t>
    <rPh sb="1" eb="3">
      <t>コンゴ</t>
    </rPh>
    <rPh sb="4" eb="6">
      <t>シセツ</t>
    </rPh>
    <rPh sb="7" eb="10">
      <t>ロウキュウカ</t>
    </rPh>
    <rPh sb="11" eb="12">
      <t>トモナ</t>
    </rPh>
    <rPh sb="13" eb="15">
      <t>カイチク</t>
    </rPh>
    <rPh sb="23" eb="25">
      <t>ケイカク</t>
    </rPh>
    <rPh sb="25" eb="26">
      <t>テキ</t>
    </rPh>
    <rPh sb="27" eb="28">
      <t>オコナ</t>
    </rPh>
    <rPh sb="29" eb="31">
      <t>ヒツヨウ</t>
    </rPh>
    <rPh sb="40" eb="42">
      <t>レイワ</t>
    </rPh>
    <rPh sb="43" eb="44">
      <t>ネン</t>
    </rPh>
    <rPh sb="45" eb="46">
      <t>ガツ</t>
    </rPh>
    <rPh sb="47" eb="49">
      <t>コウエイ</t>
    </rPh>
    <rPh sb="49" eb="51">
      <t>キギョウ</t>
    </rPh>
    <rPh sb="51" eb="53">
      <t>カイケイ</t>
    </rPh>
    <rPh sb="53" eb="54">
      <t>ホウ</t>
    </rPh>
    <rPh sb="54" eb="56">
      <t>テキヨウ</t>
    </rPh>
    <rPh sb="57" eb="58">
      <t>トモナ</t>
    </rPh>
    <rPh sb="60" eb="62">
      <t>シサン</t>
    </rPh>
    <rPh sb="62" eb="63">
      <t>トウ</t>
    </rPh>
    <rPh sb="64" eb="66">
      <t>ジョウキョウ</t>
    </rPh>
    <rPh sb="67" eb="69">
      <t>ハアク</t>
    </rPh>
    <rPh sb="71" eb="73">
      <t>ケイエイ</t>
    </rPh>
    <rPh sb="77" eb="79">
      <t>サクゲン</t>
    </rPh>
    <rPh sb="80" eb="82">
      <t>テキセイ</t>
    </rPh>
    <rPh sb="83" eb="85">
      <t>リョウキン</t>
    </rPh>
    <rPh sb="85" eb="87">
      <t>カイテイ</t>
    </rPh>
    <rPh sb="87" eb="88">
      <t>トウ</t>
    </rPh>
    <rPh sb="89" eb="91">
      <t>ケントウ</t>
    </rPh>
    <rPh sb="92" eb="93">
      <t>ヨウ</t>
    </rPh>
    <phoneticPr fontId="4"/>
  </si>
  <si>
    <t>　使用料金収入の他、一般会計からの繰入金に依存している状況である。
　水洗化率については、１件の新規接続により上昇している。しかし、当該区域内人口の増加は見込めず当面は横ばいとなるが、将来的には減少等により使用料収入の増加は見込めないと推測する。
　今後は適正な使用料収入確保のために使用料の改定や汚水処理費の削減について検討を要する。</t>
    <rPh sb="1" eb="3">
      <t>シヨウ</t>
    </rPh>
    <rPh sb="3" eb="5">
      <t>リョウキン</t>
    </rPh>
    <rPh sb="5" eb="7">
      <t>シュウニュウ</t>
    </rPh>
    <rPh sb="8" eb="9">
      <t>ホカ</t>
    </rPh>
    <rPh sb="10" eb="12">
      <t>イッパン</t>
    </rPh>
    <rPh sb="12" eb="14">
      <t>カイケイ</t>
    </rPh>
    <rPh sb="17" eb="19">
      <t>クリイレ</t>
    </rPh>
    <rPh sb="19" eb="20">
      <t>キン</t>
    </rPh>
    <rPh sb="21" eb="23">
      <t>イゾン</t>
    </rPh>
    <rPh sb="27" eb="29">
      <t>ジョウキョウ</t>
    </rPh>
    <rPh sb="35" eb="38">
      <t>スイセンカ</t>
    </rPh>
    <rPh sb="38" eb="39">
      <t>リツ</t>
    </rPh>
    <rPh sb="46" eb="47">
      <t>ケン</t>
    </rPh>
    <rPh sb="48" eb="50">
      <t>シンキ</t>
    </rPh>
    <rPh sb="50" eb="52">
      <t>セツゾク</t>
    </rPh>
    <rPh sb="55" eb="57">
      <t>ジョウショウ</t>
    </rPh>
    <rPh sb="66" eb="68">
      <t>トウガイ</t>
    </rPh>
    <rPh sb="68" eb="71">
      <t>クイキナイ</t>
    </rPh>
    <rPh sb="71" eb="73">
      <t>ジンコウ</t>
    </rPh>
    <rPh sb="74" eb="76">
      <t>ゾウカ</t>
    </rPh>
    <rPh sb="77" eb="79">
      <t>ミコ</t>
    </rPh>
    <rPh sb="81" eb="83">
      <t>トウメン</t>
    </rPh>
    <rPh sb="84" eb="85">
      <t>ヨコ</t>
    </rPh>
    <rPh sb="92" eb="95">
      <t>ショウライテキ</t>
    </rPh>
    <rPh sb="97" eb="99">
      <t>ゲンショウ</t>
    </rPh>
    <rPh sb="99" eb="100">
      <t>トウ</t>
    </rPh>
    <rPh sb="103" eb="106">
      <t>シヨウリョウ</t>
    </rPh>
    <rPh sb="106" eb="108">
      <t>シュウニュウ</t>
    </rPh>
    <rPh sb="109" eb="111">
      <t>ゾウカ</t>
    </rPh>
    <rPh sb="112" eb="114">
      <t>ミコ</t>
    </rPh>
    <rPh sb="118" eb="120">
      <t>スイソク</t>
    </rPh>
    <rPh sb="125" eb="127">
      <t>コンゴ</t>
    </rPh>
    <rPh sb="128" eb="130">
      <t>テキセイ</t>
    </rPh>
    <rPh sb="131" eb="134">
      <t>シヨウリョウ</t>
    </rPh>
    <rPh sb="134" eb="136">
      <t>シュウニュウ</t>
    </rPh>
    <rPh sb="136" eb="138">
      <t>カクホ</t>
    </rPh>
    <rPh sb="142" eb="145">
      <t>シヨウリョウ</t>
    </rPh>
    <rPh sb="146" eb="148">
      <t>カイテイ</t>
    </rPh>
    <rPh sb="149" eb="151">
      <t>オスイ</t>
    </rPh>
    <rPh sb="151" eb="153">
      <t>ショリ</t>
    </rPh>
    <rPh sb="153" eb="154">
      <t>ヒ</t>
    </rPh>
    <rPh sb="155" eb="157">
      <t>サクゲン</t>
    </rPh>
    <rPh sb="161" eb="163">
      <t>ケントウ</t>
    </rPh>
    <rPh sb="164" eb="165">
      <t>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</si>
</sst>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CE-45DE-82B1-016555605EB4}"/>
            </c:ext>
          </c:extLst>
        </c:ser>
        <c:dLbls>
          <c:showLegendKey val="0"/>
          <c:showVal val="0"/>
          <c:showCatName val="0"/>
          <c:showSerName val="0"/>
          <c:showPercent val="0"/>
          <c:showBubbleSize val="0"/>
        </c:dLbls>
        <c:gapWidth val="150"/>
        <c:axId val="40097280"/>
        <c:axId val="4009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FCE-45DE-82B1-016555605EB4}"/>
            </c:ext>
          </c:extLst>
        </c:ser>
        <c:dLbls>
          <c:showLegendKey val="0"/>
          <c:showVal val="0"/>
          <c:showCatName val="0"/>
          <c:showSerName val="0"/>
          <c:showPercent val="0"/>
          <c:showBubbleSize val="0"/>
        </c:dLbls>
        <c:marker val="1"/>
        <c:smooth val="0"/>
        <c:axId val="40097280"/>
        <c:axId val="40099200"/>
      </c:lineChart>
      <c:dateAx>
        <c:axId val="40097280"/>
        <c:scaling>
          <c:orientation val="minMax"/>
        </c:scaling>
        <c:delete val="1"/>
        <c:axPos val="b"/>
        <c:numFmt formatCode="&quot;H&quot;yy" sourceLinked="1"/>
        <c:majorTickMark val="none"/>
        <c:minorTickMark val="none"/>
        <c:tickLblPos val="none"/>
        <c:crossAx val="40099200"/>
        <c:crosses val="autoZero"/>
        <c:auto val="1"/>
        <c:lblOffset val="100"/>
        <c:baseTimeUnit val="years"/>
      </c:dateAx>
      <c:valAx>
        <c:axId val="400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C3-471B-B77E-3563D2239B1F}"/>
            </c:ext>
          </c:extLst>
        </c:ser>
        <c:dLbls>
          <c:showLegendKey val="0"/>
          <c:showVal val="0"/>
          <c:showCatName val="0"/>
          <c:showSerName val="0"/>
          <c:showPercent val="0"/>
          <c:showBubbleSize val="0"/>
        </c:dLbls>
        <c:gapWidth val="150"/>
        <c:axId val="89605632"/>
        <c:axId val="8960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27.46</c:v>
                </c:pt>
                <c:pt idx="1">
                  <c:v>27.55</c:v>
                </c:pt>
                <c:pt idx="2">
                  <c:v>27.26</c:v>
                </c:pt>
                <c:pt idx="3">
                  <c:v>27.09</c:v>
                </c:pt>
                <c:pt idx="4">
                  <c:v>26.64</c:v>
                </c:pt>
              </c:numCache>
            </c:numRef>
          </c:val>
          <c:smooth val="0"/>
          <c:extLst xmlns:c16r2="http://schemas.microsoft.com/office/drawing/2015/06/chart">
            <c:ext xmlns:c16="http://schemas.microsoft.com/office/drawing/2014/chart" uri="{C3380CC4-5D6E-409C-BE32-E72D297353CC}">
              <c16:uniqueId val="{00000001-0BC3-471B-B77E-3563D2239B1F}"/>
            </c:ext>
          </c:extLst>
        </c:ser>
        <c:dLbls>
          <c:showLegendKey val="0"/>
          <c:showVal val="0"/>
          <c:showCatName val="0"/>
          <c:showSerName val="0"/>
          <c:showPercent val="0"/>
          <c:showBubbleSize val="0"/>
        </c:dLbls>
        <c:marker val="1"/>
        <c:smooth val="0"/>
        <c:axId val="89605632"/>
        <c:axId val="89607552"/>
      </c:lineChart>
      <c:dateAx>
        <c:axId val="89605632"/>
        <c:scaling>
          <c:orientation val="minMax"/>
        </c:scaling>
        <c:delete val="1"/>
        <c:axPos val="b"/>
        <c:numFmt formatCode="&quot;H&quot;yy" sourceLinked="1"/>
        <c:majorTickMark val="none"/>
        <c:minorTickMark val="none"/>
        <c:tickLblPos val="none"/>
        <c:crossAx val="89607552"/>
        <c:crosses val="autoZero"/>
        <c:auto val="1"/>
        <c:lblOffset val="100"/>
        <c:baseTimeUnit val="years"/>
      </c:dateAx>
      <c:valAx>
        <c:axId val="896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89.58</c:v>
                </c:pt>
                <c:pt idx="1">
                  <c:v>86.96</c:v>
                </c:pt>
                <c:pt idx="2">
                  <c:v>87.23</c:v>
                </c:pt>
                <c:pt idx="3">
                  <c:v>86.67</c:v>
                </c:pt>
                <c:pt idx="4">
                  <c:v>95.83</c:v>
                </c:pt>
              </c:numCache>
            </c:numRef>
          </c:val>
          <c:extLst xmlns:c16r2="http://schemas.microsoft.com/office/drawing/2015/06/chart">
            <c:ext xmlns:c16="http://schemas.microsoft.com/office/drawing/2014/chart" uri="{C3380CC4-5D6E-409C-BE32-E72D297353CC}">
              <c16:uniqueId val="{00000000-DA16-49A2-8136-65307AE9E6C4}"/>
            </c:ext>
          </c:extLst>
        </c:ser>
        <c:dLbls>
          <c:showLegendKey val="0"/>
          <c:showVal val="0"/>
          <c:showCatName val="0"/>
          <c:showSerName val="0"/>
          <c:showPercent val="0"/>
          <c:showBubbleSize val="0"/>
        </c:dLbls>
        <c:gapWidth val="150"/>
        <c:axId val="89655168"/>
        <c:axId val="896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94.81</c:v>
                </c:pt>
                <c:pt idx="1">
                  <c:v>94.87</c:v>
                </c:pt>
                <c:pt idx="2">
                  <c:v>94.93</c:v>
                </c:pt>
                <c:pt idx="3">
                  <c:v>95.1</c:v>
                </c:pt>
                <c:pt idx="4">
                  <c:v>95.52</c:v>
                </c:pt>
              </c:numCache>
            </c:numRef>
          </c:val>
          <c:smooth val="0"/>
          <c:extLst xmlns:c16r2="http://schemas.microsoft.com/office/drawing/2015/06/chart">
            <c:ext xmlns:c16="http://schemas.microsoft.com/office/drawing/2014/chart" uri="{C3380CC4-5D6E-409C-BE32-E72D297353CC}">
              <c16:uniqueId val="{00000001-DA16-49A2-8136-65307AE9E6C4}"/>
            </c:ext>
          </c:extLst>
        </c:ser>
        <c:dLbls>
          <c:showLegendKey val="0"/>
          <c:showVal val="0"/>
          <c:showCatName val="0"/>
          <c:showSerName val="0"/>
          <c:showPercent val="0"/>
          <c:showBubbleSize val="0"/>
        </c:dLbls>
        <c:marker val="1"/>
        <c:smooth val="0"/>
        <c:axId val="89655168"/>
        <c:axId val="89661440"/>
      </c:lineChart>
      <c:dateAx>
        <c:axId val="89655168"/>
        <c:scaling>
          <c:orientation val="minMax"/>
        </c:scaling>
        <c:delete val="1"/>
        <c:axPos val="b"/>
        <c:numFmt formatCode="&quot;H&quot;yy" sourceLinked="1"/>
        <c:majorTickMark val="none"/>
        <c:minorTickMark val="none"/>
        <c:tickLblPos val="none"/>
        <c:crossAx val="89661440"/>
        <c:crosses val="autoZero"/>
        <c:auto val="1"/>
        <c:lblOffset val="100"/>
        <c:baseTimeUnit val="years"/>
      </c:dateAx>
      <c:valAx>
        <c:axId val="896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70.94</c:v>
                </c:pt>
                <c:pt idx="1">
                  <c:v>68.23</c:v>
                </c:pt>
                <c:pt idx="2">
                  <c:v>101.66</c:v>
                </c:pt>
                <c:pt idx="3">
                  <c:v>102.67</c:v>
                </c:pt>
                <c:pt idx="4">
                  <c:v>105.6</c:v>
                </c:pt>
              </c:numCache>
            </c:numRef>
          </c:val>
          <c:extLst xmlns:c16r2="http://schemas.microsoft.com/office/drawing/2015/06/chart">
            <c:ext xmlns:c16="http://schemas.microsoft.com/office/drawing/2014/chart" uri="{C3380CC4-5D6E-409C-BE32-E72D297353CC}">
              <c16:uniqueId val="{00000000-3916-430C-B503-B7B50398EE6E}"/>
            </c:ext>
          </c:extLst>
        </c:ser>
        <c:dLbls>
          <c:showLegendKey val="0"/>
          <c:showVal val="0"/>
          <c:showCatName val="0"/>
          <c:showSerName val="0"/>
          <c:showPercent val="0"/>
          <c:showBubbleSize val="0"/>
        </c:dLbls>
        <c:gapWidth val="150"/>
        <c:axId val="42096512"/>
        <c:axId val="4210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16-430C-B503-B7B50398EE6E}"/>
            </c:ext>
          </c:extLst>
        </c:ser>
        <c:dLbls>
          <c:showLegendKey val="0"/>
          <c:showVal val="0"/>
          <c:showCatName val="0"/>
          <c:showSerName val="0"/>
          <c:showPercent val="0"/>
          <c:showBubbleSize val="0"/>
        </c:dLbls>
        <c:marker val="1"/>
        <c:smooth val="0"/>
        <c:axId val="42096512"/>
        <c:axId val="42102784"/>
      </c:lineChart>
      <c:dateAx>
        <c:axId val="42096512"/>
        <c:scaling>
          <c:orientation val="minMax"/>
        </c:scaling>
        <c:delete val="1"/>
        <c:axPos val="b"/>
        <c:numFmt formatCode="&quot;H&quot;yy" sourceLinked="1"/>
        <c:majorTickMark val="none"/>
        <c:minorTickMark val="none"/>
        <c:tickLblPos val="none"/>
        <c:crossAx val="42102784"/>
        <c:crosses val="autoZero"/>
        <c:auto val="1"/>
        <c:lblOffset val="100"/>
        <c:baseTimeUnit val="years"/>
      </c:dateAx>
      <c:valAx>
        <c:axId val="421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05-4353-8566-A41CC069B3D6}"/>
            </c:ext>
          </c:extLst>
        </c:ser>
        <c:dLbls>
          <c:showLegendKey val="0"/>
          <c:showVal val="0"/>
          <c:showCatName val="0"/>
          <c:showSerName val="0"/>
          <c:showPercent val="0"/>
          <c:showBubbleSize val="0"/>
        </c:dLbls>
        <c:gapWidth val="150"/>
        <c:axId val="42133760"/>
        <c:axId val="421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05-4353-8566-A41CC069B3D6}"/>
            </c:ext>
          </c:extLst>
        </c:ser>
        <c:dLbls>
          <c:showLegendKey val="0"/>
          <c:showVal val="0"/>
          <c:showCatName val="0"/>
          <c:showSerName val="0"/>
          <c:showPercent val="0"/>
          <c:showBubbleSize val="0"/>
        </c:dLbls>
        <c:marker val="1"/>
        <c:smooth val="0"/>
        <c:axId val="42133760"/>
        <c:axId val="42135936"/>
      </c:lineChart>
      <c:dateAx>
        <c:axId val="42133760"/>
        <c:scaling>
          <c:orientation val="minMax"/>
        </c:scaling>
        <c:delete val="1"/>
        <c:axPos val="b"/>
        <c:numFmt formatCode="&quot;H&quot;yy" sourceLinked="1"/>
        <c:majorTickMark val="none"/>
        <c:minorTickMark val="none"/>
        <c:tickLblPos val="none"/>
        <c:crossAx val="42135936"/>
        <c:crosses val="autoZero"/>
        <c:auto val="1"/>
        <c:lblOffset val="100"/>
        <c:baseTimeUnit val="years"/>
      </c:dateAx>
      <c:valAx>
        <c:axId val="421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41-4A02-B4E9-561393AB6114}"/>
            </c:ext>
          </c:extLst>
        </c:ser>
        <c:dLbls>
          <c:showLegendKey val="0"/>
          <c:showVal val="0"/>
          <c:showCatName val="0"/>
          <c:showSerName val="0"/>
          <c:showPercent val="0"/>
          <c:showBubbleSize val="0"/>
        </c:dLbls>
        <c:gapWidth val="150"/>
        <c:axId val="42171008"/>
        <c:axId val="421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41-4A02-B4E9-561393AB6114}"/>
            </c:ext>
          </c:extLst>
        </c:ser>
        <c:dLbls>
          <c:showLegendKey val="0"/>
          <c:showVal val="0"/>
          <c:showCatName val="0"/>
          <c:showSerName val="0"/>
          <c:showPercent val="0"/>
          <c:showBubbleSize val="0"/>
        </c:dLbls>
        <c:marker val="1"/>
        <c:smooth val="0"/>
        <c:axId val="42171008"/>
        <c:axId val="42181376"/>
      </c:lineChart>
      <c:dateAx>
        <c:axId val="42171008"/>
        <c:scaling>
          <c:orientation val="minMax"/>
        </c:scaling>
        <c:delete val="1"/>
        <c:axPos val="b"/>
        <c:numFmt formatCode="&quot;H&quot;yy" sourceLinked="1"/>
        <c:majorTickMark val="none"/>
        <c:minorTickMark val="none"/>
        <c:tickLblPos val="none"/>
        <c:crossAx val="42181376"/>
        <c:crosses val="autoZero"/>
        <c:auto val="1"/>
        <c:lblOffset val="100"/>
        <c:baseTimeUnit val="years"/>
      </c:dateAx>
      <c:valAx>
        <c:axId val="421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A8-4BEA-8B3B-97B5D0047BDF}"/>
            </c:ext>
          </c:extLst>
        </c:ser>
        <c:dLbls>
          <c:showLegendKey val="0"/>
          <c:showVal val="0"/>
          <c:showCatName val="0"/>
          <c:showSerName val="0"/>
          <c:showPercent val="0"/>
          <c:showBubbleSize val="0"/>
        </c:dLbls>
        <c:gapWidth val="150"/>
        <c:axId val="78724096"/>
        <c:axId val="787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A8-4BEA-8B3B-97B5D0047BDF}"/>
            </c:ext>
          </c:extLst>
        </c:ser>
        <c:dLbls>
          <c:showLegendKey val="0"/>
          <c:showVal val="0"/>
          <c:showCatName val="0"/>
          <c:showSerName val="0"/>
          <c:showPercent val="0"/>
          <c:showBubbleSize val="0"/>
        </c:dLbls>
        <c:marker val="1"/>
        <c:smooth val="0"/>
        <c:axId val="78724096"/>
        <c:axId val="78726272"/>
      </c:lineChart>
      <c:dateAx>
        <c:axId val="78724096"/>
        <c:scaling>
          <c:orientation val="minMax"/>
        </c:scaling>
        <c:delete val="1"/>
        <c:axPos val="b"/>
        <c:numFmt formatCode="&quot;H&quot;yy" sourceLinked="1"/>
        <c:majorTickMark val="none"/>
        <c:minorTickMark val="none"/>
        <c:tickLblPos val="none"/>
        <c:crossAx val="78726272"/>
        <c:crosses val="autoZero"/>
        <c:auto val="1"/>
        <c:lblOffset val="100"/>
        <c:baseTimeUnit val="years"/>
      </c:dateAx>
      <c:valAx>
        <c:axId val="787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F4-4DF7-A050-172DE9980B47}"/>
            </c:ext>
          </c:extLst>
        </c:ser>
        <c:dLbls>
          <c:showLegendKey val="0"/>
          <c:showVal val="0"/>
          <c:showCatName val="0"/>
          <c:showSerName val="0"/>
          <c:showPercent val="0"/>
          <c:showBubbleSize val="0"/>
        </c:dLbls>
        <c:gapWidth val="150"/>
        <c:axId val="78761984"/>
        <c:axId val="787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F4-4DF7-A050-172DE9980B47}"/>
            </c:ext>
          </c:extLst>
        </c:ser>
        <c:dLbls>
          <c:showLegendKey val="0"/>
          <c:showVal val="0"/>
          <c:showCatName val="0"/>
          <c:showSerName val="0"/>
          <c:showPercent val="0"/>
          <c:showBubbleSize val="0"/>
        </c:dLbls>
        <c:marker val="1"/>
        <c:smooth val="0"/>
        <c:axId val="78761984"/>
        <c:axId val="78763904"/>
      </c:lineChart>
      <c:dateAx>
        <c:axId val="78761984"/>
        <c:scaling>
          <c:orientation val="minMax"/>
        </c:scaling>
        <c:delete val="1"/>
        <c:axPos val="b"/>
        <c:numFmt formatCode="&quot;H&quot;yy" sourceLinked="1"/>
        <c:majorTickMark val="none"/>
        <c:minorTickMark val="none"/>
        <c:tickLblPos val="none"/>
        <c:crossAx val="78763904"/>
        <c:crosses val="autoZero"/>
        <c:auto val="1"/>
        <c:lblOffset val="100"/>
        <c:baseTimeUnit val="years"/>
      </c:dateAx>
      <c:valAx>
        <c:axId val="787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102.95</c:v>
                </c:pt>
                <c:pt idx="1">
                  <c:v>61.5</c:v>
                </c:pt>
                <c:pt idx="2">
                  <c:v>58.7</c:v>
                </c:pt>
                <c:pt idx="3">
                  <c:v>71.23</c:v>
                </c:pt>
                <c:pt idx="4">
                  <c:v>64.13</c:v>
                </c:pt>
              </c:numCache>
            </c:numRef>
          </c:val>
          <c:extLst xmlns:c16r2="http://schemas.microsoft.com/office/drawing/2015/06/chart">
            <c:ext xmlns:c16="http://schemas.microsoft.com/office/drawing/2014/chart" uri="{C3380CC4-5D6E-409C-BE32-E72D297353CC}">
              <c16:uniqueId val="{00000000-9027-4EFC-9FA2-4DF9AC749876}"/>
            </c:ext>
          </c:extLst>
        </c:ser>
        <c:dLbls>
          <c:showLegendKey val="0"/>
          <c:showVal val="0"/>
          <c:showCatName val="0"/>
          <c:showSerName val="0"/>
          <c:showPercent val="0"/>
          <c:showBubbleSize val="0"/>
        </c:dLbls>
        <c:gapWidth val="150"/>
        <c:axId val="78811520"/>
        <c:axId val="7881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332.28</c:v>
                </c:pt>
                <c:pt idx="1">
                  <c:v>274.07</c:v>
                </c:pt>
                <c:pt idx="2">
                  <c:v>243.02</c:v>
                </c:pt>
                <c:pt idx="3">
                  <c:v>196.19</c:v>
                </c:pt>
                <c:pt idx="4">
                  <c:v>129.4</c:v>
                </c:pt>
              </c:numCache>
            </c:numRef>
          </c:val>
          <c:smooth val="0"/>
          <c:extLst xmlns:c16r2="http://schemas.microsoft.com/office/drawing/2015/06/chart">
            <c:ext xmlns:c16="http://schemas.microsoft.com/office/drawing/2014/chart" uri="{C3380CC4-5D6E-409C-BE32-E72D297353CC}">
              <c16:uniqueId val="{00000001-9027-4EFC-9FA2-4DF9AC749876}"/>
            </c:ext>
          </c:extLst>
        </c:ser>
        <c:dLbls>
          <c:showLegendKey val="0"/>
          <c:showVal val="0"/>
          <c:showCatName val="0"/>
          <c:showSerName val="0"/>
          <c:showPercent val="0"/>
          <c:showBubbleSize val="0"/>
        </c:dLbls>
        <c:marker val="1"/>
        <c:smooth val="0"/>
        <c:axId val="78811520"/>
        <c:axId val="78813440"/>
      </c:lineChart>
      <c:dateAx>
        <c:axId val="78811520"/>
        <c:scaling>
          <c:orientation val="minMax"/>
        </c:scaling>
        <c:delete val="1"/>
        <c:axPos val="b"/>
        <c:numFmt formatCode="&quot;H&quot;yy" sourceLinked="1"/>
        <c:majorTickMark val="none"/>
        <c:minorTickMark val="none"/>
        <c:tickLblPos val="none"/>
        <c:crossAx val="78813440"/>
        <c:crosses val="autoZero"/>
        <c:auto val="1"/>
        <c:lblOffset val="100"/>
        <c:baseTimeUnit val="years"/>
      </c:dateAx>
      <c:valAx>
        <c:axId val="788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41.99</c:v>
                </c:pt>
                <c:pt idx="1">
                  <c:v>38.96</c:v>
                </c:pt>
                <c:pt idx="2">
                  <c:v>54.24</c:v>
                </c:pt>
                <c:pt idx="3">
                  <c:v>54.91</c:v>
                </c:pt>
                <c:pt idx="4">
                  <c:v>58.45</c:v>
                </c:pt>
              </c:numCache>
            </c:numRef>
          </c:val>
          <c:extLst xmlns:c16r2="http://schemas.microsoft.com/office/drawing/2015/06/chart">
            <c:ext xmlns:c16="http://schemas.microsoft.com/office/drawing/2014/chart" uri="{C3380CC4-5D6E-409C-BE32-E72D297353CC}">
              <c16:uniqueId val="{00000000-2EE3-45B3-AED2-F504805EE3BA}"/>
            </c:ext>
          </c:extLst>
        </c:ser>
        <c:dLbls>
          <c:showLegendKey val="0"/>
          <c:showVal val="0"/>
          <c:showCatName val="0"/>
          <c:showSerName val="0"/>
          <c:showPercent val="0"/>
          <c:showBubbleSize val="0"/>
        </c:dLbls>
        <c:gapWidth val="150"/>
        <c:axId val="78836480"/>
        <c:axId val="7883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35.83</c:v>
                </c:pt>
                <c:pt idx="1">
                  <c:v>37.06</c:v>
                </c:pt>
                <c:pt idx="2">
                  <c:v>41.35</c:v>
                </c:pt>
                <c:pt idx="3">
                  <c:v>39.07</c:v>
                </c:pt>
                <c:pt idx="4">
                  <c:v>38.409999999999997</c:v>
                </c:pt>
              </c:numCache>
            </c:numRef>
          </c:val>
          <c:smooth val="0"/>
          <c:extLst xmlns:c16r2="http://schemas.microsoft.com/office/drawing/2015/06/chart">
            <c:ext xmlns:c16="http://schemas.microsoft.com/office/drawing/2014/chart" uri="{C3380CC4-5D6E-409C-BE32-E72D297353CC}">
              <c16:uniqueId val="{00000001-2EE3-45B3-AED2-F504805EE3BA}"/>
            </c:ext>
          </c:extLst>
        </c:ser>
        <c:dLbls>
          <c:showLegendKey val="0"/>
          <c:showVal val="0"/>
          <c:showCatName val="0"/>
          <c:showSerName val="0"/>
          <c:showPercent val="0"/>
          <c:showBubbleSize val="0"/>
        </c:dLbls>
        <c:marker val="1"/>
        <c:smooth val="0"/>
        <c:axId val="78836480"/>
        <c:axId val="78838400"/>
      </c:lineChart>
      <c:dateAx>
        <c:axId val="78836480"/>
        <c:scaling>
          <c:orientation val="minMax"/>
        </c:scaling>
        <c:delete val="1"/>
        <c:axPos val="b"/>
        <c:numFmt formatCode="&quot;H&quot;yy" sourceLinked="1"/>
        <c:majorTickMark val="none"/>
        <c:minorTickMark val="none"/>
        <c:tickLblPos val="none"/>
        <c:crossAx val="78838400"/>
        <c:crosses val="autoZero"/>
        <c:auto val="1"/>
        <c:lblOffset val="100"/>
        <c:baseTimeUnit val="years"/>
      </c:dateAx>
      <c:valAx>
        <c:axId val="788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396.46</c:v>
                </c:pt>
                <c:pt idx="1">
                  <c:v>424.9</c:v>
                </c:pt>
                <c:pt idx="2">
                  <c:v>309.89999999999998</c:v>
                </c:pt>
                <c:pt idx="3">
                  <c:v>304.85000000000002</c:v>
                </c:pt>
                <c:pt idx="4">
                  <c:v>291.3</c:v>
                </c:pt>
              </c:numCache>
            </c:numRef>
          </c:val>
          <c:extLst xmlns:c16r2="http://schemas.microsoft.com/office/drawing/2015/06/chart">
            <c:ext xmlns:c16="http://schemas.microsoft.com/office/drawing/2014/chart" uri="{C3380CC4-5D6E-409C-BE32-E72D297353CC}">
              <c16:uniqueId val="{00000000-A5FE-4C2A-A5C7-D75DDF11F795}"/>
            </c:ext>
          </c:extLst>
        </c:ser>
        <c:dLbls>
          <c:showLegendKey val="0"/>
          <c:showVal val="0"/>
          <c:showCatName val="0"/>
          <c:showSerName val="0"/>
          <c:showPercent val="0"/>
          <c:showBubbleSize val="0"/>
        </c:dLbls>
        <c:gapWidth val="150"/>
        <c:axId val="78959744"/>
        <c:axId val="7896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528.37</c:v>
                </c:pt>
                <c:pt idx="1">
                  <c:v>514.20000000000005</c:v>
                </c:pt>
                <c:pt idx="2">
                  <c:v>456.7</c:v>
                </c:pt>
                <c:pt idx="3">
                  <c:v>485</c:v>
                </c:pt>
                <c:pt idx="4">
                  <c:v>501.56</c:v>
                </c:pt>
              </c:numCache>
            </c:numRef>
          </c:val>
          <c:smooth val="0"/>
          <c:extLst xmlns:c16r2="http://schemas.microsoft.com/office/drawing/2015/06/chart">
            <c:ext xmlns:c16="http://schemas.microsoft.com/office/drawing/2014/chart" uri="{C3380CC4-5D6E-409C-BE32-E72D297353CC}">
              <c16:uniqueId val="{00000001-A5FE-4C2A-A5C7-D75DDF11F795}"/>
            </c:ext>
          </c:extLst>
        </c:ser>
        <c:dLbls>
          <c:showLegendKey val="0"/>
          <c:showVal val="0"/>
          <c:showCatName val="0"/>
          <c:showSerName val="0"/>
          <c:showPercent val="0"/>
          <c:showBubbleSize val="0"/>
        </c:dLbls>
        <c:marker val="1"/>
        <c:smooth val="0"/>
        <c:axId val="78959744"/>
        <c:axId val="78961664"/>
      </c:lineChart>
      <c:dateAx>
        <c:axId val="78959744"/>
        <c:scaling>
          <c:orientation val="minMax"/>
        </c:scaling>
        <c:delete val="1"/>
        <c:axPos val="b"/>
        <c:numFmt formatCode="&quot;H&quot;yy" sourceLinked="1"/>
        <c:majorTickMark val="none"/>
        <c:minorTickMark val="none"/>
        <c:tickLblPos val="none"/>
        <c:crossAx val="78961664"/>
        <c:crosses val="autoZero"/>
        <c:auto val="1"/>
        <c:lblOffset val="100"/>
        <c:baseTimeUnit val="years"/>
      </c:dateAx>
      <c:valAx>
        <c:axId val="789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あさぎり町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15302</v>
      </c>
      <c r="AM8" s="69"/>
      <c r="AN8" s="69"/>
      <c r="AO8" s="69"/>
      <c r="AP8" s="69"/>
      <c r="AQ8" s="69"/>
      <c r="AR8" s="69"/>
      <c r="AS8" s="69"/>
      <c r="AT8" s="68">
        <f>データ!T6</f>
        <v>159.56</v>
      </c>
      <c r="AU8" s="68"/>
      <c r="AV8" s="68"/>
      <c r="AW8" s="68"/>
      <c r="AX8" s="68"/>
      <c r="AY8" s="68"/>
      <c r="AZ8" s="68"/>
      <c r="BA8" s="68"/>
      <c r="BB8" s="68">
        <f>データ!U6</f>
        <v>95.9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0.32</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48</v>
      </c>
      <c r="AM10" s="69"/>
      <c r="AN10" s="69"/>
      <c r="AO10" s="69"/>
      <c r="AP10" s="69"/>
      <c r="AQ10" s="69"/>
      <c r="AR10" s="69"/>
      <c r="AS10" s="69"/>
      <c r="AT10" s="68">
        <f>データ!W6</f>
        <v>0.01</v>
      </c>
      <c r="AU10" s="68"/>
      <c r="AV10" s="68"/>
      <c r="AW10" s="68"/>
      <c r="AX10" s="68"/>
      <c r="AY10" s="68"/>
      <c r="AZ10" s="68"/>
      <c r="BA10" s="68"/>
      <c r="BB10" s="68">
        <f>データ!X6</f>
        <v>4800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【129.40】</v>
      </c>
      <c r="I86" s="26" t="str">
        <f>データ!CA6</f>
        <v>【38.41】</v>
      </c>
      <c r="J86" s="26" t="str">
        <f>データ!CL6</f>
        <v>【501.56】</v>
      </c>
      <c r="K86" s="26" t="str">
        <f>データ!CW6</f>
        <v>【26.64】</v>
      </c>
      <c r="L86" s="26" t="str">
        <f>データ!DH6</f>
        <v>【95.52】</v>
      </c>
      <c r="M86" s="26" t="s">
        <v>44</v>
      </c>
      <c r="N86" s="26" t="s">
        <v>43</v>
      </c>
      <c r="O86" s="26" t="str">
        <f>データ!EO6</f>
        <v>【0.00】</v>
      </c>
    </row>
  </sheetData>
  <sheetProtection algorithmName="SHA-512" hashValue="kuXF99y8M2ozQVEqLd5aoL24yFHHO+c1DVvyFxVp8dQke/SS1V7G3GRjj92b6wYNIw2gReDkmlt7ZnMv7d39cQ==" saltValue="t755cZhMU9/bASS1aaYk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435147</v>
      </c>
      <c r="D6" s="33">
        <f t="shared" si="3"/>
        <v>47</v>
      </c>
      <c r="E6" s="33">
        <f t="shared" si="3"/>
        <v>17</v>
      </c>
      <c r="F6" s="33">
        <f t="shared" si="3"/>
        <v>8</v>
      </c>
      <c r="G6" s="33">
        <f t="shared" si="3"/>
        <v>0</v>
      </c>
      <c r="H6" s="33" t="str">
        <f t="shared" si="3"/>
        <v>熊本県　あさぎり町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0.32</v>
      </c>
      <c r="Q6" s="34">
        <f t="shared" si="3"/>
        <v>100</v>
      </c>
      <c r="R6" s="34">
        <f t="shared" si="3"/>
        <v>3300</v>
      </c>
      <c r="S6" s="34">
        <f t="shared" si="3"/>
        <v>15302</v>
      </c>
      <c r="T6" s="34">
        <f t="shared" si="3"/>
        <v>159.56</v>
      </c>
      <c r="U6" s="34">
        <f t="shared" si="3"/>
        <v>95.9</v>
      </c>
      <c r="V6" s="34">
        <f t="shared" si="3"/>
        <v>48</v>
      </c>
      <c r="W6" s="34">
        <f t="shared" si="3"/>
        <v>0.01</v>
      </c>
      <c r="X6" s="34">
        <f t="shared" si="3"/>
        <v>4800</v>
      </c>
      <c r="Y6" s="35">
        <f>IF(Y7="",NA(),Y7)</f>
        <v>70.94</v>
      </c>
      <c r="Z6" s="35">
        <f t="shared" ref="Z6:AH6" si="4">IF(Z7="",NA(),Z7)</f>
        <v>68.23</v>
      </c>
      <c r="AA6" s="35">
        <f t="shared" si="4"/>
        <v>101.66</v>
      </c>
      <c r="AB6" s="35">
        <f t="shared" si="4"/>
        <v>102.67</v>
      </c>
      <c r="AC6" s="35">
        <f t="shared" si="4"/>
        <v>105.6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102.95</v>
      </c>
      <c r="BG6" s="35">
        <f t="shared" ref="BG6:BO6" si="7">IF(BG7="",NA(),BG7)</f>
        <v>61.5</v>
      </c>
      <c r="BH6" s="35">
        <f t="shared" si="7"/>
        <v>58.7</v>
      </c>
      <c r="BI6" s="35">
        <f t="shared" si="7"/>
        <v>71.23</v>
      </c>
      <c r="BJ6" s="35">
        <f t="shared" si="7"/>
        <v>64.13</v>
      </c>
      <c r="BK6" s="35">
        <f t="shared" si="7"/>
        <v>332.28</v>
      </c>
      <c r="BL6" s="35">
        <f t="shared" si="7"/>
        <v>274.07</v>
      </c>
      <c r="BM6" s="35">
        <f t="shared" si="7"/>
        <v>243.02</v>
      </c>
      <c r="BN6" s="35">
        <f t="shared" si="7"/>
        <v>196.19</v>
      </c>
      <c r="BO6" s="35">
        <f t="shared" si="7"/>
        <v>129.4</v>
      </c>
      <c r="BP6" s="34" t="str">
        <f>IF(BP7="","",IF(BP7="-","【-】","【"&amp;SUBSTITUTE(TEXT(BP7,"#,##0.00"),"-","△")&amp;"】"))</f>
        <v>【129.40】</v>
      </c>
      <c r="BQ6" s="35">
        <f>IF(BQ7="",NA(),BQ7)</f>
        <v>41.99</v>
      </c>
      <c r="BR6" s="35">
        <f t="shared" ref="BR6:BZ6" si="8">IF(BR7="",NA(),BR7)</f>
        <v>38.96</v>
      </c>
      <c r="BS6" s="35">
        <f t="shared" si="8"/>
        <v>54.24</v>
      </c>
      <c r="BT6" s="35">
        <f t="shared" si="8"/>
        <v>54.91</v>
      </c>
      <c r="BU6" s="35">
        <f t="shared" si="8"/>
        <v>58.45</v>
      </c>
      <c r="BV6" s="35">
        <f t="shared" si="8"/>
        <v>35.83</v>
      </c>
      <c r="BW6" s="35">
        <f t="shared" si="8"/>
        <v>37.06</v>
      </c>
      <c r="BX6" s="35">
        <f t="shared" si="8"/>
        <v>41.35</v>
      </c>
      <c r="BY6" s="35">
        <f t="shared" si="8"/>
        <v>39.07</v>
      </c>
      <c r="BZ6" s="35">
        <f t="shared" si="8"/>
        <v>38.409999999999997</v>
      </c>
      <c r="CA6" s="34" t="str">
        <f>IF(CA7="","",IF(CA7="-","【-】","【"&amp;SUBSTITUTE(TEXT(CA7,"#,##0.00"),"-","△")&amp;"】"))</f>
        <v>【38.41】</v>
      </c>
      <c r="CB6" s="35">
        <f>IF(CB7="",NA(),CB7)</f>
        <v>396.46</v>
      </c>
      <c r="CC6" s="35">
        <f t="shared" ref="CC6:CK6" si="9">IF(CC7="",NA(),CC7)</f>
        <v>424.9</v>
      </c>
      <c r="CD6" s="35">
        <f t="shared" si="9"/>
        <v>309.89999999999998</v>
      </c>
      <c r="CE6" s="35">
        <f t="shared" si="9"/>
        <v>304.85000000000002</v>
      </c>
      <c r="CF6" s="35">
        <f t="shared" si="9"/>
        <v>291.3</v>
      </c>
      <c r="CG6" s="35">
        <f t="shared" si="9"/>
        <v>528.37</v>
      </c>
      <c r="CH6" s="35">
        <f t="shared" si="9"/>
        <v>514.20000000000005</v>
      </c>
      <c r="CI6" s="35">
        <f t="shared" si="9"/>
        <v>456.7</v>
      </c>
      <c r="CJ6" s="35">
        <f t="shared" si="9"/>
        <v>485</v>
      </c>
      <c r="CK6" s="35">
        <f t="shared" si="9"/>
        <v>501.56</v>
      </c>
      <c r="CL6" s="34" t="str">
        <f>IF(CL7="","",IF(CL7="-","【-】","【"&amp;SUBSTITUTE(TEXT(CL7,"#,##0.00"),"-","△")&amp;"】"))</f>
        <v>【501.56】</v>
      </c>
      <c r="CM6" s="35" t="str">
        <f>IF(CM7="",NA(),CM7)</f>
        <v>-</v>
      </c>
      <c r="CN6" s="35" t="str">
        <f t="shared" ref="CN6:CV6" si="10">IF(CN7="",NA(),CN7)</f>
        <v>-</v>
      </c>
      <c r="CO6" s="35" t="str">
        <f t="shared" si="10"/>
        <v>-</v>
      </c>
      <c r="CP6" s="35" t="str">
        <f t="shared" si="10"/>
        <v>-</v>
      </c>
      <c r="CQ6" s="35" t="str">
        <f t="shared" si="10"/>
        <v>-</v>
      </c>
      <c r="CR6" s="35">
        <f t="shared" si="10"/>
        <v>27.46</v>
      </c>
      <c r="CS6" s="35">
        <f t="shared" si="10"/>
        <v>27.55</v>
      </c>
      <c r="CT6" s="35">
        <f t="shared" si="10"/>
        <v>27.26</v>
      </c>
      <c r="CU6" s="35">
        <f t="shared" si="10"/>
        <v>27.09</v>
      </c>
      <c r="CV6" s="35">
        <f t="shared" si="10"/>
        <v>26.64</v>
      </c>
      <c r="CW6" s="34" t="str">
        <f>IF(CW7="","",IF(CW7="-","【-】","【"&amp;SUBSTITUTE(TEXT(CW7,"#,##0.00"),"-","△")&amp;"】"))</f>
        <v>【26.64】</v>
      </c>
      <c r="CX6" s="35">
        <f>IF(CX7="",NA(),CX7)</f>
        <v>89.58</v>
      </c>
      <c r="CY6" s="35">
        <f t="shared" ref="CY6:DG6" si="11">IF(CY7="",NA(),CY7)</f>
        <v>86.96</v>
      </c>
      <c r="CZ6" s="35">
        <f t="shared" si="11"/>
        <v>87.23</v>
      </c>
      <c r="DA6" s="35">
        <f t="shared" si="11"/>
        <v>86.67</v>
      </c>
      <c r="DB6" s="35">
        <f t="shared" si="11"/>
        <v>95.83</v>
      </c>
      <c r="DC6" s="35">
        <f t="shared" si="11"/>
        <v>94.81</v>
      </c>
      <c r="DD6" s="35">
        <f t="shared" si="11"/>
        <v>94.87</v>
      </c>
      <c r="DE6" s="35">
        <f t="shared" si="11"/>
        <v>94.93</v>
      </c>
      <c r="DF6" s="35">
        <f t="shared" si="11"/>
        <v>95.1</v>
      </c>
      <c r="DG6" s="35">
        <f t="shared" si="11"/>
        <v>95.52</v>
      </c>
      <c r="DH6" s="34" t="str">
        <f>IF(DH7="","",IF(DH7="-","【-】","【"&amp;SUBSTITUTE(TEXT(DH7,"#,##0.00"),"-","△")&amp;"】"))</f>
        <v>【95.52】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435147</v>
      </c>
      <c r="D7" s="37">
        <v>47</v>
      </c>
      <c r="E7" s="37">
        <v>17</v>
      </c>
      <c r="F7" s="37">
        <v>8</v>
      </c>
      <c r="G7" s="37">
        <v>0</v>
      </c>
      <c r="H7" s="37" t="s">
        <v>98</v>
      </c>
      <c r="I7" s="37" t="s">
        <v>99</v>
      </c>
      <c r="J7" s="37" t="s">
        <v>100</v>
      </c>
      <c r="K7" s="37" t="s">
        <v>101</v>
      </c>
      <c r="L7" s="37" t="s">
        <v>102</v>
      </c>
      <c r="M7" s="37" t="s">
        <v>103</v>
      </c>
      <c r="N7" s="38" t="s">
        <v>104</v>
      </c>
      <c r="O7" s="38" t="s">
        <v>105</v>
      </c>
      <c r="P7" s="38">
        <v>0.32</v>
      </c>
      <c r="Q7" s="38">
        <v>100</v>
      </c>
      <c r="R7" s="38">
        <v>3300</v>
      </c>
      <c r="S7" s="38">
        <v>15302</v>
      </c>
      <c r="T7" s="38">
        <v>159.56</v>
      </c>
      <c r="U7" s="38">
        <v>95.9</v>
      </c>
      <c r="V7" s="38">
        <v>48</v>
      </c>
      <c r="W7" s="38">
        <v>0.01</v>
      </c>
      <c r="X7" s="38">
        <v>4800</v>
      </c>
      <c r="Y7" s="38">
        <v>70.94</v>
      </c>
      <c r="Z7" s="38">
        <v>68.23</v>
      </c>
      <c r="AA7" s="38">
        <v>101.66</v>
      </c>
      <c r="AB7" s="38">
        <v>102.67</v>
      </c>
      <c r="AC7" s="38">
        <v>105.6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102.95</v>
      </c>
      <c r="BG7" s="38">
        <v>61.5</v>
      </c>
      <c r="BH7" s="38">
        <v>58.7</v>
      </c>
      <c r="BI7" s="38">
        <v>71.23</v>
      </c>
      <c r="BJ7" s="38">
        <v>64.13</v>
      </c>
      <c r="BK7" s="38">
        <v>332.28</v>
      </c>
      <c r="BL7" s="38">
        <v>274.07</v>
      </c>
      <c r="BM7" s="38">
        <v>243.02</v>
      </c>
      <c r="BN7" s="38">
        <v>196.19</v>
      </c>
      <c r="BO7" s="38">
        <v>129.4</v>
      </c>
      <c r="BP7" s="38">
        <v>129.4</v>
      </c>
      <c r="BQ7" s="38">
        <v>41.99</v>
      </c>
      <c r="BR7" s="38">
        <v>38.96</v>
      </c>
      <c r="BS7" s="38">
        <v>54.24</v>
      </c>
      <c r="BT7" s="38">
        <v>54.91</v>
      </c>
      <c r="BU7" s="38">
        <v>58.45</v>
      </c>
      <c r="BV7" s="38">
        <v>35.83</v>
      </c>
      <c r="BW7" s="38">
        <v>37.06</v>
      </c>
      <c r="BX7" s="38">
        <v>41.35</v>
      </c>
      <c r="BY7" s="38">
        <v>39.07</v>
      </c>
      <c r="BZ7" s="38">
        <v>38.409999999999997</v>
      </c>
      <c r="CA7" s="38">
        <v>38.409999999999997</v>
      </c>
      <c r="CB7" s="38">
        <v>396.46</v>
      </c>
      <c r="CC7" s="38">
        <v>424.9</v>
      </c>
      <c r="CD7" s="38">
        <v>309.89999999999998</v>
      </c>
      <c r="CE7" s="38">
        <v>304.85000000000002</v>
      </c>
      <c r="CF7" s="38">
        <v>291.3</v>
      </c>
      <c r="CG7" s="38">
        <v>528.37</v>
      </c>
      <c r="CH7" s="38">
        <v>514.20000000000005</v>
      </c>
      <c r="CI7" s="38">
        <v>456.7</v>
      </c>
      <c r="CJ7" s="38">
        <v>485</v>
      </c>
      <c r="CK7" s="38">
        <v>501.56</v>
      </c>
      <c r="CL7" s="38">
        <v>501.56</v>
      </c>
      <c r="CM7" s="38" t="s">
        <v>104</v>
      </c>
      <c r="CN7" s="38" t="s">
        <v>104</v>
      </c>
      <c r="CO7" s="38" t="s">
        <v>104</v>
      </c>
      <c r="CP7" s="38" t="s">
        <v>104</v>
      </c>
      <c r="CQ7" s="38" t="s">
        <v>104</v>
      </c>
      <c r="CR7" s="38">
        <v>27.46</v>
      </c>
      <c r="CS7" s="38">
        <v>27.55</v>
      </c>
      <c r="CT7" s="38">
        <v>27.26</v>
      </c>
      <c r="CU7" s="38">
        <v>27.09</v>
      </c>
      <c r="CV7" s="38">
        <v>26.64</v>
      </c>
      <c r="CW7" s="38">
        <v>26.64</v>
      </c>
      <c r="CX7" s="38">
        <v>89.58</v>
      </c>
      <c r="CY7" s="38">
        <v>86.96</v>
      </c>
      <c r="CZ7" s="38">
        <v>87.23</v>
      </c>
      <c r="DA7" s="38">
        <v>86.67</v>
      </c>
      <c r="DB7" s="38">
        <v>95.83</v>
      </c>
      <c r="DC7" s="38">
        <v>94.81</v>
      </c>
      <c r="DD7" s="38">
        <v>94.87</v>
      </c>
      <c r="DE7" s="38">
        <v>94.93</v>
      </c>
      <c r="DF7" s="38">
        <v>95.1</v>
      </c>
      <c r="DG7" s="38">
        <v>95.52</v>
      </c>
      <c r="DH7" s="38">
        <v>95.52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2021-01-28T04:15:43Z</cp:lastPrinted>
  <dcterms:created xsi:type="dcterms:W3CDTF">2020-12-04T03:13:52Z</dcterms:created>
  <dcterms:modified xsi:type="dcterms:W3CDTF">2021-02-01T13:03:25Z</dcterms:modified>
  <cp:category/>
</cp:coreProperties>
</file>