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o+BbntwDxUZPRq/sFsLq2cfc8EsIqv1nzTLa5CVIHjJzuCcxaeC0tCsljX+i9BFwliJ52RTBB+rCMk/P3iGrQw==" workbookSaltValue="oBOUjeETdcI+Cu8WpN20kw==" workbookSpinCount="100000" lockStructure="1"/>
  <bookViews>
    <workbookView xWindow="0" yWindow="0" windowWidth="15360" windowHeight="7635"/>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alcChain>
</file>

<file path=xl/sharedStrings.xml><?xml version="1.0" encoding="utf-8"?>
<sst xmlns="http://schemas.openxmlformats.org/spreadsheetml/2006/main" count="236" uniqueCount="120">
  <si>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</si>
  <si>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</si>
  <si>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</si>
  <si>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</si>
  <si>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</si>
  <si>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</si>
  <si>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</si>
  <si>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</si>
  <si>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</si>
  <si>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</si>
  <si>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</si>
  <si>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</si>
  <si>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</si>
  <si>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</si>
  <si>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</si>
  <si>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</si>
  <si>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</si>
  <si>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</si>
  <si>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</si>
  <si>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</si>
  <si>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</si>
  <si>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</si>
  <si>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</si>
  <si>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</si>
  <si>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</si>
  <si>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</si>
  <si>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</si>
  <si>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</si>
  <si>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</si>
  <si>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</si>
  <si>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</si>
  <si>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</si>
  <si>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</si>
  <si>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</si>
  <si>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</si>
  <si>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</si>
  <si>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</si>
  <si>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</si>
  <si>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</si>
  <si>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</si>
  <si>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</si>
  <si>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</si>
  <si>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</si>
  <si>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</si>
  <si>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</si>
  <si>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</si>
  <si>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</si>
  <si>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</si>
  <si>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</si>
  <si>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</si>
  <si>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</si>
  <si>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</si>
  <si>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</si>
  <si>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</si>
  <si>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</si>
  <si>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</si>
  <si>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</si>
  <si>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</si>
  <si>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</si>
  <si>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</si>
  <si>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</si>
  <si>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</si>
  <si>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</si>
  <si>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</si>
  <si>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</si>
  <si>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</si>
  <si>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</si>
  <si>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</si>
  <si>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</si>
  <si>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</si>
  <si>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</si>
  <si>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</si>
  <si>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</si>
  <si>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</si>
  <si>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</si>
  <si>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</si>
  <si>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</si>
  <si>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</si>
  <si>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</si>
  <si>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</si>
  <si>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</si>
  <si>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</si>
  <si>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</si>
  <si>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</si>
  <si>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</si>
  <si>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</si>
  <si>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</si>
  <si>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</si>
  <si>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</si>
  <si>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</si>
  <si>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</si>
  <si>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</si>
  <si>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</si>
  <si>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</si>
  <si>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</si>
  <si>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</si>
  <si>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</si>
  <si>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</si>
  <si>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山江村</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</si>
  <si>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</si>
  <si>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</si>
  <si>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</si>
  <si>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</si>
  <si>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</si>
  <si>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</si>
  <si>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</si>
  <si>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</si>
  <si>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</si>
  <si>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</si>
  <si>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</si>
  <si>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</si>
  <si>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</si>
  <si>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</si>
  <si>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</si>
  <si>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</si>
  <si>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</si>
  <si>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</si>
  <si>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本村には農業集落排水処理施設が５施設あり、古いものでは供用開始から２５年以上経過し老朽化が進んでいる。今後大規模な施設・整備の改修等は予定していないものの、老朽化による突発的な修繕費の増加などで経営への負担が懸念される。
　そのため、今年度策定する経営戦略を踏まえ長期的な見通しを立てる必要がある。</t>
    <rPh sb="1" eb="3">
      <t>ホンソン</t>
    </rPh>
    <rPh sb="5" eb="7">
      <t>ノウギョウ</t>
    </rPh>
    <rPh sb="7" eb="9">
      <t>シュウラク</t>
    </rPh>
    <rPh sb="9" eb="11">
      <t>ハイスイ</t>
    </rPh>
    <rPh sb="11" eb="13">
      <t>ショリ</t>
    </rPh>
    <rPh sb="13" eb="15">
      <t>シセツ</t>
    </rPh>
    <rPh sb="17" eb="19">
      <t>シセツ</t>
    </rPh>
    <rPh sb="22" eb="23">
      <t>フル</t>
    </rPh>
    <rPh sb="28" eb="30">
      <t>キョウヨウ</t>
    </rPh>
    <rPh sb="30" eb="32">
      <t>カイシ</t>
    </rPh>
    <rPh sb="36" eb="37">
      <t>ネン</t>
    </rPh>
    <rPh sb="37" eb="39">
      <t>イジョウ</t>
    </rPh>
    <rPh sb="39" eb="41">
      <t>ケイカ</t>
    </rPh>
    <rPh sb="42" eb="45">
      <t>ロウキュウカ</t>
    </rPh>
    <rPh sb="46" eb="47">
      <t>スス</t>
    </rPh>
    <rPh sb="52" eb="54">
      <t>コンゴ</t>
    </rPh>
    <rPh sb="54" eb="57">
      <t>ダイキボ</t>
    </rPh>
    <rPh sb="58" eb="60">
      <t>シセツ</t>
    </rPh>
    <rPh sb="61" eb="63">
      <t>セイビ</t>
    </rPh>
    <rPh sb="64" eb="66">
      <t>カイシュウ</t>
    </rPh>
    <rPh sb="66" eb="67">
      <t>トウ</t>
    </rPh>
    <rPh sb="68" eb="70">
      <t>ヨテイ</t>
    </rPh>
    <rPh sb="79" eb="82">
      <t>ロウキュウカ</t>
    </rPh>
    <rPh sb="85" eb="88">
      <t>トッパツテキ</t>
    </rPh>
    <rPh sb="89" eb="92">
      <t>シュウゼンヒ</t>
    </rPh>
    <rPh sb="93" eb="95">
      <t>ゾウカ</t>
    </rPh>
    <rPh sb="98" eb="100">
      <t>ケイエイ</t>
    </rPh>
    <rPh sb="102" eb="104">
      <t>フタン</t>
    </rPh>
    <rPh sb="105" eb="107">
      <t>ケネン</t>
    </rPh>
    <rPh sb="118" eb="121">
      <t>コンネンド</t>
    </rPh>
    <rPh sb="121" eb="123">
      <t>サクテイ</t>
    </rPh>
    <rPh sb="125" eb="127">
      <t>ケイエイ</t>
    </rPh>
    <rPh sb="127" eb="129">
      <t>センリャク</t>
    </rPh>
    <rPh sb="130" eb="131">
      <t>フ</t>
    </rPh>
    <rPh sb="133" eb="136">
      <t>チョウキテキ</t>
    </rPh>
    <rPh sb="137" eb="139">
      <t>ミトオ</t>
    </rPh>
    <rPh sb="141" eb="142">
      <t>タ</t>
    </rPh>
    <rPh sb="144" eb="146">
      <t>ヒツヨウ</t>
    </rPh>
    <phoneticPr fontId="4"/>
  </si>
  <si>
    <t>　本村の農業集落排水事業は、企業債残高対事業規模比率が類似団体と比較し依然高い状況となっているものの減少傾向である。令和２年７月豪雨災害で施設の修繕及び工事を施工することになったが、今後は大規模改修等の予定はないため減少傾向が続くと予想される。
　経費回収率及び汚水処理原価は昨年より悪化しているため、使用料金の改定や経費削減を行い財政健全化を図る必要がある。
　収益的収支比率については昨年と比較し上昇しているが、水洗化率を更に上昇させ使用料収入が増加するよう取り組んでいかなければならない。</t>
    <rPh sb="1" eb="3">
      <t>ホンソン</t>
    </rPh>
    <rPh sb="4" eb="6">
      <t>ノウギョウ</t>
    </rPh>
    <rPh sb="6" eb="8">
      <t>シュウラク</t>
    </rPh>
    <rPh sb="8" eb="10">
      <t>ハイスイ</t>
    </rPh>
    <rPh sb="10" eb="12">
      <t>ジギョウ</t>
    </rPh>
    <rPh sb="14" eb="16">
      <t>キギョウ</t>
    </rPh>
    <rPh sb="16" eb="17">
      <t>サイ</t>
    </rPh>
    <rPh sb="17" eb="19">
      <t>ザンダカ</t>
    </rPh>
    <rPh sb="19" eb="20">
      <t>タイ</t>
    </rPh>
    <rPh sb="20" eb="22">
      <t>ジギョウ</t>
    </rPh>
    <rPh sb="22" eb="24">
      <t>キボ</t>
    </rPh>
    <rPh sb="24" eb="26">
      <t>ヒリツ</t>
    </rPh>
    <rPh sb="27" eb="28">
      <t>ルイ</t>
    </rPh>
    <rPh sb="28" eb="29">
      <t>ニ</t>
    </rPh>
    <rPh sb="29" eb="31">
      <t>ダンタイ</t>
    </rPh>
    <rPh sb="32" eb="34">
      <t>ヒカク</t>
    </rPh>
    <rPh sb="35" eb="37">
      <t>イゼン</t>
    </rPh>
    <rPh sb="37" eb="38">
      <t>タカ</t>
    </rPh>
    <rPh sb="39" eb="41">
      <t>ジョウキョウ</t>
    </rPh>
    <rPh sb="50" eb="52">
      <t>ゲンショウ</t>
    </rPh>
    <rPh sb="52" eb="54">
      <t>ケイコウ</t>
    </rPh>
    <rPh sb="58" eb="59">
      <t>レイ</t>
    </rPh>
    <rPh sb="59" eb="60">
      <t>ワ</t>
    </rPh>
    <rPh sb="61" eb="62">
      <t>ネン</t>
    </rPh>
    <rPh sb="63" eb="64">
      <t>ツキ</t>
    </rPh>
    <rPh sb="64" eb="66">
      <t>ゴウウ</t>
    </rPh>
    <rPh sb="66" eb="68">
      <t>サイガイ</t>
    </rPh>
    <rPh sb="69" eb="71">
      <t>シセツ</t>
    </rPh>
    <rPh sb="72" eb="74">
      <t>シュウゼン</t>
    </rPh>
    <rPh sb="74" eb="75">
      <t>オヨ</t>
    </rPh>
    <rPh sb="76" eb="78">
      <t>コウジ</t>
    </rPh>
    <rPh sb="79" eb="81">
      <t>セコウ</t>
    </rPh>
    <rPh sb="91" eb="93">
      <t>コンゴ</t>
    </rPh>
    <rPh sb="94" eb="97">
      <t>ダイキボ</t>
    </rPh>
    <rPh sb="97" eb="99">
      <t>カイシュウ</t>
    </rPh>
    <rPh sb="99" eb="100">
      <t>トウ</t>
    </rPh>
    <rPh sb="101" eb="103">
      <t>ヨテイ</t>
    </rPh>
    <rPh sb="108" eb="110">
      <t>ゲンショウ</t>
    </rPh>
    <rPh sb="110" eb="112">
      <t>ケイコウ</t>
    </rPh>
    <rPh sb="113" eb="114">
      <t>ツヅ</t>
    </rPh>
    <rPh sb="116" eb="118">
      <t>ヨソウ</t>
    </rPh>
    <rPh sb="124" eb="126">
      <t>ケイヒ</t>
    </rPh>
    <rPh sb="126" eb="128">
      <t>カイシュウ</t>
    </rPh>
    <rPh sb="128" eb="129">
      <t>リツ</t>
    </rPh>
    <rPh sb="129" eb="130">
      <t>オヨ</t>
    </rPh>
    <rPh sb="131" eb="133">
      <t>オスイ</t>
    </rPh>
    <rPh sb="133" eb="135">
      <t>ショリ</t>
    </rPh>
    <rPh sb="135" eb="137">
      <t>ゲンカ</t>
    </rPh>
    <rPh sb="138" eb="140">
      <t>サクネン</t>
    </rPh>
    <rPh sb="142" eb="144">
      <t>アッカ</t>
    </rPh>
    <rPh sb="151" eb="153">
      <t>シヨウ</t>
    </rPh>
    <rPh sb="153" eb="155">
      <t>リョウキン</t>
    </rPh>
    <rPh sb="156" eb="158">
      <t>カイテイ</t>
    </rPh>
    <rPh sb="159" eb="161">
      <t>ケイヒ</t>
    </rPh>
    <rPh sb="161" eb="163">
      <t>サクゲン</t>
    </rPh>
    <rPh sb="164" eb="165">
      <t>オコナ</t>
    </rPh>
    <rPh sb="166" eb="168">
      <t>ザイセイ</t>
    </rPh>
    <rPh sb="168" eb="171">
      <t>ケンゼンカ</t>
    </rPh>
    <rPh sb="172" eb="173">
      <t>ハカ</t>
    </rPh>
    <rPh sb="174" eb="176">
      <t>ヒツヨウ</t>
    </rPh>
    <rPh sb="182" eb="185">
      <t>シュウエキテキ</t>
    </rPh>
    <rPh sb="185" eb="187">
      <t>シュウシ</t>
    </rPh>
    <rPh sb="187" eb="189">
      <t>ヒリツ</t>
    </rPh>
    <rPh sb="194" eb="196">
      <t>サクネン</t>
    </rPh>
    <rPh sb="197" eb="199">
      <t>ヒカク</t>
    </rPh>
    <rPh sb="200" eb="202">
      <t>ジョウショウ</t>
    </rPh>
    <rPh sb="208" eb="211">
      <t>スイセンカ</t>
    </rPh>
    <rPh sb="211" eb="212">
      <t>リツ</t>
    </rPh>
    <rPh sb="213" eb="214">
      <t>サラ</t>
    </rPh>
    <rPh sb="215" eb="217">
      <t>ジョウショウ</t>
    </rPh>
    <rPh sb="219" eb="222">
      <t>シヨウリョウ</t>
    </rPh>
    <rPh sb="222" eb="224">
      <t>シュウニュウ</t>
    </rPh>
    <rPh sb="225" eb="227">
      <t>ゾウカ</t>
    </rPh>
    <rPh sb="231" eb="232">
      <t>ト</t>
    </rPh>
    <rPh sb="233" eb="234">
      <t>ク</t>
    </rPh>
    <phoneticPr fontId="4"/>
  </si>
  <si>
    <t>　本村の農業集落排水事業は、施設の老朽化による維持管理費の増加や、人口減少による使用料収入の減少など厳しい経営状況である。施設の長寿命化を図りながら経費を削減する一方、事業加入者を増やし使用料収入を増加させることも今後の課題である。
　将来的には施設の統廃合や、近隣市町村との共同化・広域化も検討し、経営状況改善に努めていく必要がある。</t>
    <rPh sb="1" eb="3">
      <t>ホンソン</t>
    </rPh>
    <rPh sb="4" eb="6">
      <t>ノウギョウ</t>
    </rPh>
    <rPh sb="6" eb="8">
      <t>シュウラク</t>
    </rPh>
    <rPh sb="8" eb="10">
      <t>ハイスイ</t>
    </rPh>
    <rPh sb="10" eb="12">
      <t>ジギョウ</t>
    </rPh>
    <rPh sb="14" eb="16">
      <t>シセツ</t>
    </rPh>
    <rPh sb="17" eb="20">
      <t>ロウキュウカ</t>
    </rPh>
    <rPh sb="23" eb="25">
      <t>イジ</t>
    </rPh>
    <rPh sb="25" eb="28">
      <t>カンリヒ</t>
    </rPh>
    <rPh sb="29" eb="31">
      <t>ゾウカ</t>
    </rPh>
    <rPh sb="33" eb="35">
      <t>ジンコウ</t>
    </rPh>
    <rPh sb="35" eb="37">
      <t>ゲンショウ</t>
    </rPh>
    <rPh sb="40" eb="43">
      <t>シヨウリョウ</t>
    </rPh>
    <rPh sb="43" eb="45">
      <t>シュウニュウ</t>
    </rPh>
    <rPh sb="46" eb="48">
      <t>ゲンショウ</t>
    </rPh>
    <rPh sb="50" eb="51">
      <t>キビ</t>
    </rPh>
    <rPh sb="53" eb="55">
      <t>ケイエイ</t>
    </rPh>
    <rPh sb="55" eb="57">
      <t>ジョウキョウ</t>
    </rPh>
    <rPh sb="61" eb="63">
      <t>シセツ</t>
    </rPh>
    <rPh sb="64" eb="65">
      <t>チョウ</t>
    </rPh>
    <rPh sb="65" eb="68">
      <t>ジュミョウカ</t>
    </rPh>
    <rPh sb="69" eb="70">
      <t>ハカ</t>
    </rPh>
    <rPh sb="74" eb="76">
      <t>ケイヒ</t>
    </rPh>
    <rPh sb="77" eb="79">
      <t>サクゲン</t>
    </rPh>
    <rPh sb="81" eb="83">
      <t>イッポウ</t>
    </rPh>
    <rPh sb="84" eb="86">
      <t>ジギョウ</t>
    </rPh>
    <rPh sb="86" eb="89">
      <t>カニュウシャ</t>
    </rPh>
    <rPh sb="90" eb="91">
      <t>フ</t>
    </rPh>
    <rPh sb="93" eb="96">
      <t>シヨウリョウ</t>
    </rPh>
    <rPh sb="96" eb="98">
      <t>シュウニュウ</t>
    </rPh>
    <rPh sb="99" eb="101">
      <t>ゾウカ</t>
    </rPh>
    <rPh sb="107" eb="109">
      <t>コンゴ</t>
    </rPh>
    <rPh sb="110" eb="112">
      <t>カダイ</t>
    </rPh>
    <rPh sb="118" eb="120">
      <t>ショウライ</t>
    </rPh>
    <rPh sb="120" eb="121">
      <t>テキ</t>
    </rPh>
    <rPh sb="123" eb="125">
      <t>シセツ</t>
    </rPh>
    <rPh sb="126" eb="129">
      <t>トウハイゴウ</t>
    </rPh>
    <rPh sb="131" eb="133">
      <t>キンリン</t>
    </rPh>
    <rPh sb="133" eb="136">
      <t>シチョウソン</t>
    </rPh>
    <rPh sb="138" eb="141">
      <t>キョウドウカ</t>
    </rPh>
    <rPh sb="142" eb="145">
      <t>コウイキカ</t>
    </rPh>
    <rPh sb="146" eb="148">
      <t>ケントウ</t>
    </rPh>
    <rPh sb="150" eb="152">
      <t>ケイエイ</t>
    </rPh>
    <rPh sb="152" eb="154">
      <t>ジョウキョウ</t>
    </rPh>
    <rPh sb="154" eb="156">
      <t>カイゼン</t>
    </rPh>
    <rPh sb="157" eb="158">
      <t>ツト</t>
    </rPh>
    <rPh sb="162" eb="164">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</si>
</sst>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formatCode="#,##0.00;&quot;△&quot;#,##0.00;&quot;-&quot;">
                  <c:v>0.14000000000000001</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387B-4693-8079-34010F7076A1}"/>
            </c:ext>
          </c:extLst>
        </c:ser>
        <c:dLbls>
          <c:showLegendKey val="0"/>
          <c:showVal val="0"/>
          <c:showCatName val="0"/>
          <c:showSerName val="0"/>
          <c:showPercent val="0"/>
          <c:showBubbleSize val="0"/>
        </c:dLbls>
        <c:gapWidth val="150"/>
        <c:axId val="104196352"/>
        <c:axId val="108994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2.0499999999999998</c:v>
                </c:pt>
                <c:pt idx="2">
                  <c:v>0.01</c:v>
                </c:pt>
                <c:pt idx="3">
                  <c:v>0.01</c:v>
                </c:pt>
                <c:pt idx="4">
                  <c:v>0.02</c:v>
                </c:pt>
              </c:numCache>
            </c:numRef>
          </c:val>
          <c:smooth val="0"/>
          <c:extLst xmlns:c16r2="http://schemas.microsoft.com/office/drawing/2015/06/chart">
            <c:ext xmlns:c16="http://schemas.microsoft.com/office/drawing/2014/chart" uri="{C3380CC4-5D6E-409C-BE32-E72D297353CC}">
              <c16:uniqueId val="{00000001-387B-4693-8079-34010F7076A1}"/>
            </c:ext>
          </c:extLst>
        </c:ser>
        <c:dLbls>
          <c:showLegendKey val="0"/>
          <c:showVal val="0"/>
          <c:showCatName val="0"/>
          <c:showSerName val="0"/>
          <c:showPercent val="0"/>
          <c:showBubbleSize val="0"/>
        </c:dLbls>
        <c:marker val="1"/>
        <c:smooth val="0"/>
        <c:axId val="104196352"/>
        <c:axId val="108994944"/>
      </c:lineChart>
      <c:dateAx>
        <c:axId val="104196352"/>
        <c:scaling>
          <c:orientation val="minMax"/>
        </c:scaling>
        <c:delete val="1"/>
        <c:axPos val="b"/>
        <c:numFmt formatCode="&quot;H&quot;yy" sourceLinked="1"/>
        <c:majorTickMark val="none"/>
        <c:minorTickMark val="none"/>
        <c:tickLblPos val="none"/>
        <c:crossAx val="108994944"/>
        <c:crosses val="autoZero"/>
        <c:auto val="1"/>
        <c:lblOffset val="100"/>
        <c:baseTimeUnit val="years"/>
      </c:dateAx>
      <c:valAx>
        <c:axId val="108994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196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63.3</c:v>
                </c:pt>
                <c:pt idx="1">
                  <c:v>63.22</c:v>
                </c:pt>
                <c:pt idx="2">
                  <c:v>60.66</c:v>
                </c:pt>
                <c:pt idx="3">
                  <c:v>57.85</c:v>
                </c:pt>
                <c:pt idx="4">
                  <c:v>56.97</c:v>
                </c:pt>
              </c:numCache>
            </c:numRef>
          </c:val>
          <c:extLst xmlns:c16r2="http://schemas.microsoft.com/office/drawing/2015/06/chart">
            <c:ext xmlns:c16="http://schemas.microsoft.com/office/drawing/2014/chart" uri="{C3380CC4-5D6E-409C-BE32-E72D297353CC}">
              <c16:uniqueId val="{00000000-24E4-4B79-B23B-D1D24FB5F4BE}"/>
            </c:ext>
          </c:extLst>
        </c:ser>
        <c:dLbls>
          <c:showLegendKey val="0"/>
          <c:showVal val="0"/>
          <c:showCatName val="0"/>
          <c:showSerName val="0"/>
          <c:showPercent val="0"/>
          <c:showBubbleSize val="0"/>
        </c:dLbls>
        <c:gapWidth val="150"/>
        <c:axId val="109558016"/>
        <c:axId val="109560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52.31</c:v>
                </c:pt>
                <c:pt idx="1">
                  <c:v>60.65</c:v>
                </c:pt>
                <c:pt idx="2">
                  <c:v>51.75</c:v>
                </c:pt>
                <c:pt idx="3">
                  <c:v>50.68</c:v>
                </c:pt>
                <c:pt idx="4">
                  <c:v>50.14</c:v>
                </c:pt>
              </c:numCache>
            </c:numRef>
          </c:val>
          <c:smooth val="0"/>
          <c:extLst xmlns:c16r2="http://schemas.microsoft.com/office/drawing/2015/06/chart">
            <c:ext xmlns:c16="http://schemas.microsoft.com/office/drawing/2014/chart" uri="{C3380CC4-5D6E-409C-BE32-E72D297353CC}">
              <c16:uniqueId val="{00000001-24E4-4B79-B23B-D1D24FB5F4BE}"/>
            </c:ext>
          </c:extLst>
        </c:ser>
        <c:dLbls>
          <c:showLegendKey val="0"/>
          <c:showVal val="0"/>
          <c:showCatName val="0"/>
          <c:showSerName val="0"/>
          <c:showPercent val="0"/>
          <c:showBubbleSize val="0"/>
        </c:dLbls>
        <c:marker val="1"/>
        <c:smooth val="0"/>
        <c:axId val="109558016"/>
        <c:axId val="109560192"/>
      </c:lineChart>
      <c:dateAx>
        <c:axId val="109558016"/>
        <c:scaling>
          <c:orientation val="minMax"/>
        </c:scaling>
        <c:delete val="1"/>
        <c:axPos val="b"/>
        <c:numFmt formatCode="&quot;H&quot;yy" sourceLinked="1"/>
        <c:majorTickMark val="none"/>
        <c:minorTickMark val="none"/>
        <c:tickLblPos val="none"/>
        <c:crossAx val="109560192"/>
        <c:crosses val="autoZero"/>
        <c:auto val="1"/>
        <c:lblOffset val="100"/>
        <c:baseTimeUnit val="years"/>
      </c:dateAx>
      <c:valAx>
        <c:axId val="109560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558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83.21</c:v>
                </c:pt>
                <c:pt idx="1">
                  <c:v>85.43</c:v>
                </c:pt>
                <c:pt idx="2">
                  <c:v>84.97</c:v>
                </c:pt>
                <c:pt idx="3">
                  <c:v>84.75</c:v>
                </c:pt>
                <c:pt idx="4">
                  <c:v>86.06</c:v>
                </c:pt>
              </c:numCache>
            </c:numRef>
          </c:val>
          <c:extLst xmlns:c16r2="http://schemas.microsoft.com/office/drawing/2015/06/chart">
            <c:ext xmlns:c16="http://schemas.microsoft.com/office/drawing/2014/chart" uri="{C3380CC4-5D6E-409C-BE32-E72D297353CC}">
              <c16:uniqueId val="{00000000-E0E1-4308-8917-87FC427276AA}"/>
            </c:ext>
          </c:extLst>
        </c:ser>
        <c:dLbls>
          <c:showLegendKey val="0"/>
          <c:showVal val="0"/>
          <c:showCatName val="0"/>
          <c:showSerName val="0"/>
          <c:showPercent val="0"/>
          <c:showBubbleSize val="0"/>
        </c:dLbls>
        <c:gapWidth val="150"/>
        <c:axId val="109603456"/>
        <c:axId val="109617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84.32</c:v>
                </c:pt>
                <c:pt idx="1">
                  <c:v>84.58</c:v>
                </c:pt>
                <c:pt idx="2">
                  <c:v>84.84</c:v>
                </c:pt>
                <c:pt idx="3">
                  <c:v>84.86</c:v>
                </c:pt>
                <c:pt idx="4">
                  <c:v>84.98</c:v>
                </c:pt>
              </c:numCache>
            </c:numRef>
          </c:val>
          <c:smooth val="0"/>
          <c:extLst xmlns:c16r2="http://schemas.microsoft.com/office/drawing/2015/06/chart">
            <c:ext xmlns:c16="http://schemas.microsoft.com/office/drawing/2014/chart" uri="{C3380CC4-5D6E-409C-BE32-E72D297353CC}">
              <c16:uniqueId val="{00000001-E0E1-4308-8917-87FC427276AA}"/>
            </c:ext>
          </c:extLst>
        </c:ser>
        <c:dLbls>
          <c:showLegendKey val="0"/>
          <c:showVal val="0"/>
          <c:showCatName val="0"/>
          <c:showSerName val="0"/>
          <c:showPercent val="0"/>
          <c:showBubbleSize val="0"/>
        </c:dLbls>
        <c:marker val="1"/>
        <c:smooth val="0"/>
        <c:axId val="109603456"/>
        <c:axId val="109617920"/>
      </c:lineChart>
      <c:dateAx>
        <c:axId val="109603456"/>
        <c:scaling>
          <c:orientation val="minMax"/>
        </c:scaling>
        <c:delete val="1"/>
        <c:axPos val="b"/>
        <c:numFmt formatCode="&quot;H&quot;yy" sourceLinked="1"/>
        <c:majorTickMark val="none"/>
        <c:minorTickMark val="none"/>
        <c:tickLblPos val="none"/>
        <c:crossAx val="109617920"/>
        <c:crosses val="autoZero"/>
        <c:auto val="1"/>
        <c:lblOffset val="100"/>
        <c:baseTimeUnit val="years"/>
      </c:dateAx>
      <c:valAx>
        <c:axId val="109617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6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86.05</c:v>
                </c:pt>
                <c:pt idx="1">
                  <c:v>52.06</c:v>
                </c:pt>
                <c:pt idx="2">
                  <c:v>83.48</c:v>
                </c:pt>
                <c:pt idx="3">
                  <c:v>69.150000000000006</c:v>
                </c:pt>
                <c:pt idx="4">
                  <c:v>79.260000000000005</c:v>
                </c:pt>
              </c:numCache>
            </c:numRef>
          </c:val>
          <c:extLst xmlns:c16r2="http://schemas.microsoft.com/office/drawing/2015/06/chart">
            <c:ext xmlns:c16="http://schemas.microsoft.com/office/drawing/2014/chart" uri="{C3380CC4-5D6E-409C-BE32-E72D297353CC}">
              <c16:uniqueId val="{00000000-5FED-41C6-B595-84010B52B523}"/>
            </c:ext>
          </c:extLst>
        </c:ser>
        <c:dLbls>
          <c:showLegendKey val="0"/>
          <c:showVal val="0"/>
          <c:showCatName val="0"/>
          <c:showSerName val="0"/>
          <c:showPercent val="0"/>
          <c:showBubbleSize val="0"/>
        </c:dLbls>
        <c:gapWidth val="150"/>
        <c:axId val="109034112"/>
        <c:axId val="109036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FED-41C6-B595-84010B52B523}"/>
            </c:ext>
          </c:extLst>
        </c:ser>
        <c:dLbls>
          <c:showLegendKey val="0"/>
          <c:showVal val="0"/>
          <c:showCatName val="0"/>
          <c:showSerName val="0"/>
          <c:showPercent val="0"/>
          <c:showBubbleSize val="0"/>
        </c:dLbls>
        <c:marker val="1"/>
        <c:smooth val="0"/>
        <c:axId val="109034112"/>
        <c:axId val="109036288"/>
      </c:lineChart>
      <c:dateAx>
        <c:axId val="109034112"/>
        <c:scaling>
          <c:orientation val="minMax"/>
        </c:scaling>
        <c:delete val="1"/>
        <c:axPos val="b"/>
        <c:numFmt formatCode="&quot;H&quot;yy" sourceLinked="1"/>
        <c:majorTickMark val="none"/>
        <c:minorTickMark val="none"/>
        <c:tickLblPos val="none"/>
        <c:crossAx val="109036288"/>
        <c:crosses val="autoZero"/>
        <c:auto val="1"/>
        <c:lblOffset val="100"/>
        <c:baseTimeUnit val="years"/>
      </c:dateAx>
      <c:valAx>
        <c:axId val="109036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034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5B7-4A46-9EBD-D681A1DD1249}"/>
            </c:ext>
          </c:extLst>
        </c:ser>
        <c:dLbls>
          <c:showLegendKey val="0"/>
          <c:showVal val="0"/>
          <c:showCatName val="0"/>
          <c:showSerName val="0"/>
          <c:showPercent val="0"/>
          <c:showBubbleSize val="0"/>
        </c:dLbls>
        <c:gapWidth val="150"/>
        <c:axId val="109063168"/>
        <c:axId val="109085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5B7-4A46-9EBD-D681A1DD1249}"/>
            </c:ext>
          </c:extLst>
        </c:ser>
        <c:dLbls>
          <c:showLegendKey val="0"/>
          <c:showVal val="0"/>
          <c:showCatName val="0"/>
          <c:showSerName val="0"/>
          <c:showPercent val="0"/>
          <c:showBubbleSize val="0"/>
        </c:dLbls>
        <c:marker val="1"/>
        <c:smooth val="0"/>
        <c:axId val="109063168"/>
        <c:axId val="109085824"/>
      </c:lineChart>
      <c:dateAx>
        <c:axId val="109063168"/>
        <c:scaling>
          <c:orientation val="minMax"/>
        </c:scaling>
        <c:delete val="1"/>
        <c:axPos val="b"/>
        <c:numFmt formatCode="&quot;H&quot;yy" sourceLinked="1"/>
        <c:majorTickMark val="none"/>
        <c:minorTickMark val="none"/>
        <c:tickLblPos val="none"/>
        <c:crossAx val="109085824"/>
        <c:crosses val="autoZero"/>
        <c:auto val="1"/>
        <c:lblOffset val="100"/>
        <c:baseTimeUnit val="years"/>
      </c:dateAx>
      <c:valAx>
        <c:axId val="109085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063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19E-4087-B711-D9724289B59C}"/>
            </c:ext>
          </c:extLst>
        </c:ser>
        <c:dLbls>
          <c:showLegendKey val="0"/>
          <c:showVal val="0"/>
          <c:showCatName val="0"/>
          <c:showSerName val="0"/>
          <c:showPercent val="0"/>
          <c:showBubbleSize val="0"/>
        </c:dLbls>
        <c:gapWidth val="150"/>
        <c:axId val="109104512"/>
        <c:axId val="109192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19E-4087-B711-D9724289B59C}"/>
            </c:ext>
          </c:extLst>
        </c:ser>
        <c:dLbls>
          <c:showLegendKey val="0"/>
          <c:showVal val="0"/>
          <c:showCatName val="0"/>
          <c:showSerName val="0"/>
          <c:showPercent val="0"/>
          <c:showBubbleSize val="0"/>
        </c:dLbls>
        <c:marker val="1"/>
        <c:smooth val="0"/>
        <c:axId val="109104512"/>
        <c:axId val="109192704"/>
      </c:lineChart>
      <c:dateAx>
        <c:axId val="109104512"/>
        <c:scaling>
          <c:orientation val="minMax"/>
        </c:scaling>
        <c:delete val="1"/>
        <c:axPos val="b"/>
        <c:numFmt formatCode="&quot;H&quot;yy" sourceLinked="1"/>
        <c:majorTickMark val="none"/>
        <c:minorTickMark val="none"/>
        <c:tickLblPos val="none"/>
        <c:crossAx val="109192704"/>
        <c:crosses val="autoZero"/>
        <c:auto val="1"/>
        <c:lblOffset val="100"/>
        <c:baseTimeUnit val="years"/>
      </c:dateAx>
      <c:valAx>
        <c:axId val="109192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104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8E5-4882-85F9-AB000B72DB60}"/>
            </c:ext>
          </c:extLst>
        </c:ser>
        <c:dLbls>
          <c:showLegendKey val="0"/>
          <c:showVal val="0"/>
          <c:showCatName val="0"/>
          <c:showSerName val="0"/>
          <c:showPercent val="0"/>
          <c:showBubbleSize val="0"/>
        </c:dLbls>
        <c:gapWidth val="150"/>
        <c:axId val="109232512"/>
        <c:axId val="109234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8E5-4882-85F9-AB000B72DB60}"/>
            </c:ext>
          </c:extLst>
        </c:ser>
        <c:dLbls>
          <c:showLegendKey val="0"/>
          <c:showVal val="0"/>
          <c:showCatName val="0"/>
          <c:showSerName val="0"/>
          <c:showPercent val="0"/>
          <c:showBubbleSize val="0"/>
        </c:dLbls>
        <c:marker val="1"/>
        <c:smooth val="0"/>
        <c:axId val="109232512"/>
        <c:axId val="109234432"/>
      </c:lineChart>
      <c:dateAx>
        <c:axId val="109232512"/>
        <c:scaling>
          <c:orientation val="minMax"/>
        </c:scaling>
        <c:delete val="1"/>
        <c:axPos val="b"/>
        <c:numFmt formatCode="&quot;H&quot;yy" sourceLinked="1"/>
        <c:majorTickMark val="none"/>
        <c:minorTickMark val="none"/>
        <c:tickLblPos val="none"/>
        <c:crossAx val="109234432"/>
        <c:crosses val="autoZero"/>
        <c:auto val="1"/>
        <c:lblOffset val="100"/>
        <c:baseTimeUnit val="years"/>
      </c:dateAx>
      <c:valAx>
        <c:axId val="109234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232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28D-4553-A4D4-B629A9541B86}"/>
            </c:ext>
          </c:extLst>
        </c:ser>
        <c:dLbls>
          <c:showLegendKey val="0"/>
          <c:showVal val="0"/>
          <c:showCatName val="0"/>
          <c:showSerName val="0"/>
          <c:showPercent val="0"/>
          <c:showBubbleSize val="0"/>
        </c:dLbls>
        <c:gapWidth val="150"/>
        <c:axId val="109270144"/>
        <c:axId val="109272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28D-4553-A4D4-B629A9541B86}"/>
            </c:ext>
          </c:extLst>
        </c:ser>
        <c:dLbls>
          <c:showLegendKey val="0"/>
          <c:showVal val="0"/>
          <c:showCatName val="0"/>
          <c:showSerName val="0"/>
          <c:showPercent val="0"/>
          <c:showBubbleSize val="0"/>
        </c:dLbls>
        <c:marker val="1"/>
        <c:smooth val="0"/>
        <c:axId val="109270144"/>
        <c:axId val="109272064"/>
      </c:lineChart>
      <c:dateAx>
        <c:axId val="109270144"/>
        <c:scaling>
          <c:orientation val="minMax"/>
        </c:scaling>
        <c:delete val="1"/>
        <c:axPos val="b"/>
        <c:numFmt formatCode="&quot;H&quot;yy" sourceLinked="1"/>
        <c:majorTickMark val="none"/>
        <c:minorTickMark val="none"/>
        <c:tickLblPos val="none"/>
        <c:crossAx val="109272064"/>
        <c:crosses val="autoZero"/>
        <c:auto val="1"/>
        <c:lblOffset val="100"/>
        <c:baseTimeUnit val="years"/>
      </c:dateAx>
      <c:valAx>
        <c:axId val="109272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270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1757.26</c:v>
                </c:pt>
                <c:pt idx="1">
                  <c:v>1598.98</c:v>
                </c:pt>
                <c:pt idx="2">
                  <c:v>1450.4</c:v>
                </c:pt>
                <c:pt idx="3">
                  <c:v>1276.67</c:v>
                </c:pt>
                <c:pt idx="4">
                  <c:v>1112.5999999999999</c:v>
                </c:pt>
              </c:numCache>
            </c:numRef>
          </c:val>
          <c:extLst xmlns:c16r2="http://schemas.microsoft.com/office/drawing/2015/06/chart">
            <c:ext xmlns:c16="http://schemas.microsoft.com/office/drawing/2014/chart" uri="{C3380CC4-5D6E-409C-BE32-E72D297353CC}">
              <c16:uniqueId val="{00000000-1DAF-40F3-B782-15E4DB5AA2D9}"/>
            </c:ext>
          </c:extLst>
        </c:ser>
        <c:dLbls>
          <c:showLegendKey val="0"/>
          <c:showVal val="0"/>
          <c:showCatName val="0"/>
          <c:showSerName val="0"/>
          <c:showPercent val="0"/>
          <c:showBubbleSize val="0"/>
        </c:dLbls>
        <c:gapWidth val="150"/>
        <c:axId val="109327488"/>
        <c:axId val="10932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1081.8</c:v>
                </c:pt>
                <c:pt idx="1">
                  <c:v>974.93</c:v>
                </c:pt>
                <c:pt idx="2">
                  <c:v>855.8</c:v>
                </c:pt>
                <c:pt idx="3">
                  <c:v>789.46</c:v>
                </c:pt>
                <c:pt idx="4">
                  <c:v>826.83</c:v>
                </c:pt>
              </c:numCache>
            </c:numRef>
          </c:val>
          <c:smooth val="0"/>
          <c:extLst xmlns:c16r2="http://schemas.microsoft.com/office/drawing/2015/06/chart">
            <c:ext xmlns:c16="http://schemas.microsoft.com/office/drawing/2014/chart" uri="{C3380CC4-5D6E-409C-BE32-E72D297353CC}">
              <c16:uniqueId val="{00000001-1DAF-40F3-B782-15E4DB5AA2D9}"/>
            </c:ext>
          </c:extLst>
        </c:ser>
        <c:dLbls>
          <c:showLegendKey val="0"/>
          <c:showVal val="0"/>
          <c:showCatName val="0"/>
          <c:showSerName val="0"/>
          <c:showPercent val="0"/>
          <c:showBubbleSize val="0"/>
        </c:dLbls>
        <c:marker val="1"/>
        <c:smooth val="0"/>
        <c:axId val="109327488"/>
        <c:axId val="109329408"/>
      </c:lineChart>
      <c:dateAx>
        <c:axId val="109327488"/>
        <c:scaling>
          <c:orientation val="minMax"/>
        </c:scaling>
        <c:delete val="1"/>
        <c:axPos val="b"/>
        <c:numFmt formatCode="&quot;H&quot;yy" sourceLinked="1"/>
        <c:majorTickMark val="none"/>
        <c:minorTickMark val="none"/>
        <c:tickLblPos val="none"/>
        <c:crossAx val="109329408"/>
        <c:crosses val="autoZero"/>
        <c:auto val="1"/>
        <c:lblOffset val="100"/>
        <c:baseTimeUnit val="years"/>
      </c:dateAx>
      <c:valAx>
        <c:axId val="109329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327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66.849999999999994</c:v>
                </c:pt>
                <c:pt idx="1">
                  <c:v>36.15</c:v>
                </c:pt>
                <c:pt idx="2">
                  <c:v>64.709999999999994</c:v>
                </c:pt>
                <c:pt idx="3">
                  <c:v>64.63</c:v>
                </c:pt>
                <c:pt idx="4">
                  <c:v>61.22</c:v>
                </c:pt>
              </c:numCache>
            </c:numRef>
          </c:val>
          <c:extLst xmlns:c16r2="http://schemas.microsoft.com/office/drawing/2015/06/chart">
            <c:ext xmlns:c16="http://schemas.microsoft.com/office/drawing/2014/chart" uri="{C3380CC4-5D6E-409C-BE32-E72D297353CC}">
              <c16:uniqueId val="{00000000-A61C-459D-8CAB-02DA7FAEDA08}"/>
            </c:ext>
          </c:extLst>
        </c:ser>
        <c:dLbls>
          <c:showLegendKey val="0"/>
          <c:showVal val="0"/>
          <c:showCatName val="0"/>
          <c:showSerName val="0"/>
          <c:showPercent val="0"/>
          <c:showBubbleSize val="0"/>
        </c:dLbls>
        <c:gapWidth val="150"/>
        <c:axId val="109352448"/>
        <c:axId val="109354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52.19</c:v>
                </c:pt>
                <c:pt idx="1">
                  <c:v>55.32</c:v>
                </c:pt>
                <c:pt idx="2">
                  <c:v>59.8</c:v>
                </c:pt>
                <c:pt idx="3">
                  <c:v>57.77</c:v>
                </c:pt>
                <c:pt idx="4">
                  <c:v>57.31</c:v>
                </c:pt>
              </c:numCache>
            </c:numRef>
          </c:val>
          <c:smooth val="0"/>
          <c:extLst xmlns:c16r2="http://schemas.microsoft.com/office/drawing/2015/06/chart">
            <c:ext xmlns:c16="http://schemas.microsoft.com/office/drawing/2014/chart" uri="{C3380CC4-5D6E-409C-BE32-E72D297353CC}">
              <c16:uniqueId val="{00000001-A61C-459D-8CAB-02DA7FAEDA08}"/>
            </c:ext>
          </c:extLst>
        </c:ser>
        <c:dLbls>
          <c:showLegendKey val="0"/>
          <c:showVal val="0"/>
          <c:showCatName val="0"/>
          <c:showSerName val="0"/>
          <c:showPercent val="0"/>
          <c:showBubbleSize val="0"/>
        </c:dLbls>
        <c:marker val="1"/>
        <c:smooth val="0"/>
        <c:axId val="109352448"/>
        <c:axId val="109354368"/>
      </c:lineChart>
      <c:dateAx>
        <c:axId val="109352448"/>
        <c:scaling>
          <c:orientation val="minMax"/>
        </c:scaling>
        <c:delete val="1"/>
        <c:axPos val="b"/>
        <c:numFmt formatCode="&quot;H&quot;yy" sourceLinked="1"/>
        <c:majorTickMark val="none"/>
        <c:minorTickMark val="none"/>
        <c:tickLblPos val="none"/>
        <c:crossAx val="109354368"/>
        <c:crosses val="autoZero"/>
        <c:auto val="1"/>
        <c:lblOffset val="100"/>
        <c:baseTimeUnit val="years"/>
      </c:dateAx>
      <c:valAx>
        <c:axId val="109354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352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208.28</c:v>
                </c:pt>
                <c:pt idx="1">
                  <c:v>328.75</c:v>
                </c:pt>
                <c:pt idx="2">
                  <c:v>197.45</c:v>
                </c:pt>
                <c:pt idx="3">
                  <c:v>242.25</c:v>
                </c:pt>
                <c:pt idx="4">
                  <c:v>259.27</c:v>
                </c:pt>
              </c:numCache>
            </c:numRef>
          </c:val>
          <c:extLst xmlns:c16r2="http://schemas.microsoft.com/office/drawing/2015/06/chart">
            <c:ext xmlns:c16="http://schemas.microsoft.com/office/drawing/2014/chart" uri="{C3380CC4-5D6E-409C-BE32-E72D297353CC}">
              <c16:uniqueId val="{00000000-3D83-48ED-BDDB-1D3821F4B938}"/>
            </c:ext>
          </c:extLst>
        </c:ser>
        <c:dLbls>
          <c:showLegendKey val="0"/>
          <c:showVal val="0"/>
          <c:showCatName val="0"/>
          <c:showSerName val="0"/>
          <c:showPercent val="0"/>
          <c:showBubbleSize val="0"/>
        </c:dLbls>
        <c:gapWidth val="150"/>
        <c:axId val="109516672"/>
        <c:axId val="109527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296.14</c:v>
                </c:pt>
                <c:pt idx="1">
                  <c:v>283.17</c:v>
                </c:pt>
                <c:pt idx="2">
                  <c:v>263.76</c:v>
                </c:pt>
                <c:pt idx="3">
                  <c:v>274.35000000000002</c:v>
                </c:pt>
                <c:pt idx="4">
                  <c:v>273.52</c:v>
                </c:pt>
              </c:numCache>
            </c:numRef>
          </c:val>
          <c:smooth val="0"/>
          <c:extLst xmlns:c16r2="http://schemas.microsoft.com/office/drawing/2015/06/chart">
            <c:ext xmlns:c16="http://schemas.microsoft.com/office/drawing/2014/chart" uri="{C3380CC4-5D6E-409C-BE32-E72D297353CC}">
              <c16:uniqueId val="{00000001-3D83-48ED-BDDB-1D3821F4B938}"/>
            </c:ext>
          </c:extLst>
        </c:ser>
        <c:dLbls>
          <c:showLegendKey val="0"/>
          <c:showVal val="0"/>
          <c:showCatName val="0"/>
          <c:showSerName val="0"/>
          <c:showPercent val="0"/>
          <c:showBubbleSize val="0"/>
        </c:dLbls>
        <c:marker val="1"/>
        <c:smooth val="0"/>
        <c:axId val="109516672"/>
        <c:axId val="109527040"/>
      </c:lineChart>
      <c:dateAx>
        <c:axId val="109516672"/>
        <c:scaling>
          <c:orientation val="minMax"/>
        </c:scaling>
        <c:delete val="1"/>
        <c:axPos val="b"/>
        <c:numFmt formatCode="&quot;H&quot;yy" sourceLinked="1"/>
        <c:majorTickMark val="none"/>
        <c:minorTickMark val="none"/>
        <c:tickLblPos val="none"/>
        <c:crossAx val="109527040"/>
        <c:crosses val="autoZero"/>
        <c:auto val="1"/>
        <c:lblOffset val="100"/>
        <c:baseTimeUnit val="years"/>
      </c:dateAx>
      <c:valAx>
        <c:axId val="109527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516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熊本県　山江村</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F2</v>
      </c>
      <c r="X8" s="72"/>
      <c r="Y8" s="72"/>
      <c r="Z8" s="72"/>
      <c r="AA8" s="72"/>
      <c r="AB8" s="72"/>
      <c r="AC8" s="72"/>
      <c r="AD8" s="73" t="str">
        <f>データ!$M$6</f>
        <v>非設置</v>
      </c>
      <c r="AE8" s="73"/>
      <c r="AF8" s="73"/>
      <c r="AG8" s="73"/>
      <c r="AH8" s="73"/>
      <c r="AI8" s="73"/>
      <c r="AJ8" s="73"/>
      <c r="AK8" s="3"/>
      <c r="AL8" s="69">
        <f>データ!S6</f>
        <v>3442</v>
      </c>
      <c r="AM8" s="69"/>
      <c r="AN8" s="69"/>
      <c r="AO8" s="69"/>
      <c r="AP8" s="69"/>
      <c r="AQ8" s="69"/>
      <c r="AR8" s="69"/>
      <c r="AS8" s="69"/>
      <c r="AT8" s="68">
        <f>データ!T6</f>
        <v>121.19</v>
      </c>
      <c r="AU8" s="68"/>
      <c r="AV8" s="68"/>
      <c r="AW8" s="68"/>
      <c r="AX8" s="68"/>
      <c r="AY8" s="68"/>
      <c r="AZ8" s="68"/>
      <c r="BA8" s="68"/>
      <c r="BB8" s="68">
        <f>データ!U6</f>
        <v>28.4</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85.57</v>
      </c>
      <c r="Q10" s="68"/>
      <c r="R10" s="68"/>
      <c r="S10" s="68"/>
      <c r="T10" s="68"/>
      <c r="U10" s="68"/>
      <c r="V10" s="68"/>
      <c r="W10" s="68">
        <f>データ!Q6</f>
        <v>90</v>
      </c>
      <c r="X10" s="68"/>
      <c r="Y10" s="68"/>
      <c r="Z10" s="68"/>
      <c r="AA10" s="68"/>
      <c r="AB10" s="68"/>
      <c r="AC10" s="68"/>
      <c r="AD10" s="69">
        <f>データ!R6</f>
        <v>3210</v>
      </c>
      <c r="AE10" s="69"/>
      <c r="AF10" s="69"/>
      <c r="AG10" s="69"/>
      <c r="AH10" s="69"/>
      <c r="AI10" s="69"/>
      <c r="AJ10" s="69"/>
      <c r="AK10" s="2"/>
      <c r="AL10" s="69">
        <f>データ!V6</f>
        <v>2941</v>
      </c>
      <c r="AM10" s="69"/>
      <c r="AN10" s="69"/>
      <c r="AO10" s="69"/>
      <c r="AP10" s="69"/>
      <c r="AQ10" s="69"/>
      <c r="AR10" s="69"/>
      <c r="AS10" s="69"/>
      <c r="AT10" s="68">
        <f>データ!W6</f>
        <v>10.58</v>
      </c>
      <c r="AU10" s="68"/>
      <c r="AV10" s="68"/>
      <c r="AW10" s="68"/>
      <c r="AX10" s="68"/>
      <c r="AY10" s="68"/>
      <c r="AZ10" s="68"/>
      <c r="BA10" s="68"/>
      <c r="BB10" s="68">
        <f>データ!X6</f>
        <v>277.98</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118</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117</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119</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【765.47】</v>
      </c>
      <c r="I86" s="26" t="str">
        <f>データ!CA6</f>
        <v>【59.59】</v>
      </c>
      <c r="J86" s="26" t="str">
        <f>データ!CL6</f>
        <v>【257.86】</v>
      </c>
      <c r="K86" s="26" t="str">
        <f>データ!CW6</f>
        <v>【51.30】</v>
      </c>
      <c r="L86" s="26" t="str">
        <f>データ!DH6</f>
        <v>【86.22】</v>
      </c>
      <c r="M86" s="26" t="s">
        <v>44</v>
      </c>
      <c r="N86" s="26" t="s">
        <v>44</v>
      </c>
      <c r="O86" s="26" t="str">
        <f>データ!EO6</f>
        <v>【0.02】</v>
      </c>
    </row>
  </sheetData>
  <sheetProtection algorithmName="SHA-512" hashValue="ZT5s0gWwd6OCUBXYOTjruEuzv5WdB37apULsGOYs1mUOAdN4pechtCOjUXVEanBUPXix1Ggqj3lE8s95JaYaXA==" saltValue="rWGBWUm3q4sQuPZBT7+Dd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435121</v>
      </c>
      <c r="D6" s="33">
        <f t="shared" si="3"/>
        <v>47</v>
      </c>
      <c r="E6" s="33">
        <f t="shared" si="3"/>
        <v>17</v>
      </c>
      <c r="F6" s="33">
        <f t="shared" si="3"/>
        <v>5</v>
      </c>
      <c r="G6" s="33">
        <f t="shared" si="3"/>
        <v>0</v>
      </c>
      <c r="H6" s="33" t="str">
        <f t="shared" si="3"/>
        <v>熊本県　山江村</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85.57</v>
      </c>
      <c r="Q6" s="34">
        <f t="shared" si="3"/>
        <v>90</v>
      </c>
      <c r="R6" s="34">
        <f t="shared" si="3"/>
        <v>3210</v>
      </c>
      <c r="S6" s="34">
        <f t="shared" si="3"/>
        <v>3442</v>
      </c>
      <c r="T6" s="34">
        <f t="shared" si="3"/>
        <v>121.19</v>
      </c>
      <c r="U6" s="34">
        <f t="shared" si="3"/>
        <v>28.4</v>
      </c>
      <c r="V6" s="34">
        <f t="shared" si="3"/>
        <v>2941</v>
      </c>
      <c r="W6" s="34">
        <f t="shared" si="3"/>
        <v>10.58</v>
      </c>
      <c r="X6" s="34">
        <f t="shared" si="3"/>
        <v>277.98</v>
      </c>
      <c r="Y6" s="35">
        <f>IF(Y7="",NA(),Y7)</f>
        <v>86.05</v>
      </c>
      <c r="Z6" s="35">
        <f t="shared" ref="Z6:AH6" si="4">IF(Z7="",NA(),Z7)</f>
        <v>52.06</v>
      </c>
      <c r="AA6" s="35">
        <f t="shared" si="4"/>
        <v>83.48</v>
      </c>
      <c r="AB6" s="35">
        <f t="shared" si="4"/>
        <v>69.150000000000006</v>
      </c>
      <c r="AC6" s="35">
        <f t="shared" si="4"/>
        <v>79.260000000000005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1757.26</v>
      </c>
      <c r="BG6" s="35">
        <f t="shared" ref="BG6:BO6" si="7">IF(BG7="",NA(),BG7)</f>
        <v>1598.98</v>
      </c>
      <c r="BH6" s="35">
        <f t="shared" si="7"/>
        <v>1450.4</v>
      </c>
      <c r="BI6" s="35">
        <f t="shared" si="7"/>
        <v>1276.67</v>
      </c>
      <c r="BJ6" s="35">
        <f t="shared" si="7"/>
        <v>1112.5999999999999</v>
      </c>
      <c r="BK6" s="35">
        <f t="shared" si="7"/>
        <v>1081.8</v>
      </c>
      <c r="BL6" s="35">
        <f t="shared" si="7"/>
        <v>974.93</v>
      </c>
      <c r="BM6" s="35">
        <f t="shared" si="7"/>
        <v>855.8</v>
      </c>
      <c r="BN6" s="35">
        <f t="shared" si="7"/>
        <v>789.46</v>
      </c>
      <c r="BO6" s="35">
        <f t="shared" si="7"/>
        <v>826.83</v>
      </c>
      <c r="BP6" s="34" t="str">
        <f>IF(BP7="","",IF(BP7="-","【-】","【"&amp;SUBSTITUTE(TEXT(BP7,"#,##0.00"),"-","△")&amp;"】"))</f>
        <v>【765.47】</v>
      </c>
      <c r="BQ6" s="35">
        <f>IF(BQ7="",NA(),BQ7)</f>
        <v>66.849999999999994</v>
      </c>
      <c r="BR6" s="35">
        <f t="shared" ref="BR6:BZ6" si="8">IF(BR7="",NA(),BR7)</f>
        <v>36.15</v>
      </c>
      <c r="BS6" s="35">
        <f t="shared" si="8"/>
        <v>64.709999999999994</v>
      </c>
      <c r="BT6" s="35">
        <f t="shared" si="8"/>
        <v>64.63</v>
      </c>
      <c r="BU6" s="35">
        <f t="shared" si="8"/>
        <v>61.22</v>
      </c>
      <c r="BV6" s="35">
        <f t="shared" si="8"/>
        <v>52.19</v>
      </c>
      <c r="BW6" s="35">
        <f t="shared" si="8"/>
        <v>55.32</v>
      </c>
      <c r="BX6" s="35">
        <f t="shared" si="8"/>
        <v>59.8</v>
      </c>
      <c r="BY6" s="35">
        <f t="shared" si="8"/>
        <v>57.77</v>
      </c>
      <c r="BZ6" s="35">
        <f t="shared" si="8"/>
        <v>57.31</v>
      </c>
      <c r="CA6" s="34" t="str">
        <f>IF(CA7="","",IF(CA7="-","【-】","【"&amp;SUBSTITUTE(TEXT(CA7,"#,##0.00"),"-","△")&amp;"】"))</f>
        <v>【59.59】</v>
      </c>
      <c r="CB6" s="35">
        <f>IF(CB7="",NA(),CB7)</f>
        <v>208.28</v>
      </c>
      <c r="CC6" s="35">
        <f t="shared" ref="CC6:CK6" si="9">IF(CC7="",NA(),CC7)</f>
        <v>328.75</v>
      </c>
      <c r="CD6" s="35">
        <f t="shared" si="9"/>
        <v>197.45</v>
      </c>
      <c r="CE6" s="35">
        <f t="shared" si="9"/>
        <v>242.25</v>
      </c>
      <c r="CF6" s="35">
        <f t="shared" si="9"/>
        <v>259.27</v>
      </c>
      <c r="CG6" s="35">
        <f t="shared" si="9"/>
        <v>296.14</v>
      </c>
      <c r="CH6" s="35">
        <f t="shared" si="9"/>
        <v>283.17</v>
      </c>
      <c r="CI6" s="35">
        <f t="shared" si="9"/>
        <v>263.76</v>
      </c>
      <c r="CJ6" s="35">
        <f t="shared" si="9"/>
        <v>274.35000000000002</v>
      </c>
      <c r="CK6" s="35">
        <f t="shared" si="9"/>
        <v>273.52</v>
      </c>
      <c r="CL6" s="34" t="str">
        <f>IF(CL7="","",IF(CL7="-","【-】","【"&amp;SUBSTITUTE(TEXT(CL7,"#,##0.00"),"-","△")&amp;"】"))</f>
        <v>【257.86】</v>
      </c>
      <c r="CM6" s="35">
        <f>IF(CM7="",NA(),CM7)</f>
        <v>63.3</v>
      </c>
      <c r="CN6" s="35">
        <f t="shared" ref="CN6:CV6" si="10">IF(CN7="",NA(),CN7)</f>
        <v>63.22</v>
      </c>
      <c r="CO6" s="35">
        <f t="shared" si="10"/>
        <v>60.66</v>
      </c>
      <c r="CP6" s="35">
        <f t="shared" si="10"/>
        <v>57.85</v>
      </c>
      <c r="CQ6" s="35">
        <f t="shared" si="10"/>
        <v>56.97</v>
      </c>
      <c r="CR6" s="35">
        <f t="shared" si="10"/>
        <v>52.31</v>
      </c>
      <c r="CS6" s="35">
        <f t="shared" si="10"/>
        <v>60.65</v>
      </c>
      <c r="CT6" s="35">
        <f t="shared" si="10"/>
        <v>51.75</v>
      </c>
      <c r="CU6" s="35">
        <f t="shared" si="10"/>
        <v>50.68</v>
      </c>
      <c r="CV6" s="35">
        <f t="shared" si="10"/>
        <v>50.14</v>
      </c>
      <c r="CW6" s="34" t="str">
        <f>IF(CW7="","",IF(CW7="-","【-】","【"&amp;SUBSTITUTE(TEXT(CW7,"#,##0.00"),"-","△")&amp;"】"))</f>
        <v>【51.30】</v>
      </c>
      <c r="CX6" s="35">
        <f>IF(CX7="",NA(),CX7)</f>
        <v>83.21</v>
      </c>
      <c r="CY6" s="35">
        <f t="shared" ref="CY6:DG6" si="11">IF(CY7="",NA(),CY7)</f>
        <v>85.43</v>
      </c>
      <c r="CZ6" s="35">
        <f t="shared" si="11"/>
        <v>84.97</v>
      </c>
      <c r="DA6" s="35">
        <f t="shared" si="11"/>
        <v>84.75</v>
      </c>
      <c r="DB6" s="35">
        <f t="shared" si="11"/>
        <v>86.06</v>
      </c>
      <c r="DC6" s="35">
        <f t="shared" si="11"/>
        <v>84.32</v>
      </c>
      <c r="DD6" s="35">
        <f t="shared" si="11"/>
        <v>84.58</v>
      </c>
      <c r="DE6" s="35">
        <f t="shared" si="11"/>
        <v>84.84</v>
      </c>
      <c r="DF6" s="35">
        <f t="shared" si="11"/>
        <v>84.86</v>
      </c>
      <c r="DG6" s="35">
        <f t="shared" si="11"/>
        <v>84.98</v>
      </c>
      <c r="DH6" s="34" t="str">
        <f>IF(DH7="","",IF(DH7="-","【-】","【"&amp;SUBSTITUTE(TEXT(DH7,"#,##0.00"),"-","△")&amp;"】"))</f>
        <v>【86.22】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f>IF(EE7="",NA(),EE7)</f>
        <v>0.14000000000000001</v>
      </c>
      <c r="EF6" s="34">
        <f t="shared" ref="EF6:EN6" si="14">IF(EF7="",NA(),EF7)</f>
        <v>0</v>
      </c>
      <c r="EG6" s="34">
        <f t="shared" si="14"/>
        <v>0</v>
      </c>
      <c r="EH6" s="34">
        <f t="shared" si="14"/>
        <v>0</v>
      </c>
      <c r="EI6" s="34">
        <f t="shared" si="14"/>
        <v>0</v>
      </c>
      <c r="EJ6" s="35">
        <f t="shared" si="14"/>
        <v>0.01</v>
      </c>
      <c r="EK6" s="35">
        <f t="shared" si="14"/>
        <v>2.0499999999999998</v>
      </c>
      <c r="EL6" s="35">
        <f t="shared" si="14"/>
        <v>0.01</v>
      </c>
      <c r="EM6" s="35">
        <f t="shared" si="14"/>
        <v>0.01</v>
      </c>
      <c r="EN6" s="35">
        <f t="shared" si="14"/>
        <v>0.02</v>
      </c>
      <c r="EO6" s="34" t="str">
        <f>IF(EO7="","",IF(EO7="-","【-】","【"&amp;SUBSTITUTE(TEXT(EO7,"#,##0.00"),"-","△")&amp;"】"))</f>
        <v>【0.02】</v>
      </c>
    </row>
    <row r="7" spans="1:145" s="36" customFormat="1" x14ac:dyDescent="0.15">
      <c r="A7" s="28"/>
      <c r="B7" s="37">
        <v>2019</v>
      </c>
      <c r="C7" s="37">
        <v>435121</v>
      </c>
      <c r="D7" s="37">
        <v>47</v>
      </c>
      <c r="E7" s="37">
        <v>17</v>
      </c>
      <c r="F7" s="37">
        <v>5</v>
      </c>
      <c r="G7" s="37">
        <v>0</v>
      </c>
      <c r="H7" s="37" t="s">
        <v>98</v>
      </c>
      <c r="I7" s="37" t="s">
        <v>99</v>
      </c>
      <c r="J7" s="37" t="s">
        <v>100</v>
      </c>
      <c r="K7" s="37" t="s">
        <v>101</v>
      </c>
      <c r="L7" s="37" t="s">
        <v>102</v>
      </c>
      <c r="M7" s="37" t="s">
        <v>103</v>
      </c>
      <c r="N7" s="38" t="s">
        <v>104</v>
      </c>
      <c r="O7" s="38" t="s">
        <v>105</v>
      </c>
      <c r="P7" s="38">
        <v>85.57</v>
      </c>
      <c r="Q7" s="38">
        <v>90</v>
      </c>
      <c r="R7" s="38">
        <v>3210</v>
      </c>
      <c r="S7" s="38">
        <v>3442</v>
      </c>
      <c r="T7" s="38">
        <v>121.19</v>
      </c>
      <c r="U7" s="38">
        <v>28.4</v>
      </c>
      <c r="V7" s="38">
        <v>2941</v>
      </c>
      <c r="W7" s="38">
        <v>10.58</v>
      </c>
      <c r="X7" s="38">
        <v>277.98</v>
      </c>
      <c r="Y7" s="38">
        <v>86.05</v>
      </c>
      <c r="Z7" s="38">
        <v>52.06</v>
      </c>
      <c r="AA7" s="38">
        <v>83.48</v>
      </c>
      <c r="AB7" s="38">
        <v>69.150000000000006</v>
      </c>
      <c r="AC7" s="38">
        <v>79.260000000000005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1757.26</v>
      </c>
      <c r="BG7" s="38">
        <v>1598.98</v>
      </c>
      <c r="BH7" s="38">
        <v>1450.4</v>
      </c>
      <c r="BI7" s="38">
        <v>1276.67</v>
      </c>
      <c r="BJ7" s="38">
        <v>1112.5999999999999</v>
      </c>
      <c r="BK7" s="38">
        <v>1081.8</v>
      </c>
      <c r="BL7" s="38">
        <v>974.93</v>
      </c>
      <c r="BM7" s="38">
        <v>855.8</v>
      </c>
      <c r="BN7" s="38">
        <v>789.46</v>
      </c>
      <c r="BO7" s="38">
        <v>826.83</v>
      </c>
      <c r="BP7" s="38">
        <v>765.47</v>
      </c>
      <c r="BQ7" s="38">
        <v>66.849999999999994</v>
      </c>
      <c r="BR7" s="38">
        <v>36.15</v>
      </c>
      <c r="BS7" s="38">
        <v>64.709999999999994</v>
      </c>
      <c r="BT7" s="38">
        <v>64.63</v>
      </c>
      <c r="BU7" s="38">
        <v>61.22</v>
      </c>
      <c r="BV7" s="38">
        <v>52.19</v>
      </c>
      <c r="BW7" s="38">
        <v>55.32</v>
      </c>
      <c r="BX7" s="38">
        <v>59.8</v>
      </c>
      <c r="BY7" s="38">
        <v>57.77</v>
      </c>
      <c r="BZ7" s="38">
        <v>57.31</v>
      </c>
      <c r="CA7" s="38">
        <v>59.59</v>
      </c>
      <c r="CB7" s="38">
        <v>208.28</v>
      </c>
      <c r="CC7" s="38">
        <v>328.75</v>
      </c>
      <c r="CD7" s="38">
        <v>197.45</v>
      </c>
      <c r="CE7" s="38">
        <v>242.25</v>
      </c>
      <c r="CF7" s="38">
        <v>259.27</v>
      </c>
      <c r="CG7" s="38">
        <v>296.14</v>
      </c>
      <c r="CH7" s="38">
        <v>283.17</v>
      </c>
      <c r="CI7" s="38">
        <v>263.76</v>
      </c>
      <c r="CJ7" s="38">
        <v>274.35000000000002</v>
      </c>
      <c r="CK7" s="38">
        <v>273.52</v>
      </c>
      <c r="CL7" s="38">
        <v>257.86</v>
      </c>
      <c r="CM7" s="38">
        <v>63.3</v>
      </c>
      <c r="CN7" s="38">
        <v>63.22</v>
      </c>
      <c r="CO7" s="38">
        <v>60.66</v>
      </c>
      <c r="CP7" s="38">
        <v>57.85</v>
      </c>
      <c r="CQ7" s="38">
        <v>56.97</v>
      </c>
      <c r="CR7" s="38">
        <v>52.31</v>
      </c>
      <c r="CS7" s="38">
        <v>60.65</v>
      </c>
      <c r="CT7" s="38">
        <v>51.75</v>
      </c>
      <c r="CU7" s="38">
        <v>50.68</v>
      </c>
      <c r="CV7" s="38">
        <v>50.14</v>
      </c>
      <c r="CW7" s="38">
        <v>51.3</v>
      </c>
      <c r="CX7" s="38">
        <v>83.21</v>
      </c>
      <c r="CY7" s="38">
        <v>85.43</v>
      </c>
      <c r="CZ7" s="38">
        <v>84.97</v>
      </c>
      <c r="DA7" s="38">
        <v>84.75</v>
      </c>
      <c r="DB7" s="38">
        <v>86.06</v>
      </c>
      <c r="DC7" s="38">
        <v>84.32</v>
      </c>
      <c r="DD7" s="38">
        <v>84.58</v>
      </c>
      <c r="DE7" s="38">
        <v>84.84</v>
      </c>
      <c r="DF7" s="38">
        <v>84.86</v>
      </c>
      <c r="DG7" s="38">
        <v>84.98</v>
      </c>
      <c r="DH7" s="38">
        <v>86.22</v>
      </c>
      <c r="DI7" s="38"/>
      <c r="DJ7" s="38"/>
      <c r="DK7" s="38"/>
      <c r="DL7" s="38"/>
      <c r="DM7" s="38"/>
      <c r="DN7" s="38"/>
      <c r="DO7" s="38"/>
      <c r="DP7" s="38"/>
      <c r="DQ7" s="38"/>
      <c r="DR7" s="38"/>
      <c r="DS7" s="38"/>
      <c r="DT7" s="38"/>
      <c r="DU7" s="38"/>
      <c r="DV7" s="38"/>
      <c r="DW7" s="38"/>
      <c r="DX7" s="38"/>
      <c r="DY7" s="38"/>
      <c r="DZ7" s="38"/>
      <c r="EA7" s="38"/>
      <c r="EB7" s="38"/>
      <c r="EC7" s="38"/>
      <c r="ED7" s="38"/>
      <c r="EE7" s="38">
        <v>0.14000000000000001</v>
      </c>
      <c r="EF7" s="38">
        <v>0</v>
      </c>
      <c r="EG7" s="38">
        <v>0</v>
      </c>
      <c r="EH7" s="38">
        <v>0</v>
      </c>
      <c r="EI7" s="38">
        <v>0</v>
      </c>
      <c r="EJ7" s="38">
        <v>0.01</v>
      </c>
      <c r="EK7" s="38">
        <v>2.0499999999999998</v>
      </c>
      <c r="EL7" s="38">
        <v>0.01</v>
      </c>
      <c r="EM7" s="38">
        <v>0.01</v>
      </c>
      <c r="EN7" s="38">
        <v>0.02</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113</v>
      </c>
      <c r="D13" t="s">
        <v>114</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2020-12-04T03:09:20Z</dcterms:created>
  <dcterms:modified xsi:type="dcterms:W3CDTF">2021-01-27T05:37:16Z</dcterms:modified>
  <cp:category/>
</cp:coreProperties>
</file>