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TdxEtDvve0czjPyB8IhDPKDzXvDOASMXBgm2eVB0xLo0/P0fLrDGX6bM6ZLh9FgfXWNS2ALiydKvBYuZOVoLg==" workbookSaltValue="xWEGrXdfY+EdZun39w6D7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<sst xmlns="http://schemas.openxmlformats.org/spreadsheetml/2006/main" count="236" uniqueCount="121">
  <si>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</si>
  <si>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</si>
  <si>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</si>
  <si>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</si>
  <si>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</si>
  <si>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</si>
  <si>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</si>
  <si>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</si>
  <si>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</si>
  <si>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</si>
  <si>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</si>
  <si>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</si>
  <si>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</si>
  <si>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</si>
  <si>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</si>
  <si>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</si>
  <si>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</si>
  <si>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</si>
  <si>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</si>
  <si>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</si>
  <si>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</si>
  <si>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</si>
  <si>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</si>
  <si>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</si>
  <si>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</si>
  <si>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</si>
  <si>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</si>
  <si>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</si>
  <si>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</si>
  <si>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</si>
  <si>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</si>
  <si>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</si>
  <si>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</si>
  <si>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</si>
  <si>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</si>
  <si>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</si>
  <si>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</si>
  <si>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</si>
  <si>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</si>
  <si>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</si>
  <si>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</si>
  <si>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</si>
  <si>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</si>
  <si>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</si>
  <si>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</si>
  <si>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</si>
  <si>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</si>
  <si>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</si>
  <si>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</si>
  <si>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</si>
  <si>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</si>
  <si>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</si>
  <si>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</si>
  <si>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</si>
  <si>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</si>
  <si>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</si>
  <si>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</si>
  <si>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</si>
  <si>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</si>
  <si>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</si>
  <si>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</si>
  <si>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</si>
  <si>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</si>
  <si>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</si>
  <si>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</si>
  <si>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</si>
  <si>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</si>
  <si>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</si>
  <si>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</si>
  <si>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</si>
  <si>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</si>
  <si>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</si>
  <si>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</si>
  <si>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</si>
  <si>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</si>
  <si>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</si>
  <si>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</si>
  <si>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</si>
  <si>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</si>
  <si>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</si>
  <si>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</si>
  <si>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</si>
  <si>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</si>
  <si>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</si>
  <si>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</si>
  <si>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</si>
  <si>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</si>
  <si>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</si>
  <si>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</si>
  <si>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</si>
  <si>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</si>
  <si>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</si>
  <si>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</si>
  <si>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</si>
  <si>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</si>
  <si>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</si>
  <si>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</si>
  <si>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</si>
  <si>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</si>
  <si>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</si>
  <si>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</si>
  <si>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</si>
  <si>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</si>
  <si>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</si>
  <si>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</si>
  <si>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</si>
  <si>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</si>
  <si>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</si>
  <si>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</si>
  <si>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</si>
  <si>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</si>
  <si>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</si>
  <si>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</si>
  <si>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</si>
  <si>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</si>
  <si>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</si>
  <si>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</si>
  <si>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</si>
  <si>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農業集落排水処理区域内の四浦地区においては供用開始から20年以上経過しており、処理施設や管路等の老朽化が進んでおり、最適整備構想を基に今後処理施設の改築等の事業計画を進めていく。</t>
    <rPh sb="0" eb="2">
      <t>ノウギョウ</t>
    </rPh>
    <rPh sb="2" eb="4">
      <t>シュウラク</t>
    </rPh>
    <rPh sb="4" eb="6">
      <t>ハイスイ</t>
    </rPh>
    <rPh sb="6" eb="8">
      <t>ショリ</t>
    </rPh>
    <rPh sb="8" eb="10">
      <t>クイキ</t>
    </rPh>
    <rPh sb="10" eb="11">
      <t>ナイ</t>
    </rPh>
    <rPh sb="12" eb="14">
      <t>ヨウラ</t>
    </rPh>
    <rPh sb="14" eb="16">
      <t>チク</t>
    </rPh>
    <rPh sb="21" eb="23">
      <t>キョウヨウ</t>
    </rPh>
    <rPh sb="23" eb="25">
      <t>カイシ</t>
    </rPh>
    <rPh sb="29" eb="30">
      <t>ネン</t>
    </rPh>
    <rPh sb="30" eb="32">
      <t>イジョウ</t>
    </rPh>
    <rPh sb="32" eb="34">
      <t>ケイカ</t>
    </rPh>
    <rPh sb="39" eb="41">
      <t>ショリ</t>
    </rPh>
    <rPh sb="41" eb="43">
      <t>シセツ</t>
    </rPh>
    <rPh sb="44" eb="46">
      <t>カンロ</t>
    </rPh>
    <rPh sb="46" eb="47">
      <t>トウ</t>
    </rPh>
    <rPh sb="48" eb="51">
      <t>ロウキュウカ</t>
    </rPh>
    <rPh sb="52" eb="53">
      <t>スス</t>
    </rPh>
    <rPh sb="58" eb="60">
      <t>サイテキ</t>
    </rPh>
    <rPh sb="60" eb="62">
      <t>セイビ</t>
    </rPh>
    <rPh sb="62" eb="64">
      <t>コウソウ</t>
    </rPh>
    <rPh sb="65" eb="66">
      <t>モト</t>
    </rPh>
    <rPh sb="67" eb="69">
      <t>コンゴ</t>
    </rPh>
    <rPh sb="69" eb="71">
      <t>ショリ</t>
    </rPh>
    <rPh sb="71" eb="73">
      <t>シセツ</t>
    </rPh>
    <rPh sb="74" eb="76">
      <t>カイチク</t>
    </rPh>
    <rPh sb="76" eb="77">
      <t>トウ</t>
    </rPh>
    <rPh sb="78" eb="80">
      <t>ジギョウ</t>
    </rPh>
    <rPh sb="80" eb="82">
      <t>ケイカク</t>
    </rPh>
    <rPh sb="83" eb="84">
      <t>スス</t>
    </rPh>
    <phoneticPr fontId="4"/>
  </si>
  <si>
    <t>特に未接続世帯の高齢化が進んでおり、農業集落排水施設への新規加入率が伸び悩んでいる状況であるが、若年層においては家屋新築に伴い新規加入が微増している。今後も補助金等も活用し、さらに加入促進を進めていく。また、経営戦略を基に適正な維持管理、業務計画を進めていく。</t>
    <rPh sb="0" eb="1">
      <t>トク</t>
    </rPh>
    <rPh sb="2" eb="5">
      <t>ミセツゾク</t>
    </rPh>
    <rPh sb="5" eb="7">
      <t>セタイ</t>
    </rPh>
    <rPh sb="8" eb="11">
      <t>コウレイカ</t>
    </rPh>
    <rPh sb="12" eb="13">
      <t>スス</t>
    </rPh>
    <rPh sb="18" eb="20">
      <t>ノウギョウ</t>
    </rPh>
    <rPh sb="20" eb="22">
      <t>シュウラク</t>
    </rPh>
    <rPh sb="22" eb="24">
      <t>ハイスイ</t>
    </rPh>
    <rPh sb="24" eb="26">
      <t>シセツ</t>
    </rPh>
    <rPh sb="28" eb="30">
      <t>シンキ</t>
    </rPh>
    <rPh sb="30" eb="32">
      <t>カニュウ</t>
    </rPh>
    <rPh sb="32" eb="33">
      <t>リツ</t>
    </rPh>
    <rPh sb="34" eb="35">
      <t>ノ</t>
    </rPh>
    <rPh sb="36" eb="37">
      <t>ナヤ</t>
    </rPh>
    <rPh sb="41" eb="43">
      <t>ジョウキョウ</t>
    </rPh>
    <rPh sb="48" eb="50">
      <t>ジャクネン</t>
    </rPh>
    <rPh sb="50" eb="51">
      <t>ソウ</t>
    </rPh>
    <rPh sb="56" eb="58">
      <t>カオク</t>
    </rPh>
    <rPh sb="58" eb="60">
      <t>シンチク</t>
    </rPh>
    <rPh sb="61" eb="62">
      <t>トモナ</t>
    </rPh>
    <rPh sb="63" eb="65">
      <t>シンキ</t>
    </rPh>
    <rPh sb="65" eb="67">
      <t>カニュウ</t>
    </rPh>
    <rPh sb="68" eb="70">
      <t>ビゾウ</t>
    </rPh>
    <rPh sb="75" eb="77">
      <t>コンゴ</t>
    </rPh>
    <rPh sb="78" eb="81">
      <t>ホジョキン</t>
    </rPh>
    <rPh sb="81" eb="82">
      <t>トウ</t>
    </rPh>
    <rPh sb="83" eb="85">
      <t>カツヨウ</t>
    </rPh>
    <rPh sb="90" eb="92">
      <t>カニュウ</t>
    </rPh>
    <rPh sb="92" eb="94">
      <t>ソクシン</t>
    </rPh>
    <rPh sb="95" eb="96">
      <t>スス</t>
    </rPh>
    <rPh sb="104" eb="106">
      <t>ケイエイ</t>
    </rPh>
    <rPh sb="106" eb="108">
      <t>センリャク</t>
    </rPh>
    <rPh sb="109" eb="110">
      <t>モト</t>
    </rPh>
    <rPh sb="111" eb="113">
      <t>テキセイ</t>
    </rPh>
    <rPh sb="114" eb="116">
      <t>イジ</t>
    </rPh>
    <rPh sb="116" eb="118">
      <t>カンリ</t>
    </rPh>
    <rPh sb="119" eb="121">
      <t>ギョウム</t>
    </rPh>
    <rPh sb="121" eb="123">
      <t>ケイカク</t>
    </rPh>
    <rPh sb="124" eb="125">
      <t>スス</t>
    </rPh>
    <phoneticPr fontId="4"/>
  </si>
  <si>
    <t>　企業債残高対事業規模比率については、企業債償還金が平成25年度をピークに減少しているが令和元年度は9,400万円であり、まだ依然として高額であるが、今後施設の改築等によりさらに増加する見込みである。経費回収率については前年より上がっているが、施設の維持管理費や光熱水費については年間1,300万円を超え、施設管理委託料についても年間3,800万円と多大な費用となっている。平成29年度から地方債の現在高の合計や一般会計の負担額の減少、営業収益や受託工事収益の増加に伴い企業債残高対事業規模比率が減少したと思われる。また、本村の水洗化率は微増しているが、類似団体の平均値より低いため、さらに加入を促進させ料金収入の向上を図っていく必要がある。　　　　　　　　　　　　　　　　　　　　　　　　　　　　　　　　　　　　　　　　　　　　　</t>
    <rPh sb="4" eb="6">
      <t>ザンダカ</t>
    </rPh>
    <rPh sb="6" eb="7">
      <t>タイ</t>
    </rPh>
    <rPh sb="7" eb="9">
      <t>ジギョウ</t>
    </rPh>
    <rPh sb="9" eb="11">
      <t>キボ</t>
    </rPh>
    <rPh sb="11" eb="13">
      <t>ヒリツ</t>
    </rPh>
    <rPh sb="19" eb="21">
      <t>キギョウ</t>
    </rPh>
    <rPh sb="21" eb="22">
      <t>サイ</t>
    </rPh>
    <rPh sb="22" eb="25">
      <t>ショウカンキン</t>
    </rPh>
    <rPh sb="26" eb="28">
      <t>ヘイセイ</t>
    </rPh>
    <rPh sb="30" eb="32">
      <t>ネンド</t>
    </rPh>
    <rPh sb="37" eb="39">
      <t>ゲンショウ</t>
    </rPh>
    <rPh sb="44" eb="45">
      <t>レイ</t>
    </rPh>
    <rPh sb="45" eb="46">
      <t>ワ</t>
    </rPh>
    <rPh sb="46" eb="47">
      <t>ガン</t>
    </rPh>
    <rPh sb="47" eb="49">
      <t>ネンド</t>
    </rPh>
    <rPh sb="55" eb="56">
      <t>マン</t>
    </rPh>
    <rPh sb="56" eb="57">
      <t>エン</t>
    </rPh>
    <rPh sb="63" eb="65">
      <t>イゼン</t>
    </rPh>
    <rPh sb="75" eb="77">
      <t>コンゴ</t>
    </rPh>
    <rPh sb="77" eb="79">
      <t>シセツ</t>
    </rPh>
    <rPh sb="80" eb="82">
      <t>カイチク</t>
    </rPh>
    <rPh sb="82" eb="83">
      <t>トウ</t>
    </rPh>
    <rPh sb="89" eb="91">
      <t>ゾウカ</t>
    </rPh>
    <rPh sb="93" eb="95">
      <t>ミコ</t>
    </rPh>
    <rPh sb="100" eb="102">
      <t>ケイヒ</t>
    </rPh>
    <rPh sb="102" eb="104">
      <t>カイシュウ</t>
    </rPh>
    <rPh sb="104" eb="105">
      <t>リツ</t>
    </rPh>
    <rPh sb="140" eb="142">
      <t>ネンカン</t>
    </rPh>
    <rPh sb="147" eb="149">
      <t>マンエン</t>
    </rPh>
    <rPh sb="150" eb="151">
      <t>コ</t>
    </rPh>
    <rPh sb="165" eb="167">
      <t>ネンカン</t>
    </rPh>
    <rPh sb="172" eb="174">
      <t>マンエン</t>
    </rPh>
    <rPh sb="269" eb="271">
      <t>ビゾウ</t>
    </rPh>
    <rPh sb="287" eb="288">
      <t>ヒク</t>
    </rPh>
    <rPh sb="310" eb="311">
      <t>ハカ</t>
    </rPh>
    <rPh sb="315" eb="3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</si>
</sst>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13-4FBE-954F-9D50CA2C481B}"/>
            </c:ext>
          </c:extLst>
        </c:ser>
        <c:dLbls>
          <c:showLegendKey val="0"/>
          <c:showVal val="0"/>
          <c:showCatName val="0"/>
          <c:showSerName val="0"/>
          <c:showPercent val="0"/>
          <c:showBubbleSize val="0"/>
        </c:dLbls>
        <c:gapWidth val="150"/>
        <c:axId val="108009728"/>
        <c:axId val="1080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3A13-4FBE-954F-9D50CA2C481B}"/>
            </c:ext>
          </c:extLst>
        </c:ser>
        <c:dLbls>
          <c:showLegendKey val="0"/>
          <c:showVal val="0"/>
          <c:showCatName val="0"/>
          <c:showSerName val="0"/>
          <c:showPercent val="0"/>
          <c:showBubbleSize val="0"/>
        </c:dLbls>
        <c:marker val="1"/>
        <c:smooth val="0"/>
        <c:axId val="108009728"/>
        <c:axId val="108024192"/>
      </c:lineChart>
      <c:dateAx>
        <c:axId val="108009728"/>
        <c:scaling>
          <c:orientation val="minMax"/>
        </c:scaling>
        <c:delete val="1"/>
        <c:axPos val="b"/>
        <c:numFmt formatCode="&quot;H&quot;yy" sourceLinked="1"/>
        <c:majorTickMark val="none"/>
        <c:minorTickMark val="none"/>
        <c:tickLblPos val="none"/>
        <c:crossAx val="108024192"/>
        <c:crosses val="autoZero"/>
        <c:auto val="1"/>
        <c:lblOffset val="100"/>
        <c:baseTimeUnit val="years"/>
      </c:dateAx>
      <c:valAx>
        <c:axId val="108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47.6</c:v>
                </c:pt>
                <c:pt idx="1">
                  <c:v>45.76</c:v>
                </c:pt>
                <c:pt idx="2">
                  <c:v>42.86</c:v>
                </c:pt>
                <c:pt idx="3">
                  <c:v>42.86</c:v>
                </c:pt>
                <c:pt idx="4">
                  <c:v>41.59</c:v>
                </c:pt>
              </c:numCache>
            </c:numRef>
          </c:val>
          <c:extLst xmlns:c16r2="http://schemas.microsoft.com/office/drawing/2015/06/chart">
            <c:ext xmlns:c16="http://schemas.microsoft.com/office/drawing/2014/chart" uri="{C3380CC4-5D6E-409C-BE32-E72D297353CC}">
              <c16:uniqueId val="{00000000-E9AC-4534-BD46-3094D5542020}"/>
            </c:ext>
          </c:extLst>
        </c:ser>
        <c:dLbls>
          <c:showLegendKey val="0"/>
          <c:showVal val="0"/>
          <c:showCatName val="0"/>
          <c:showSerName val="0"/>
          <c:showPercent val="0"/>
          <c:showBubbleSize val="0"/>
        </c:dLbls>
        <c:gapWidth val="150"/>
        <c:axId val="110074112"/>
        <c:axId val="1100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E9AC-4534-BD46-3094D5542020}"/>
            </c:ext>
          </c:extLst>
        </c:ser>
        <c:dLbls>
          <c:showLegendKey val="0"/>
          <c:showVal val="0"/>
          <c:showCatName val="0"/>
          <c:showSerName val="0"/>
          <c:showPercent val="0"/>
          <c:showBubbleSize val="0"/>
        </c:dLbls>
        <c:marker val="1"/>
        <c:smooth val="0"/>
        <c:axId val="110074112"/>
        <c:axId val="110080384"/>
      </c:lineChart>
      <c:dateAx>
        <c:axId val="110074112"/>
        <c:scaling>
          <c:orientation val="minMax"/>
        </c:scaling>
        <c:delete val="1"/>
        <c:axPos val="b"/>
        <c:numFmt formatCode="&quot;H&quot;yy" sourceLinked="1"/>
        <c:majorTickMark val="none"/>
        <c:minorTickMark val="none"/>
        <c:tickLblPos val="none"/>
        <c:crossAx val="110080384"/>
        <c:crosses val="autoZero"/>
        <c:auto val="1"/>
        <c:lblOffset val="100"/>
        <c:baseTimeUnit val="years"/>
      </c:dateAx>
      <c:valAx>
        <c:axId val="1100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59.41</c:v>
                </c:pt>
                <c:pt idx="1">
                  <c:v>62.03</c:v>
                </c:pt>
                <c:pt idx="2">
                  <c:v>62.97</c:v>
                </c:pt>
                <c:pt idx="3">
                  <c:v>64.16</c:v>
                </c:pt>
                <c:pt idx="4">
                  <c:v>65.61</c:v>
                </c:pt>
              </c:numCache>
            </c:numRef>
          </c:val>
          <c:extLst xmlns:c16r2="http://schemas.microsoft.com/office/drawing/2015/06/chart">
            <c:ext xmlns:c16="http://schemas.microsoft.com/office/drawing/2014/chart" uri="{C3380CC4-5D6E-409C-BE32-E72D297353CC}">
              <c16:uniqueId val="{00000000-14FD-4AD5-BF67-1C7AE885EAD0}"/>
            </c:ext>
          </c:extLst>
        </c:ser>
        <c:dLbls>
          <c:showLegendKey val="0"/>
          <c:showVal val="0"/>
          <c:showCatName val="0"/>
          <c:showSerName val="0"/>
          <c:showPercent val="0"/>
          <c:showBubbleSize val="0"/>
        </c:dLbls>
        <c:gapWidth val="150"/>
        <c:axId val="111250048"/>
        <c:axId val="1112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14FD-4AD5-BF67-1C7AE885EAD0}"/>
            </c:ext>
          </c:extLst>
        </c:ser>
        <c:dLbls>
          <c:showLegendKey val="0"/>
          <c:showVal val="0"/>
          <c:showCatName val="0"/>
          <c:showSerName val="0"/>
          <c:showPercent val="0"/>
          <c:showBubbleSize val="0"/>
        </c:dLbls>
        <c:marker val="1"/>
        <c:smooth val="0"/>
        <c:axId val="111250048"/>
        <c:axId val="111252224"/>
      </c:lineChart>
      <c:dateAx>
        <c:axId val="111250048"/>
        <c:scaling>
          <c:orientation val="minMax"/>
        </c:scaling>
        <c:delete val="1"/>
        <c:axPos val="b"/>
        <c:numFmt formatCode="&quot;H&quot;yy" sourceLinked="1"/>
        <c:majorTickMark val="none"/>
        <c:minorTickMark val="none"/>
        <c:tickLblPos val="none"/>
        <c:crossAx val="111252224"/>
        <c:crosses val="autoZero"/>
        <c:auto val="1"/>
        <c:lblOffset val="100"/>
        <c:baseTimeUnit val="years"/>
      </c:dateAx>
      <c:valAx>
        <c:axId val="1112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96.97</c:v>
                </c:pt>
                <c:pt idx="1">
                  <c:v>97.32</c:v>
                </c:pt>
                <c:pt idx="2">
                  <c:v>96.78</c:v>
                </c:pt>
                <c:pt idx="3">
                  <c:v>96.13</c:v>
                </c:pt>
                <c:pt idx="4">
                  <c:v>95.04</c:v>
                </c:pt>
              </c:numCache>
            </c:numRef>
          </c:val>
          <c:extLst xmlns:c16r2="http://schemas.microsoft.com/office/drawing/2015/06/chart">
            <c:ext xmlns:c16="http://schemas.microsoft.com/office/drawing/2014/chart" uri="{C3380CC4-5D6E-409C-BE32-E72D297353CC}">
              <c16:uniqueId val="{00000000-B326-4D18-973D-C221A3AA743D}"/>
            </c:ext>
          </c:extLst>
        </c:ser>
        <c:dLbls>
          <c:showLegendKey val="0"/>
          <c:showVal val="0"/>
          <c:showCatName val="0"/>
          <c:showSerName val="0"/>
          <c:showPercent val="0"/>
          <c:showBubbleSize val="0"/>
        </c:dLbls>
        <c:gapWidth val="150"/>
        <c:axId val="108051072"/>
        <c:axId val="1080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26-4D18-973D-C221A3AA743D}"/>
            </c:ext>
          </c:extLst>
        </c:ser>
        <c:dLbls>
          <c:showLegendKey val="0"/>
          <c:showVal val="0"/>
          <c:showCatName val="0"/>
          <c:showSerName val="0"/>
          <c:showPercent val="0"/>
          <c:showBubbleSize val="0"/>
        </c:dLbls>
        <c:marker val="1"/>
        <c:smooth val="0"/>
        <c:axId val="108051072"/>
        <c:axId val="108057344"/>
      </c:lineChart>
      <c:dateAx>
        <c:axId val="108051072"/>
        <c:scaling>
          <c:orientation val="minMax"/>
        </c:scaling>
        <c:delete val="1"/>
        <c:axPos val="b"/>
        <c:numFmt formatCode="&quot;H&quot;yy" sourceLinked="1"/>
        <c:majorTickMark val="none"/>
        <c:minorTickMark val="none"/>
        <c:tickLblPos val="none"/>
        <c:crossAx val="108057344"/>
        <c:crosses val="autoZero"/>
        <c:auto val="1"/>
        <c:lblOffset val="100"/>
        <c:baseTimeUnit val="years"/>
      </c:dateAx>
      <c:valAx>
        <c:axId val="1080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4C-44B7-B2A4-3979E73D6198}"/>
            </c:ext>
          </c:extLst>
        </c:ser>
        <c:dLbls>
          <c:showLegendKey val="0"/>
          <c:showVal val="0"/>
          <c:showCatName val="0"/>
          <c:showSerName val="0"/>
          <c:showPercent val="0"/>
          <c:showBubbleSize val="0"/>
        </c:dLbls>
        <c:gapWidth val="150"/>
        <c:axId val="108157952"/>
        <c:axId val="1081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4C-44B7-B2A4-3979E73D6198}"/>
            </c:ext>
          </c:extLst>
        </c:ser>
        <c:dLbls>
          <c:showLegendKey val="0"/>
          <c:showVal val="0"/>
          <c:showCatName val="0"/>
          <c:showSerName val="0"/>
          <c:showPercent val="0"/>
          <c:showBubbleSize val="0"/>
        </c:dLbls>
        <c:marker val="1"/>
        <c:smooth val="0"/>
        <c:axId val="108157952"/>
        <c:axId val="108168320"/>
      </c:lineChart>
      <c:dateAx>
        <c:axId val="108157952"/>
        <c:scaling>
          <c:orientation val="minMax"/>
        </c:scaling>
        <c:delete val="1"/>
        <c:axPos val="b"/>
        <c:numFmt formatCode="&quot;H&quot;yy" sourceLinked="1"/>
        <c:majorTickMark val="none"/>
        <c:minorTickMark val="none"/>
        <c:tickLblPos val="none"/>
        <c:crossAx val="108168320"/>
        <c:crosses val="autoZero"/>
        <c:auto val="1"/>
        <c:lblOffset val="100"/>
        <c:baseTimeUnit val="years"/>
      </c:dateAx>
      <c:valAx>
        <c:axId val="1081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91-4F9C-AAE2-4B991696254C}"/>
            </c:ext>
          </c:extLst>
        </c:ser>
        <c:dLbls>
          <c:showLegendKey val="0"/>
          <c:showVal val="0"/>
          <c:showCatName val="0"/>
          <c:showSerName val="0"/>
          <c:showPercent val="0"/>
          <c:showBubbleSize val="0"/>
        </c:dLbls>
        <c:gapWidth val="150"/>
        <c:axId val="111158784"/>
        <c:axId val="1111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91-4F9C-AAE2-4B991696254C}"/>
            </c:ext>
          </c:extLst>
        </c:ser>
        <c:dLbls>
          <c:showLegendKey val="0"/>
          <c:showVal val="0"/>
          <c:showCatName val="0"/>
          <c:showSerName val="0"/>
          <c:showPercent val="0"/>
          <c:showBubbleSize val="0"/>
        </c:dLbls>
        <c:marker val="1"/>
        <c:smooth val="0"/>
        <c:axId val="111158784"/>
        <c:axId val="111160704"/>
      </c:lineChart>
      <c:dateAx>
        <c:axId val="111158784"/>
        <c:scaling>
          <c:orientation val="minMax"/>
        </c:scaling>
        <c:delete val="1"/>
        <c:axPos val="b"/>
        <c:numFmt formatCode="&quot;H&quot;yy" sourceLinked="1"/>
        <c:majorTickMark val="none"/>
        <c:minorTickMark val="none"/>
        <c:tickLblPos val="none"/>
        <c:crossAx val="111160704"/>
        <c:crosses val="autoZero"/>
        <c:auto val="1"/>
        <c:lblOffset val="100"/>
        <c:baseTimeUnit val="years"/>
      </c:dateAx>
      <c:valAx>
        <c:axId val="111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35-4D54-8C06-4ABF7BCC046D}"/>
            </c:ext>
          </c:extLst>
        </c:ser>
        <c:dLbls>
          <c:showLegendKey val="0"/>
          <c:showVal val="0"/>
          <c:showCatName val="0"/>
          <c:showSerName val="0"/>
          <c:showPercent val="0"/>
          <c:showBubbleSize val="0"/>
        </c:dLbls>
        <c:gapWidth val="150"/>
        <c:axId val="109840640"/>
        <c:axId val="1098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35-4D54-8C06-4ABF7BCC046D}"/>
            </c:ext>
          </c:extLst>
        </c:ser>
        <c:dLbls>
          <c:showLegendKey val="0"/>
          <c:showVal val="0"/>
          <c:showCatName val="0"/>
          <c:showSerName val="0"/>
          <c:showPercent val="0"/>
          <c:showBubbleSize val="0"/>
        </c:dLbls>
        <c:marker val="1"/>
        <c:smooth val="0"/>
        <c:axId val="109840640"/>
        <c:axId val="109846912"/>
      </c:lineChart>
      <c:dateAx>
        <c:axId val="109840640"/>
        <c:scaling>
          <c:orientation val="minMax"/>
        </c:scaling>
        <c:delete val="1"/>
        <c:axPos val="b"/>
        <c:numFmt formatCode="&quot;H&quot;yy" sourceLinked="1"/>
        <c:majorTickMark val="none"/>
        <c:minorTickMark val="none"/>
        <c:tickLblPos val="none"/>
        <c:crossAx val="109846912"/>
        <c:crosses val="autoZero"/>
        <c:auto val="1"/>
        <c:lblOffset val="100"/>
        <c:baseTimeUnit val="years"/>
      </c:dateAx>
      <c:valAx>
        <c:axId val="1098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B1-483D-BC0F-3D3E25BCD043}"/>
            </c:ext>
          </c:extLst>
        </c:ser>
        <c:dLbls>
          <c:showLegendKey val="0"/>
          <c:showVal val="0"/>
          <c:showCatName val="0"/>
          <c:showSerName val="0"/>
          <c:showPercent val="0"/>
          <c:showBubbleSize val="0"/>
        </c:dLbls>
        <c:gapWidth val="150"/>
        <c:axId val="109868160"/>
        <c:axId val="1098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B1-483D-BC0F-3D3E25BCD043}"/>
            </c:ext>
          </c:extLst>
        </c:ser>
        <c:dLbls>
          <c:showLegendKey val="0"/>
          <c:showVal val="0"/>
          <c:showCatName val="0"/>
          <c:showSerName val="0"/>
          <c:showPercent val="0"/>
          <c:showBubbleSize val="0"/>
        </c:dLbls>
        <c:marker val="1"/>
        <c:smooth val="0"/>
        <c:axId val="109868160"/>
        <c:axId val="109870080"/>
      </c:lineChart>
      <c:dateAx>
        <c:axId val="109868160"/>
        <c:scaling>
          <c:orientation val="minMax"/>
        </c:scaling>
        <c:delete val="1"/>
        <c:axPos val="b"/>
        <c:numFmt formatCode="&quot;H&quot;yy" sourceLinked="1"/>
        <c:majorTickMark val="none"/>
        <c:minorTickMark val="none"/>
        <c:tickLblPos val="none"/>
        <c:crossAx val="109870080"/>
        <c:crosses val="autoZero"/>
        <c:auto val="1"/>
        <c:lblOffset val="100"/>
        <c:baseTimeUnit val="years"/>
      </c:dateAx>
      <c:valAx>
        <c:axId val="1098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620.72</c:v>
                </c:pt>
                <c:pt idx="1">
                  <c:v>526.59</c:v>
                </c:pt>
                <c:pt idx="2">
                  <c:v>7.72</c:v>
                </c:pt>
                <c:pt idx="3">
                  <c:v>7.93</c:v>
                </c:pt>
                <c:pt idx="4">
                  <c:v>5.0199999999999996</c:v>
                </c:pt>
              </c:numCache>
            </c:numRef>
          </c:val>
          <c:extLst xmlns:c16r2="http://schemas.microsoft.com/office/drawing/2015/06/chart">
            <c:ext xmlns:c16="http://schemas.microsoft.com/office/drawing/2014/chart" uri="{C3380CC4-5D6E-409C-BE32-E72D297353CC}">
              <c16:uniqueId val="{00000000-0573-4676-8758-CBC107BF9478}"/>
            </c:ext>
          </c:extLst>
        </c:ser>
        <c:dLbls>
          <c:showLegendKey val="0"/>
          <c:showVal val="0"/>
          <c:showCatName val="0"/>
          <c:showSerName val="0"/>
          <c:showPercent val="0"/>
          <c:showBubbleSize val="0"/>
        </c:dLbls>
        <c:gapWidth val="150"/>
        <c:axId val="109917312"/>
        <c:axId val="1099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0573-4676-8758-CBC107BF9478}"/>
            </c:ext>
          </c:extLst>
        </c:ser>
        <c:dLbls>
          <c:showLegendKey val="0"/>
          <c:showVal val="0"/>
          <c:showCatName val="0"/>
          <c:showSerName val="0"/>
          <c:showPercent val="0"/>
          <c:showBubbleSize val="0"/>
        </c:dLbls>
        <c:marker val="1"/>
        <c:smooth val="0"/>
        <c:axId val="109917312"/>
        <c:axId val="109919232"/>
      </c:lineChart>
      <c:dateAx>
        <c:axId val="109917312"/>
        <c:scaling>
          <c:orientation val="minMax"/>
        </c:scaling>
        <c:delete val="1"/>
        <c:axPos val="b"/>
        <c:numFmt formatCode="&quot;H&quot;yy" sourceLinked="1"/>
        <c:majorTickMark val="none"/>
        <c:minorTickMark val="none"/>
        <c:tickLblPos val="none"/>
        <c:crossAx val="109919232"/>
        <c:crosses val="autoZero"/>
        <c:auto val="1"/>
        <c:lblOffset val="100"/>
        <c:baseTimeUnit val="years"/>
      </c:dateAx>
      <c:valAx>
        <c:axId val="1099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40.39</c:v>
                </c:pt>
                <c:pt idx="1">
                  <c:v>64.3</c:v>
                </c:pt>
                <c:pt idx="2">
                  <c:v>58.01</c:v>
                </c:pt>
                <c:pt idx="3">
                  <c:v>57.44</c:v>
                </c:pt>
                <c:pt idx="4">
                  <c:v>61.69</c:v>
                </c:pt>
              </c:numCache>
            </c:numRef>
          </c:val>
          <c:extLst xmlns:c16r2="http://schemas.microsoft.com/office/drawing/2015/06/chart">
            <c:ext xmlns:c16="http://schemas.microsoft.com/office/drawing/2014/chart" uri="{C3380CC4-5D6E-409C-BE32-E72D297353CC}">
              <c16:uniqueId val="{00000000-727C-4375-A98D-7CAF47C7C629}"/>
            </c:ext>
          </c:extLst>
        </c:ser>
        <c:dLbls>
          <c:showLegendKey val="0"/>
          <c:showVal val="0"/>
          <c:showCatName val="0"/>
          <c:showSerName val="0"/>
          <c:showPercent val="0"/>
          <c:showBubbleSize val="0"/>
        </c:dLbls>
        <c:gapWidth val="150"/>
        <c:axId val="109946368"/>
        <c:axId val="1099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727C-4375-A98D-7CAF47C7C629}"/>
            </c:ext>
          </c:extLst>
        </c:ser>
        <c:dLbls>
          <c:showLegendKey val="0"/>
          <c:showVal val="0"/>
          <c:showCatName val="0"/>
          <c:showSerName val="0"/>
          <c:showPercent val="0"/>
          <c:showBubbleSize val="0"/>
        </c:dLbls>
        <c:marker val="1"/>
        <c:smooth val="0"/>
        <c:axId val="109946368"/>
        <c:axId val="109948288"/>
      </c:lineChart>
      <c:dateAx>
        <c:axId val="109946368"/>
        <c:scaling>
          <c:orientation val="minMax"/>
        </c:scaling>
        <c:delete val="1"/>
        <c:axPos val="b"/>
        <c:numFmt formatCode="&quot;H&quot;yy" sourceLinked="1"/>
        <c:majorTickMark val="none"/>
        <c:minorTickMark val="none"/>
        <c:tickLblPos val="none"/>
        <c:crossAx val="109948288"/>
        <c:crosses val="autoZero"/>
        <c:auto val="1"/>
        <c:lblOffset val="100"/>
        <c:baseTimeUnit val="years"/>
      </c:dateAx>
      <c:valAx>
        <c:axId val="1099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370.26</c:v>
                </c:pt>
                <c:pt idx="1">
                  <c:v>250.1</c:v>
                </c:pt>
                <c:pt idx="2">
                  <c:v>298.77</c:v>
                </c:pt>
                <c:pt idx="3">
                  <c:v>303.25</c:v>
                </c:pt>
                <c:pt idx="4">
                  <c:v>301.57</c:v>
                </c:pt>
              </c:numCache>
            </c:numRef>
          </c:val>
          <c:extLst xmlns:c16r2="http://schemas.microsoft.com/office/drawing/2015/06/chart">
            <c:ext xmlns:c16="http://schemas.microsoft.com/office/drawing/2014/chart" uri="{C3380CC4-5D6E-409C-BE32-E72D297353CC}">
              <c16:uniqueId val="{00000000-3F3F-4FE5-A4B8-39548532B88E}"/>
            </c:ext>
          </c:extLst>
        </c:ser>
        <c:dLbls>
          <c:showLegendKey val="0"/>
          <c:showVal val="0"/>
          <c:showCatName val="0"/>
          <c:showSerName val="0"/>
          <c:showPercent val="0"/>
          <c:showBubbleSize val="0"/>
        </c:dLbls>
        <c:gapWidth val="150"/>
        <c:axId val="110049152"/>
        <c:axId val="1100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3F3F-4FE5-A4B8-39548532B88E}"/>
            </c:ext>
          </c:extLst>
        </c:ser>
        <c:dLbls>
          <c:showLegendKey val="0"/>
          <c:showVal val="0"/>
          <c:showCatName val="0"/>
          <c:showSerName val="0"/>
          <c:showPercent val="0"/>
          <c:showBubbleSize val="0"/>
        </c:dLbls>
        <c:marker val="1"/>
        <c:smooth val="0"/>
        <c:axId val="110049152"/>
        <c:axId val="110051328"/>
      </c:lineChart>
      <c:dateAx>
        <c:axId val="110049152"/>
        <c:scaling>
          <c:orientation val="minMax"/>
        </c:scaling>
        <c:delete val="1"/>
        <c:axPos val="b"/>
        <c:numFmt formatCode="&quot;H&quot;yy" sourceLinked="1"/>
        <c:majorTickMark val="none"/>
        <c:minorTickMark val="none"/>
        <c:tickLblPos val="none"/>
        <c:crossAx val="110051328"/>
        <c:crosses val="autoZero"/>
        <c:auto val="1"/>
        <c:lblOffset val="100"/>
        <c:baseTimeUnit val="years"/>
      </c:dateAx>
      <c:valAx>
        <c:axId val="1100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相良村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4398</v>
      </c>
      <c r="AM8" s="69"/>
      <c r="AN8" s="69"/>
      <c r="AO8" s="69"/>
      <c r="AP8" s="69"/>
      <c r="AQ8" s="69"/>
      <c r="AR8" s="69"/>
      <c r="AS8" s="69"/>
      <c r="AT8" s="68">
        <f>データ!T6</f>
        <v>94.54</v>
      </c>
      <c r="AU8" s="68"/>
      <c r="AV8" s="68"/>
      <c r="AW8" s="68"/>
      <c r="AX8" s="68"/>
      <c r="AY8" s="68"/>
      <c r="AZ8" s="68"/>
      <c r="BA8" s="68"/>
      <c r="BB8" s="68">
        <f>データ!U6</f>
        <v>46.52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96.39</v>
      </c>
      <c r="Q10" s="68"/>
      <c r="R10" s="68"/>
      <c r="S10" s="68"/>
      <c r="T10" s="68"/>
      <c r="U10" s="68"/>
      <c r="V10" s="68"/>
      <c r="W10" s="68">
        <f>データ!Q6</f>
        <v>90</v>
      </c>
      <c r="X10" s="68"/>
      <c r="Y10" s="68"/>
      <c r="Z10" s="68"/>
      <c r="AA10" s="68"/>
      <c r="AB10" s="68"/>
      <c r="AC10" s="68"/>
      <c r="AD10" s="69">
        <f>データ!R6</f>
        <v>3000</v>
      </c>
      <c r="AE10" s="69"/>
      <c r="AF10" s="69"/>
      <c r="AG10" s="69"/>
      <c r="AH10" s="69"/>
      <c r="AI10" s="69"/>
      <c r="AJ10" s="69"/>
      <c r="AK10" s="2"/>
      <c r="AL10" s="69">
        <f>データ!V6</f>
        <v>4170</v>
      </c>
      <c r="AM10" s="69"/>
      <c r="AN10" s="69"/>
      <c r="AO10" s="69"/>
      <c r="AP10" s="69"/>
      <c r="AQ10" s="69"/>
      <c r="AR10" s="69"/>
      <c r="AS10" s="69"/>
      <c r="AT10" s="68">
        <f>データ!W6</f>
        <v>4.01</v>
      </c>
      <c r="AU10" s="68"/>
      <c r="AV10" s="68"/>
      <c r="AW10" s="68"/>
      <c r="AX10" s="68"/>
      <c r="AY10" s="68"/>
      <c r="AZ10" s="68"/>
      <c r="BA10" s="68"/>
      <c r="BB10" s="68">
        <f>データ!X6</f>
        <v>1039.9000000000001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WNdtyiQU0mlAhCKkZiv3HRv579V3cS0I5QonRs+/tfQ6dyvBfr3e5MWVBBTeY9GDuDchR7dh8jLOXQkzzwfHFQ==" saltValue="SyMa06EuDNW9NVBd5xnV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435104</v>
      </c>
      <c r="D6" s="33">
        <f t="shared" si="3"/>
        <v>47</v>
      </c>
      <c r="E6" s="33">
        <f t="shared" si="3"/>
        <v>17</v>
      </c>
      <c r="F6" s="33">
        <f t="shared" si="3"/>
        <v>5</v>
      </c>
      <c r="G6" s="33">
        <f t="shared" si="3"/>
        <v>0</v>
      </c>
      <c r="H6" s="33" t="str">
        <f t="shared" si="3"/>
        <v>熊本県　相良村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96.39</v>
      </c>
      <c r="Q6" s="34">
        <f t="shared" si="3"/>
        <v>90</v>
      </c>
      <c r="R6" s="34">
        <f t="shared" si="3"/>
        <v>3000</v>
      </c>
      <c r="S6" s="34">
        <f t="shared" si="3"/>
        <v>4398</v>
      </c>
      <c r="T6" s="34">
        <f t="shared" si="3"/>
        <v>94.54</v>
      </c>
      <c r="U6" s="34">
        <f t="shared" si="3"/>
        <v>46.52</v>
      </c>
      <c r="V6" s="34">
        <f t="shared" si="3"/>
        <v>4170</v>
      </c>
      <c r="W6" s="34">
        <f t="shared" si="3"/>
        <v>4.01</v>
      </c>
      <c r="X6" s="34">
        <f t="shared" si="3"/>
        <v>1039.9000000000001</v>
      </c>
      <c r="Y6" s="35">
        <f>IF(Y7="",NA(),Y7)</f>
        <v>96.97</v>
      </c>
      <c r="Z6" s="35">
        <f t="shared" ref="Z6:AH6" si="4">IF(Z7="",NA(),Z7)</f>
        <v>97.32</v>
      </c>
      <c r="AA6" s="35">
        <f t="shared" si="4"/>
        <v>96.78</v>
      </c>
      <c r="AB6" s="35">
        <f t="shared" si="4"/>
        <v>96.13</v>
      </c>
      <c r="AC6" s="35">
        <f t="shared" si="4"/>
        <v>95.04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620.72</v>
      </c>
      <c r="BG6" s="35">
        <f t="shared" ref="BG6:BO6" si="7">IF(BG7="",NA(),BG7)</f>
        <v>526.59</v>
      </c>
      <c r="BH6" s="35">
        <f t="shared" si="7"/>
        <v>7.72</v>
      </c>
      <c r="BI6" s="35">
        <f t="shared" si="7"/>
        <v>7.93</v>
      </c>
      <c r="BJ6" s="35">
        <f t="shared" si="7"/>
        <v>5.0199999999999996</v>
      </c>
      <c r="BK6" s="35">
        <f t="shared" si="7"/>
        <v>1081.8</v>
      </c>
      <c r="BL6" s="35">
        <f t="shared" si="7"/>
        <v>974.93</v>
      </c>
      <c r="BM6" s="35">
        <f t="shared" si="7"/>
        <v>855.8</v>
      </c>
      <c r="BN6" s="35">
        <f t="shared" si="7"/>
        <v>789.46</v>
      </c>
      <c r="BO6" s="35">
        <f t="shared" si="7"/>
        <v>826.83</v>
      </c>
      <c r="BP6" s="34" t="str">
        <f>IF(BP7="","",IF(BP7="-","【-】","【"&amp;SUBSTITUTE(TEXT(BP7,"#,##0.00"),"-","△")&amp;"】"))</f>
        <v>【765.47】</v>
      </c>
      <c r="BQ6" s="35">
        <f>IF(BQ7="",NA(),BQ7)</f>
        <v>40.39</v>
      </c>
      <c r="BR6" s="35">
        <f t="shared" ref="BR6:BZ6" si="8">IF(BR7="",NA(),BR7)</f>
        <v>64.3</v>
      </c>
      <c r="BS6" s="35">
        <f t="shared" si="8"/>
        <v>58.01</v>
      </c>
      <c r="BT6" s="35">
        <f t="shared" si="8"/>
        <v>57.44</v>
      </c>
      <c r="BU6" s="35">
        <f t="shared" si="8"/>
        <v>61.69</v>
      </c>
      <c r="BV6" s="35">
        <f t="shared" si="8"/>
        <v>52.19</v>
      </c>
      <c r="BW6" s="35">
        <f t="shared" si="8"/>
        <v>55.32</v>
      </c>
      <c r="BX6" s="35">
        <f t="shared" si="8"/>
        <v>59.8</v>
      </c>
      <c r="BY6" s="35">
        <f t="shared" si="8"/>
        <v>57.77</v>
      </c>
      <c r="BZ6" s="35">
        <f t="shared" si="8"/>
        <v>57.31</v>
      </c>
      <c r="CA6" s="34" t="str">
        <f>IF(CA7="","",IF(CA7="-","【-】","【"&amp;SUBSTITUTE(TEXT(CA7,"#,##0.00"),"-","△")&amp;"】"))</f>
        <v>【59.59】</v>
      </c>
      <c r="CB6" s="35">
        <f>IF(CB7="",NA(),CB7)</f>
        <v>370.26</v>
      </c>
      <c r="CC6" s="35">
        <f t="shared" ref="CC6:CK6" si="9">IF(CC7="",NA(),CC7)</f>
        <v>250.1</v>
      </c>
      <c r="CD6" s="35">
        <f t="shared" si="9"/>
        <v>298.77</v>
      </c>
      <c r="CE6" s="35">
        <f t="shared" si="9"/>
        <v>303.25</v>
      </c>
      <c r="CF6" s="35">
        <f t="shared" si="9"/>
        <v>301.57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47.6</v>
      </c>
      <c r="CN6" s="35">
        <f t="shared" ref="CN6:CV6" si="10">IF(CN7="",NA(),CN7)</f>
        <v>45.76</v>
      </c>
      <c r="CO6" s="35">
        <f t="shared" si="10"/>
        <v>42.86</v>
      </c>
      <c r="CP6" s="35">
        <f t="shared" si="10"/>
        <v>42.86</v>
      </c>
      <c r="CQ6" s="35">
        <f t="shared" si="10"/>
        <v>41.59</v>
      </c>
      <c r="CR6" s="35">
        <f t="shared" si="10"/>
        <v>52.31</v>
      </c>
      <c r="CS6" s="35">
        <f t="shared" si="10"/>
        <v>60.65</v>
      </c>
      <c r="CT6" s="35">
        <f t="shared" si="10"/>
        <v>51.75</v>
      </c>
      <c r="CU6" s="35">
        <f t="shared" si="10"/>
        <v>50.68</v>
      </c>
      <c r="CV6" s="35">
        <f t="shared" si="10"/>
        <v>50.14</v>
      </c>
      <c r="CW6" s="34" t="str">
        <f>IF(CW7="","",IF(CW7="-","【-】","【"&amp;SUBSTITUTE(TEXT(CW7,"#,##0.00"),"-","△")&amp;"】"))</f>
        <v>【51.30】</v>
      </c>
      <c r="CX6" s="35">
        <f>IF(CX7="",NA(),CX7)</f>
        <v>59.41</v>
      </c>
      <c r="CY6" s="35">
        <f t="shared" ref="CY6:DG6" si="11">IF(CY7="",NA(),CY7)</f>
        <v>62.03</v>
      </c>
      <c r="CZ6" s="35">
        <f t="shared" si="11"/>
        <v>62.97</v>
      </c>
      <c r="DA6" s="35">
        <f t="shared" si="11"/>
        <v>64.16</v>
      </c>
      <c r="DB6" s="35">
        <f t="shared" si="11"/>
        <v>65.61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435104</v>
      </c>
      <c r="D7" s="37">
        <v>47</v>
      </c>
      <c r="E7" s="37">
        <v>17</v>
      </c>
      <c r="F7" s="37">
        <v>5</v>
      </c>
      <c r="G7" s="37">
        <v>0</v>
      </c>
      <c r="H7" s="37" t="s">
        <v>98</v>
      </c>
      <c r="I7" s="37" t="s">
        <v>99</v>
      </c>
      <c r="J7" s="37" t="s">
        <v>100</v>
      </c>
      <c r="K7" s="37" t="s">
        <v>101</v>
      </c>
      <c r="L7" s="37" t="s">
        <v>102</v>
      </c>
      <c r="M7" s="37" t="s">
        <v>103</v>
      </c>
      <c r="N7" s="38" t="s">
        <v>104</v>
      </c>
      <c r="O7" s="38" t="s">
        <v>105</v>
      </c>
      <c r="P7" s="38">
        <v>96.39</v>
      </c>
      <c r="Q7" s="38">
        <v>90</v>
      </c>
      <c r="R7" s="38">
        <v>3000</v>
      </c>
      <c r="S7" s="38">
        <v>4398</v>
      </c>
      <c r="T7" s="38">
        <v>94.54</v>
      </c>
      <c r="U7" s="38">
        <v>46.52</v>
      </c>
      <c r="V7" s="38">
        <v>4170</v>
      </c>
      <c r="W7" s="38">
        <v>4.01</v>
      </c>
      <c r="X7" s="38">
        <v>1039.9000000000001</v>
      </c>
      <c r="Y7" s="38">
        <v>96.97</v>
      </c>
      <c r="Z7" s="38">
        <v>97.32</v>
      </c>
      <c r="AA7" s="38">
        <v>96.78</v>
      </c>
      <c r="AB7" s="38">
        <v>96.13</v>
      </c>
      <c r="AC7" s="38">
        <v>95.04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620.72</v>
      </c>
      <c r="BG7" s="38">
        <v>526.59</v>
      </c>
      <c r="BH7" s="38">
        <v>7.72</v>
      </c>
      <c r="BI7" s="38">
        <v>7.93</v>
      </c>
      <c r="BJ7" s="38">
        <v>5.0199999999999996</v>
      </c>
      <c r="BK7" s="38">
        <v>1081.8</v>
      </c>
      <c r="BL7" s="38">
        <v>974.93</v>
      </c>
      <c r="BM7" s="38">
        <v>855.8</v>
      </c>
      <c r="BN7" s="38">
        <v>789.46</v>
      </c>
      <c r="BO7" s="38">
        <v>826.83</v>
      </c>
      <c r="BP7" s="38">
        <v>765.47</v>
      </c>
      <c r="BQ7" s="38">
        <v>40.39</v>
      </c>
      <c r="BR7" s="38">
        <v>64.3</v>
      </c>
      <c r="BS7" s="38">
        <v>58.01</v>
      </c>
      <c r="BT7" s="38">
        <v>57.44</v>
      </c>
      <c r="BU7" s="38">
        <v>61.69</v>
      </c>
      <c r="BV7" s="38">
        <v>52.19</v>
      </c>
      <c r="BW7" s="38">
        <v>55.32</v>
      </c>
      <c r="BX7" s="38">
        <v>59.8</v>
      </c>
      <c r="BY7" s="38">
        <v>57.77</v>
      </c>
      <c r="BZ7" s="38">
        <v>57.31</v>
      </c>
      <c r="CA7" s="38">
        <v>59.59</v>
      </c>
      <c r="CB7" s="38">
        <v>370.26</v>
      </c>
      <c r="CC7" s="38">
        <v>250.1</v>
      </c>
      <c r="CD7" s="38">
        <v>298.77</v>
      </c>
      <c r="CE7" s="38">
        <v>303.25</v>
      </c>
      <c r="CF7" s="38">
        <v>301.57</v>
      </c>
      <c r="CG7" s="38">
        <v>296.14</v>
      </c>
      <c r="CH7" s="38">
        <v>283.17</v>
      </c>
      <c r="CI7" s="38">
        <v>263.76</v>
      </c>
      <c r="CJ7" s="38">
        <v>274.35000000000002</v>
      </c>
      <c r="CK7" s="38">
        <v>273.52</v>
      </c>
      <c r="CL7" s="38">
        <v>257.86</v>
      </c>
      <c r="CM7" s="38">
        <v>47.6</v>
      </c>
      <c r="CN7" s="38">
        <v>45.76</v>
      </c>
      <c r="CO7" s="38">
        <v>42.86</v>
      </c>
      <c r="CP7" s="38">
        <v>42.86</v>
      </c>
      <c r="CQ7" s="38">
        <v>41.59</v>
      </c>
      <c r="CR7" s="38">
        <v>52.31</v>
      </c>
      <c r="CS7" s="38">
        <v>60.65</v>
      </c>
      <c r="CT7" s="38">
        <v>51.75</v>
      </c>
      <c r="CU7" s="38">
        <v>50.68</v>
      </c>
      <c r="CV7" s="38">
        <v>50.14</v>
      </c>
      <c r="CW7" s="38">
        <v>51.3</v>
      </c>
      <c r="CX7" s="38">
        <v>59.41</v>
      </c>
      <c r="CY7" s="38">
        <v>62.03</v>
      </c>
      <c r="CZ7" s="38">
        <v>62.97</v>
      </c>
      <c r="DA7" s="38">
        <v>64.16</v>
      </c>
      <c r="DB7" s="38">
        <v>65.61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髙山　沙織</cp:lastModifiedBy>
  <cp:lastPrinted>2021-02-05T05:50:15Z</cp:lastPrinted>
  <dcterms:created xsi:type="dcterms:W3CDTF">2020-12-04T03:09:18Z</dcterms:created>
  <dcterms:modified xsi:type="dcterms:W3CDTF">2021-02-05T05:54:29Z</dcterms:modified>
  <cp:category/>
</cp:coreProperties>
</file>