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7.20\data\建設課\公営企業 経営比較分析表\R1年度分\"/>
    </mc:Choice>
  </mc:AlternateContent>
  <workbookProtection workbookAlgorithmName="SHA-512" workbookHashValue="ZEkeW1+6/z9Z7/F0xYrz/DKp2omkXWdoPRbt2BhBCZph8Gi3NBsU2dUdJI6ycg+umsJAdeFY2xpRt3NGcJzEvA==" workbookSaltValue="ZCTtwX6kjb11ImaqgIulS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<sst xmlns="http://schemas.openxmlformats.org/spreadsheetml/2006/main" count="236" uniqueCount="119">
  <si>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</si>
  <si>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</si>
  <si>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</si>
  <si>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</si>
  <si>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</si>
  <si>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</si>
  <si>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</si>
  <si>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</si>
  <si>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</si>
  <si>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</si>
  <si>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</si>
  <si>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</si>
  <si>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</si>
  <si>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</si>
  <si>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</si>
  <si>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</si>
  <si>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</si>
  <si>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</si>
  <si>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</si>
  <si>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</si>
  <si>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</si>
  <si>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</si>
  <si>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</si>
  <si>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</si>
  <si>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</si>
  <si>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</si>
  <si>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</si>
  <si>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</si>
  <si>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</si>
  <si>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</si>
  <si>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</si>
  <si>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</si>
  <si>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</si>
  <si>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</si>
  <si>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</si>
  <si>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</si>
  <si>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</si>
  <si>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</si>
  <si>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</si>
  <si>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</si>
  <si>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</si>
  <si>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</si>
  <si>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</si>
  <si>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</si>
  <si>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</si>
  <si>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</si>
  <si>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</si>
  <si>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</si>
  <si>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</si>
  <si>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</si>
  <si>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</si>
  <si>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</si>
  <si>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</si>
  <si>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</si>
  <si>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</si>
  <si>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</si>
  <si>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</si>
  <si>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</si>
  <si>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</si>
  <si>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</si>
  <si>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</si>
  <si>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</si>
  <si>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</si>
  <si>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</si>
  <si>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</si>
  <si>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</si>
  <si>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</si>
  <si>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</si>
  <si>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</si>
  <si>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</si>
  <si>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</si>
  <si>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</si>
  <si>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</si>
  <si>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</si>
  <si>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</si>
  <si>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</si>
  <si>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</si>
  <si>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</si>
  <si>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</si>
  <si>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</si>
  <si>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</si>
  <si>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</si>
  <si>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</si>
  <si>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</si>
  <si>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</si>
  <si>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</si>
  <si>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</si>
  <si>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</si>
  <si>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</si>
  <si>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</si>
  <si>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</si>
  <si>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</si>
  <si>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</si>
  <si>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</si>
  <si>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</si>
  <si>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</si>
  <si>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</si>
  <si>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</si>
  <si>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水上村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</si>
  <si>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</si>
  <si>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</si>
  <si>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</si>
  <si>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</si>
  <si>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</si>
  <si>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</si>
  <si>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</si>
  <si>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</si>
  <si>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</si>
  <si>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</si>
  <si>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</si>
  <si>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</si>
  <si>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</si>
  <si>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</si>
  <si>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</si>
  <si>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</si>
  <si>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</si>
  <si>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Ｒ1に策定した事業計画に伴い、適正な老朽化対策及び機能強化を実施していく。</t>
    <rPh sb="3" eb="5">
      <t>サクテイ</t>
    </rPh>
    <rPh sb="7" eb="9">
      <t>ジギョウ</t>
    </rPh>
    <rPh sb="9" eb="11">
      <t>ケイカク</t>
    </rPh>
    <rPh sb="12" eb="13">
      <t>トモナ</t>
    </rPh>
    <rPh sb="15" eb="17">
      <t>テキセイ</t>
    </rPh>
    <rPh sb="18" eb="21">
      <t>ロウキュウカ</t>
    </rPh>
    <rPh sb="21" eb="23">
      <t>タイサク</t>
    </rPh>
    <rPh sb="23" eb="24">
      <t>オヨ</t>
    </rPh>
    <rPh sb="25" eb="27">
      <t>キノウ</t>
    </rPh>
    <rPh sb="27" eb="29">
      <t>キョウカ</t>
    </rPh>
    <rPh sb="30" eb="32">
      <t>ジッシ</t>
    </rPh>
    <phoneticPr fontId="4"/>
  </si>
  <si>
    <t>機械設備の更新時期が来ており、Ｒ1年に事業計画を策定した。
今後は、同計画に基づき処理場の機器更新等を実施していくため、多大な経費が掛かることが予想されるため、適正な運営管理を行っていく上で、接続率の向上及び不必要な経費の削減に努めていきたい。
【経営戦略】
H29.3月　策定済み</t>
    <rPh sb="0" eb="2">
      <t>キカイ</t>
    </rPh>
    <rPh sb="2" eb="4">
      <t>セツビ</t>
    </rPh>
    <rPh sb="5" eb="7">
      <t>コウシン</t>
    </rPh>
    <rPh sb="7" eb="9">
      <t>ジキ</t>
    </rPh>
    <rPh sb="10" eb="11">
      <t>キ</t>
    </rPh>
    <rPh sb="17" eb="18">
      <t>ネン</t>
    </rPh>
    <rPh sb="19" eb="21">
      <t>ジギョウ</t>
    </rPh>
    <rPh sb="21" eb="23">
      <t>ケイカク</t>
    </rPh>
    <rPh sb="24" eb="26">
      <t>サクテイ</t>
    </rPh>
    <rPh sb="30" eb="32">
      <t>コンゴ</t>
    </rPh>
    <rPh sb="34" eb="35">
      <t>ドウ</t>
    </rPh>
    <rPh sb="35" eb="37">
      <t>ケイカク</t>
    </rPh>
    <rPh sb="38" eb="39">
      <t>モト</t>
    </rPh>
    <rPh sb="41" eb="44">
      <t>ショリジョウ</t>
    </rPh>
    <rPh sb="45" eb="47">
      <t>キキ</t>
    </rPh>
    <rPh sb="47" eb="49">
      <t>コウシン</t>
    </rPh>
    <rPh sb="49" eb="50">
      <t>トウ</t>
    </rPh>
    <rPh sb="51" eb="53">
      <t>ジッシ</t>
    </rPh>
    <rPh sb="60" eb="62">
      <t>タダイ</t>
    </rPh>
    <rPh sb="63" eb="65">
      <t>ケイヒ</t>
    </rPh>
    <rPh sb="66" eb="67">
      <t>カ</t>
    </rPh>
    <rPh sb="72" eb="74">
      <t>ヨソウ</t>
    </rPh>
    <rPh sb="80" eb="82">
      <t>テキセイ</t>
    </rPh>
    <rPh sb="83" eb="85">
      <t>ウンエイ</t>
    </rPh>
    <rPh sb="85" eb="87">
      <t>カンリ</t>
    </rPh>
    <rPh sb="88" eb="89">
      <t>オコナ</t>
    </rPh>
    <rPh sb="93" eb="94">
      <t>ウエ</t>
    </rPh>
    <rPh sb="96" eb="98">
      <t>セツゾク</t>
    </rPh>
    <rPh sb="98" eb="99">
      <t>リツ</t>
    </rPh>
    <rPh sb="100" eb="102">
      <t>コウジョウ</t>
    </rPh>
    <rPh sb="102" eb="103">
      <t>オヨ</t>
    </rPh>
    <rPh sb="104" eb="107">
      <t>フヒツヨウ</t>
    </rPh>
    <rPh sb="108" eb="110">
      <t>ケイヒ</t>
    </rPh>
    <rPh sb="111" eb="113">
      <t>サクゲン</t>
    </rPh>
    <rPh sb="114" eb="115">
      <t>ツト</t>
    </rPh>
    <rPh sb="124" eb="128">
      <t>ケイエイセンリャク</t>
    </rPh>
    <rPh sb="135" eb="136">
      <t>ガツ</t>
    </rPh>
    <rPh sb="137" eb="139">
      <t>サクテイ</t>
    </rPh>
    <rPh sb="139" eb="140">
      <t>ズ</t>
    </rPh>
    <phoneticPr fontId="4"/>
  </si>
  <si>
    <t>①収益的収支比率
収支比率は100％以上となっているが、使用料収入だけでは賄えず、現状としては、一般会計からの繰入により維持管理を行っている。
⑤経費回収率
前年度よりさらに落ち込み、類似団体と比較しても平均を下回っている。人口減少に伴う使用料収入が減少する中、施設の更新等も控えており財源の確保が課題である。
⑥汚水処理原価
類似団体と比較すると処理原価は低く抑えられているが、今後施設の改築更新を実施していく上で、処理費の増加が見込まれる。
⑦施設利用率
表中にはデータが記載されていないが、H30及びR1もH29と同程度の数値を保っており、十分な利用率を確保している。
⑧水洗化率
平均値を上回ってはいるが、普及啓発を行い接続率の向上に努めていきたい。</t>
    <rPh sb="1" eb="8">
      <t>シュウエキテキシュウシヒリツ</t>
    </rPh>
    <rPh sb="9" eb="13">
      <t>シュウシヒリツ</t>
    </rPh>
    <rPh sb="18" eb="20">
      <t>イジョウ</t>
    </rPh>
    <rPh sb="28" eb="31">
      <t>シヨウリョウ</t>
    </rPh>
    <rPh sb="31" eb="33">
      <t>シュウニュウ</t>
    </rPh>
    <rPh sb="37" eb="38">
      <t>マカナ</t>
    </rPh>
    <rPh sb="41" eb="43">
      <t>ゲンジョウ</t>
    </rPh>
    <rPh sb="48" eb="50">
      <t>イッパン</t>
    </rPh>
    <rPh sb="50" eb="52">
      <t>カイケイ</t>
    </rPh>
    <rPh sb="55" eb="57">
      <t>クリイレ</t>
    </rPh>
    <rPh sb="60" eb="62">
      <t>イジ</t>
    </rPh>
    <rPh sb="62" eb="64">
      <t>カンリ</t>
    </rPh>
    <rPh sb="65" eb="66">
      <t>オコナ</t>
    </rPh>
    <rPh sb="73" eb="78">
      <t>ケイヒカイシュウリツ</t>
    </rPh>
    <rPh sb="79" eb="82">
      <t>ゼンネンド</t>
    </rPh>
    <rPh sb="87" eb="88">
      <t>オ</t>
    </rPh>
    <rPh sb="89" eb="90">
      <t>コ</t>
    </rPh>
    <rPh sb="92" eb="94">
      <t>ルイジ</t>
    </rPh>
    <rPh sb="94" eb="96">
      <t>ダンタイ</t>
    </rPh>
    <rPh sb="97" eb="99">
      <t>ヒカク</t>
    </rPh>
    <rPh sb="102" eb="104">
      <t>ヘイキン</t>
    </rPh>
    <rPh sb="105" eb="107">
      <t>シタマワ</t>
    </rPh>
    <rPh sb="112" eb="114">
      <t>ジンコウ</t>
    </rPh>
    <rPh sb="114" eb="116">
      <t>ゲンショウ</t>
    </rPh>
    <rPh sb="117" eb="118">
      <t>トモナ</t>
    </rPh>
    <rPh sb="119" eb="122">
      <t>シヨウリョウ</t>
    </rPh>
    <rPh sb="122" eb="124">
      <t>シュウニュウ</t>
    </rPh>
    <rPh sb="125" eb="127">
      <t>ゲンショウ</t>
    </rPh>
    <rPh sb="129" eb="130">
      <t>ナカ</t>
    </rPh>
    <rPh sb="131" eb="133">
      <t>シセツ</t>
    </rPh>
    <rPh sb="134" eb="136">
      <t>コウシン</t>
    </rPh>
    <rPh sb="136" eb="137">
      <t>トウ</t>
    </rPh>
    <rPh sb="138" eb="139">
      <t>ヒカ</t>
    </rPh>
    <rPh sb="143" eb="145">
      <t>ザイゲン</t>
    </rPh>
    <rPh sb="146" eb="148">
      <t>カクホ</t>
    </rPh>
    <rPh sb="149" eb="151">
      <t>カダイ</t>
    </rPh>
    <rPh sb="157" eb="159">
      <t>オスイ</t>
    </rPh>
    <rPh sb="159" eb="161">
      <t>ショリ</t>
    </rPh>
    <rPh sb="161" eb="163">
      <t>ゲンカ</t>
    </rPh>
    <rPh sb="164" eb="166">
      <t>ルイジ</t>
    </rPh>
    <rPh sb="166" eb="168">
      <t>ダンタイ</t>
    </rPh>
    <rPh sb="169" eb="171">
      <t>ヒカク</t>
    </rPh>
    <rPh sb="174" eb="176">
      <t>ショリ</t>
    </rPh>
    <rPh sb="176" eb="178">
      <t>ゲンカ</t>
    </rPh>
    <rPh sb="179" eb="180">
      <t>ヒク</t>
    </rPh>
    <rPh sb="181" eb="182">
      <t>オサ</t>
    </rPh>
    <rPh sb="190" eb="192">
      <t>コンゴ</t>
    </rPh>
    <rPh sb="192" eb="194">
      <t>シセツ</t>
    </rPh>
    <rPh sb="195" eb="197">
      <t>カイチク</t>
    </rPh>
    <rPh sb="197" eb="199">
      <t>コウシン</t>
    </rPh>
    <rPh sb="200" eb="202">
      <t>ジッシ</t>
    </rPh>
    <rPh sb="206" eb="207">
      <t>ウエ</t>
    </rPh>
    <rPh sb="209" eb="211">
      <t>ショリ</t>
    </rPh>
    <rPh sb="211" eb="212">
      <t>ヒ</t>
    </rPh>
    <rPh sb="213" eb="215">
      <t>ゾウカ</t>
    </rPh>
    <rPh sb="216" eb="218">
      <t>ミコ</t>
    </rPh>
    <rPh sb="224" eb="226">
      <t>シセツ</t>
    </rPh>
    <rPh sb="226" eb="228">
      <t>リヨウ</t>
    </rPh>
    <rPh sb="228" eb="229">
      <t>リツ</t>
    </rPh>
    <rPh sb="230" eb="232">
      <t>ヒョウチュウ</t>
    </rPh>
    <rPh sb="238" eb="240">
      <t>キサイ</t>
    </rPh>
    <rPh sb="251" eb="252">
      <t>オヨ</t>
    </rPh>
    <rPh sb="260" eb="263">
      <t>ドウテイド</t>
    </rPh>
    <rPh sb="264" eb="266">
      <t>スウチ</t>
    </rPh>
    <rPh sb="267" eb="268">
      <t>タモ</t>
    </rPh>
    <rPh sb="273" eb="275">
      <t>ジュウブン</t>
    </rPh>
    <rPh sb="276" eb="279">
      <t>リヨウリツ</t>
    </rPh>
    <rPh sb="280" eb="282">
      <t>カクホ</t>
    </rPh>
    <rPh sb="289" eb="292">
      <t>スイセンカ</t>
    </rPh>
    <rPh sb="292" eb="293">
      <t>リツ</t>
    </rPh>
    <rPh sb="294" eb="297">
      <t>ヘイキンチ</t>
    </rPh>
    <rPh sb="298" eb="300">
      <t>ウワマワ</t>
    </rPh>
    <rPh sb="307" eb="309">
      <t>フキュウ</t>
    </rPh>
    <rPh sb="309" eb="311">
      <t>ケイハツ</t>
    </rPh>
    <rPh sb="312" eb="313">
      <t>オコナ</t>
    </rPh>
    <rPh sb="314" eb="316">
      <t>セツゾク</t>
    </rPh>
    <rPh sb="316" eb="317">
      <t>リツ</t>
    </rPh>
    <rPh sb="318" eb="320">
      <t>コウジョウ</t>
    </rPh>
    <rPh sb="321" eb="32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</si>
</sst>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1-42FF-87D7-8841DD6AC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1-42FF-87D7-8841DD6AC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61.42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9-472B-A125-F1A6D0ED9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9-472B-A125-F1A6D0ED9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86.17</c:v>
                </c:pt>
                <c:pt idx="1">
                  <c:v>85.69</c:v>
                </c:pt>
                <c:pt idx="2">
                  <c:v>85.11</c:v>
                </c:pt>
                <c:pt idx="3">
                  <c:v>86.42</c:v>
                </c:pt>
                <c:pt idx="4">
                  <c:v>86.03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C-4BFE-B70E-B5BEB8954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C-4BFE-B70E-B5BEB8954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103.24</c:v>
                </c:pt>
                <c:pt idx="1">
                  <c:v>100.06</c:v>
                </c:pt>
                <c:pt idx="2">
                  <c:v>98.57</c:v>
                </c:pt>
                <c:pt idx="3">
                  <c:v>100.52</c:v>
                </c:pt>
                <c:pt idx="4">
                  <c:v>100.4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0-4DF7-A6B4-78C65634B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0-4DF7-A6B4-78C65634B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C40-8F0A-B905A486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B-4C40-8F0A-B905A486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6-49BB-9201-DA1AE12C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9BB-9201-DA1AE12C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D-4786-B552-A6935D155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D-4786-B552-A6935D155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C-4B55-A419-80093D26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C-4B55-A419-80093D26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0-4E48-B71B-27D487908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0-4E48-B71B-27D487908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71.28</c:v>
                </c:pt>
                <c:pt idx="1">
                  <c:v>72.040000000000006</c:v>
                </c:pt>
                <c:pt idx="2">
                  <c:v>50</c:v>
                </c:pt>
                <c:pt idx="3">
                  <c:v>48.07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5-4B39-94B7-66A499447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5-4B39-94B7-66A499447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135.55000000000001</c:v>
                </c:pt>
                <c:pt idx="1">
                  <c:v>133.16999999999999</c:v>
                </c:pt>
                <c:pt idx="2">
                  <c:v>199.08</c:v>
                </c:pt>
                <c:pt idx="3">
                  <c:v>206.46</c:v>
                </c:pt>
                <c:pt idx="4">
                  <c:v>252.47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4-45DA-A9FE-108392CDD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34-45DA-A9FE-108392CDD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1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熊本県　水上村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2166</v>
      </c>
      <c r="AM8" s="69"/>
      <c r="AN8" s="69"/>
      <c r="AO8" s="69"/>
      <c r="AP8" s="69"/>
      <c r="AQ8" s="69"/>
      <c r="AR8" s="69"/>
      <c r="AS8" s="69"/>
      <c r="AT8" s="68">
        <f>データ!T6</f>
        <v>190.96</v>
      </c>
      <c r="AU8" s="68"/>
      <c r="AV8" s="68"/>
      <c r="AW8" s="68"/>
      <c r="AX8" s="68"/>
      <c r="AY8" s="68"/>
      <c r="AZ8" s="68"/>
      <c r="BA8" s="68"/>
      <c r="BB8" s="68">
        <f>データ!U6</f>
        <v>11.34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29.4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3160</v>
      </c>
      <c r="AE10" s="69"/>
      <c r="AF10" s="69"/>
      <c r="AG10" s="69"/>
      <c r="AH10" s="69"/>
      <c r="AI10" s="69"/>
      <c r="AJ10" s="69"/>
      <c r="AK10" s="2"/>
      <c r="AL10" s="69">
        <f>データ!V6</f>
        <v>630</v>
      </c>
      <c r="AM10" s="69"/>
      <c r="AN10" s="69"/>
      <c r="AO10" s="69"/>
      <c r="AP10" s="69"/>
      <c r="AQ10" s="69"/>
      <c r="AR10" s="69"/>
      <c r="AS10" s="69"/>
      <c r="AT10" s="68">
        <f>データ!W6</f>
        <v>0.59</v>
      </c>
      <c r="AU10" s="68"/>
      <c r="AV10" s="68"/>
      <c r="AW10" s="68"/>
      <c r="AX10" s="68"/>
      <c r="AY10" s="68"/>
      <c r="AZ10" s="68"/>
      <c r="BA10" s="68"/>
      <c r="BB10" s="68">
        <f>データ!X6</f>
        <v>1067.8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44</v>
      </c>
      <c r="O86" s="26" t="str">
        <f>データ!EO6</f>
        <v>【0.02】</v>
      </c>
    </row>
  </sheetData>
  <sheetProtection algorithmName="SHA-512" hashValue="4vqurbVJSybSR/Pgte1JmpcsAUkzw2LfmYIiPcZLUZFVz4YYuhbF1cKDtvKt9jFA4RsWVNEBmVcDYdvjJ7U6YA==" saltValue="/s0HHTMGfqMH13pR0bcls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435074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熊本県　水上村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29.4</v>
      </c>
      <c r="Q6" s="34">
        <f t="shared" si="3"/>
        <v>100</v>
      </c>
      <c r="R6" s="34">
        <f t="shared" si="3"/>
        <v>3160</v>
      </c>
      <c r="S6" s="34">
        <f t="shared" si="3"/>
        <v>2166</v>
      </c>
      <c r="T6" s="34">
        <f t="shared" si="3"/>
        <v>190.96</v>
      </c>
      <c r="U6" s="34">
        <f t="shared" si="3"/>
        <v>11.34</v>
      </c>
      <c r="V6" s="34">
        <f t="shared" si="3"/>
        <v>630</v>
      </c>
      <c r="W6" s="34">
        <f t="shared" si="3"/>
        <v>0.59</v>
      </c>
      <c r="X6" s="34">
        <f t="shared" si="3"/>
        <v>1067.8</v>
      </c>
      <c r="Y6" s="35">
        <f>IF(Y7="",NA(),Y7)</f>
        <v>103.24</v>
      </c>
      <c r="Z6" s="35">
        <f t="shared" ref="Z6:AH6" si="4">IF(Z7="",NA(),Z7)</f>
        <v>100.06</v>
      </c>
      <c r="AA6" s="35">
        <f t="shared" si="4"/>
        <v>98.57</v>
      </c>
      <c r="AB6" s="35">
        <f t="shared" si="4"/>
        <v>100.52</v>
      </c>
      <c r="AC6" s="35">
        <f t="shared" si="4"/>
        <v>100.4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71.28</v>
      </c>
      <c r="BR6" s="35">
        <f t="shared" ref="BR6:BZ6" si="8">IF(BR7="",NA(),BR7)</f>
        <v>72.040000000000006</v>
      </c>
      <c r="BS6" s="35">
        <f t="shared" si="8"/>
        <v>50</v>
      </c>
      <c r="BT6" s="35">
        <f t="shared" si="8"/>
        <v>48.07</v>
      </c>
      <c r="BU6" s="35">
        <f t="shared" si="8"/>
        <v>38.700000000000003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135.55000000000001</v>
      </c>
      <c r="CC6" s="35">
        <f t="shared" ref="CC6:CK6" si="9">IF(CC7="",NA(),CC7)</f>
        <v>133.16999999999999</v>
      </c>
      <c r="CD6" s="35">
        <f t="shared" si="9"/>
        <v>199.08</v>
      </c>
      <c r="CE6" s="35">
        <f t="shared" si="9"/>
        <v>206.46</v>
      </c>
      <c r="CF6" s="35">
        <f t="shared" si="9"/>
        <v>252.47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4">
        <f>IF(CM7="",NA(),CM7)</f>
        <v>0</v>
      </c>
      <c r="CN6" s="34">
        <f t="shared" ref="CN6:CV6" si="10">IF(CN7="",NA(),CN7)</f>
        <v>0</v>
      </c>
      <c r="CO6" s="35">
        <f t="shared" si="10"/>
        <v>61.42</v>
      </c>
      <c r="CP6" s="34">
        <f t="shared" si="10"/>
        <v>0</v>
      </c>
      <c r="CQ6" s="34">
        <f t="shared" si="10"/>
        <v>0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86.17</v>
      </c>
      <c r="CY6" s="35">
        <f t="shared" ref="CY6:DG6" si="11">IF(CY7="",NA(),CY7)</f>
        <v>85.69</v>
      </c>
      <c r="CZ6" s="35">
        <f t="shared" si="11"/>
        <v>85.11</v>
      </c>
      <c r="DA6" s="35">
        <f t="shared" si="11"/>
        <v>86.42</v>
      </c>
      <c r="DB6" s="35">
        <f t="shared" si="11"/>
        <v>86.03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435074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29.4</v>
      </c>
      <c r="Q7" s="38">
        <v>100</v>
      </c>
      <c r="R7" s="38">
        <v>3160</v>
      </c>
      <c r="S7" s="38">
        <v>2166</v>
      </c>
      <c r="T7" s="38">
        <v>190.96</v>
      </c>
      <c r="U7" s="38">
        <v>11.34</v>
      </c>
      <c r="V7" s="38">
        <v>630</v>
      </c>
      <c r="W7" s="38">
        <v>0.59</v>
      </c>
      <c r="X7" s="38">
        <v>1067.8</v>
      </c>
      <c r="Y7" s="38">
        <v>103.24</v>
      </c>
      <c r="Z7" s="38">
        <v>100.06</v>
      </c>
      <c r="AA7" s="38">
        <v>98.57</v>
      </c>
      <c r="AB7" s="38">
        <v>100.52</v>
      </c>
      <c r="AC7" s="38">
        <v>100.4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71.28</v>
      </c>
      <c r="BR7" s="38">
        <v>72.040000000000006</v>
      </c>
      <c r="BS7" s="38">
        <v>50</v>
      </c>
      <c r="BT7" s="38">
        <v>48.07</v>
      </c>
      <c r="BU7" s="38">
        <v>38.700000000000003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135.55000000000001</v>
      </c>
      <c r="CC7" s="38">
        <v>133.16999999999999</v>
      </c>
      <c r="CD7" s="38">
        <v>199.08</v>
      </c>
      <c r="CE7" s="38">
        <v>206.46</v>
      </c>
      <c r="CF7" s="38">
        <v>252.47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0</v>
      </c>
      <c r="CN7" s="38">
        <v>0</v>
      </c>
      <c r="CO7" s="38">
        <v>61.42</v>
      </c>
      <c r="CP7" s="38">
        <v>0</v>
      </c>
      <c r="CQ7" s="38">
        <v>0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86.17</v>
      </c>
      <c r="CY7" s="38">
        <v>85.69</v>
      </c>
      <c r="CZ7" s="38">
        <v>85.11</v>
      </c>
      <c r="DA7" s="38">
        <v>86.42</v>
      </c>
      <c r="DB7" s="38">
        <v>86.03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西野亮</cp:lastModifiedBy>
  <cp:lastPrinted>2021-01-22T04:01:21Z</cp:lastPrinted>
  <dcterms:created xsi:type="dcterms:W3CDTF">2020-12-04T03:09:17Z</dcterms:created>
  <dcterms:modified xsi:type="dcterms:W3CDTF">2021-02-05T02:53:42Z</dcterms:modified>
  <cp:category/>
</cp:coreProperties>
</file>