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⑥決算統計及び地方公営企業関係\地方公営企業関係\経営比較分析表関係\策定・内容更新\20210114_【県市町村課】（照会）公営企業に係る 経営比較分析表（令和元年度決算）の 分析等について\20210129_報告\"/>
    </mc:Choice>
  </mc:AlternateContent>
  <xr:revisionPtr revIDLastSave="0" documentId="13_ncr:1_{FE8AEEB3-919C-4078-A1AC-6E7375984A2A}" xr6:coauthVersionLast="45" xr6:coauthVersionMax="45" xr10:uidLastSave="{00000000-0000-0000-0000-000000000000}"/>
  <workbookProtection workbookAlgorithmName="SHA-512" workbookHashValue="4viINnyPMPkZ2dwNO3PJhJaB1o/VEB+39Sqq6Jtn/RAIBZ3ivsAD5A3+lPn2IEnxPKNoa8pa4ZK4PeH1tM/YLQ==" workbookSaltValue="dY6pP+Nq1c0BaJFCbAnwKw==" workbookSpinCount="100000" lockStructure="1"/>
  <bookViews>
    <workbookView xWindow="-118" yWindow="-118" windowWidth="25370" windowHeight="13759"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<sst xmlns="http://schemas.openxmlformats.org/spreadsheetml/2006/main" count="236" uniqueCount="120">
  <si>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</si>
  <si>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</si>
  <si>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</si>
  <si>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</si>
  <si>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</si>
  <si>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</si>
  <si>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</si>
  <si>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</si>
  <si>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</si>
  <si>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</si>
  <si>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</si>
  <si>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</si>
  <si>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</si>
  <si>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</si>
  <si>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</si>
  <si>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</si>
  <si>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</si>
  <si>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</si>
  <si>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</si>
  <si>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</si>
  <si>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</si>
  <si>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</si>
  <si>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</si>
  <si>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</si>
  <si>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</si>
  <si>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</si>
  <si>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</si>
  <si>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</si>
  <si>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</si>
  <si>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</si>
  <si>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</si>
  <si>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</si>
  <si>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</si>
  <si>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</si>
  <si>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</si>
  <si>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</si>
  <si>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</si>
  <si>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</si>
  <si>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</si>
  <si>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</si>
  <si>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</si>
  <si>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</si>
  <si>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</si>
  <si>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</si>
  <si>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</si>
  <si>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</si>
  <si>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</si>
  <si>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</si>
  <si>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</si>
  <si>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</si>
  <si>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</si>
  <si>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</si>
  <si>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</si>
  <si>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</si>
  <si>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</si>
  <si>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</si>
  <si>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</si>
  <si>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</si>
  <si>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</si>
  <si>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</si>
  <si>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</si>
  <si>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</si>
  <si>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</si>
  <si>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</si>
  <si>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</si>
  <si>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</si>
  <si>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</si>
  <si>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</si>
  <si>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</si>
  <si>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</si>
  <si>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</si>
  <si>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</si>
  <si>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</si>
  <si>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</si>
  <si>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</si>
  <si>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</si>
  <si>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</si>
  <si>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</si>
  <si>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</si>
  <si>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</si>
  <si>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</si>
  <si>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</si>
  <si>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</si>
  <si>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</si>
  <si>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</si>
  <si>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</si>
  <si>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</si>
  <si>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</si>
  <si>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</si>
  <si>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</si>
  <si>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</si>
  <si>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</si>
  <si>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</si>
  <si>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</si>
  <si>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</si>
  <si>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</si>
  <si>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</si>
  <si>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</si>
  <si>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</si>
  <si>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</si>
  <si>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</si>
  <si>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</si>
  <si>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</si>
  <si>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</si>
  <si>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</si>
  <si>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</si>
  <si>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</si>
  <si>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</si>
  <si>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</si>
  <si>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</si>
  <si>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</si>
  <si>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</si>
  <si>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</si>
  <si>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</si>
  <si>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</si>
  <si>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</si>
  <si>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</si>
  <si>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収益的収支比率の微減、経費回収率の増加、汚水処理原価の減少が見られるが、突発的な修繕によるものであり一時的なものと考えられる。
多少の増減はあるものの、比較的安定した経営となっていると思われる。
しかし今後の管渠更新への投資計画を見なすことが必要であり、収入増加につながる取組が必要になると思われる。</t>
    <rPh sb="8" eb="10">
      <t>ビゲン</t>
    </rPh>
    <rPh sb="11" eb="13">
      <t>ケイヒ</t>
    </rPh>
    <rPh sb="13" eb="16">
      <t>カイシュウリツ</t>
    </rPh>
    <rPh sb="17" eb="19">
      <t>ゾウカ</t>
    </rPh>
    <rPh sb="20" eb="22">
      <t>オスイ</t>
    </rPh>
    <rPh sb="22" eb="24">
      <t>ショリ</t>
    </rPh>
    <rPh sb="24" eb="26">
      <t>ゲンカ</t>
    </rPh>
    <rPh sb="27" eb="29">
      <t>ゲンショウ</t>
    </rPh>
    <rPh sb="30" eb="31">
      <t>ミ</t>
    </rPh>
    <rPh sb="36" eb="39">
      <t>トッパツテキ</t>
    </rPh>
    <rPh sb="40" eb="42">
      <t>シュウゼン</t>
    </rPh>
    <rPh sb="50" eb="53">
      <t>イチジテキ</t>
    </rPh>
    <rPh sb="57" eb="58">
      <t>カンガ</t>
    </rPh>
    <rPh sb="64" eb="66">
      <t>タショウ</t>
    </rPh>
    <rPh sb="67" eb="69">
      <t>ゾウゲン</t>
    </rPh>
    <rPh sb="76" eb="79">
      <t>ヒカクテキ</t>
    </rPh>
    <rPh sb="79" eb="81">
      <t>アンテイ</t>
    </rPh>
    <rPh sb="83" eb="85">
      <t>ケイエイ</t>
    </rPh>
    <rPh sb="92" eb="93">
      <t>オモ</t>
    </rPh>
    <rPh sb="101" eb="103">
      <t>コンゴ</t>
    </rPh>
    <rPh sb="104" eb="106">
      <t>カンキョ</t>
    </rPh>
    <rPh sb="106" eb="108">
      <t>コウシン</t>
    </rPh>
    <rPh sb="110" eb="112">
      <t>トウシ</t>
    </rPh>
    <rPh sb="112" eb="114">
      <t>ケイカク</t>
    </rPh>
    <rPh sb="115" eb="116">
      <t>ミ</t>
    </rPh>
    <rPh sb="121" eb="123">
      <t>ヒツヨウ</t>
    </rPh>
    <rPh sb="127" eb="131">
      <t>シュウニュウゾウカ</t>
    </rPh>
    <rPh sb="136" eb="138">
      <t>トリクミ</t>
    </rPh>
    <rPh sb="139" eb="141">
      <t>ヒツヨウ</t>
    </rPh>
    <rPh sb="145" eb="146">
      <t>オモ</t>
    </rPh>
    <phoneticPr fontId="4"/>
  </si>
  <si>
    <t>平成１２年からの供用開始であり、現段階では老朽化の影響は少ないと思われる。</t>
    <rPh sb="0" eb="2">
      <t>ヘイセイ</t>
    </rPh>
    <rPh sb="4" eb="5">
      <t>ネン</t>
    </rPh>
    <rPh sb="8" eb="10">
      <t>キョウヨウ</t>
    </rPh>
    <rPh sb="10" eb="12">
      <t>カイシ</t>
    </rPh>
    <rPh sb="16" eb="19">
      <t>ゲンダンカイ</t>
    </rPh>
    <rPh sb="21" eb="24">
      <t>ロウキュウカ</t>
    </rPh>
    <rPh sb="25" eb="27">
      <t>エイキョウ</t>
    </rPh>
    <rPh sb="28" eb="29">
      <t>スク</t>
    </rPh>
    <rPh sb="32" eb="33">
      <t>オモ</t>
    </rPh>
    <phoneticPr fontId="4"/>
  </si>
  <si>
    <t>経営的には比較的安定した経営となっていると考えられるが、今後の管渠更新に向けての、収入増加につながる取組が必要と考える。
当面は最適整備構想の策定に伴い、今後の投資計画を含めた経営改善に向けた計画を見直すこととなるが、これから法適化の取り組みを行うので併せて実施することを検討する。
経営戦略：策定済</t>
    <rPh sb="0" eb="3">
      <t>ケイエイテキ</t>
    </rPh>
    <rPh sb="5" eb="8">
      <t>ヒカクテキ</t>
    </rPh>
    <rPh sb="8" eb="10">
      <t>アンテイ</t>
    </rPh>
    <rPh sb="12" eb="14">
      <t>ケイエイ</t>
    </rPh>
    <rPh sb="21" eb="22">
      <t>カンガ</t>
    </rPh>
    <rPh sb="28" eb="30">
      <t>コンゴ</t>
    </rPh>
    <rPh sb="31" eb="33">
      <t>カンキョ</t>
    </rPh>
    <rPh sb="33" eb="35">
      <t>コウシン</t>
    </rPh>
    <rPh sb="36" eb="37">
      <t>ム</t>
    </rPh>
    <rPh sb="41" eb="45">
      <t>シュウニュウゾウカ</t>
    </rPh>
    <rPh sb="50" eb="52">
      <t>トリクミ</t>
    </rPh>
    <rPh sb="53" eb="55">
      <t>ヒツヨウ</t>
    </rPh>
    <rPh sb="56" eb="57">
      <t>カンガ</t>
    </rPh>
    <rPh sb="61" eb="63">
      <t>トウメン</t>
    </rPh>
    <rPh sb="64" eb="66">
      <t>サイテキ</t>
    </rPh>
    <rPh sb="66" eb="68">
      <t>セイビ</t>
    </rPh>
    <rPh sb="68" eb="70">
      <t>コウソウ</t>
    </rPh>
    <rPh sb="71" eb="73">
      <t>サクテイ</t>
    </rPh>
    <rPh sb="74" eb="75">
      <t>トモナ</t>
    </rPh>
    <rPh sb="77" eb="79">
      <t>コンゴ</t>
    </rPh>
    <rPh sb="80" eb="82">
      <t>トウシ</t>
    </rPh>
    <rPh sb="82" eb="84">
      <t>ケイカク</t>
    </rPh>
    <rPh sb="85" eb="86">
      <t>フク</t>
    </rPh>
    <rPh sb="88" eb="90">
      <t>ケイエイ</t>
    </rPh>
    <rPh sb="90" eb="92">
      <t>カイゼン</t>
    </rPh>
    <rPh sb="93" eb="94">
      <t>ム</t>
    </rPh>
    <rPh sb="96" eb="98">
      <t>ケイカク</t>
    </rPh>
    <rPh sb="99" eb="101">
      <t>ミナオ</t>
    </rPh>
    <rPh sb="113" eb="114">
      <t>ホウ</t>
    </rPh>
    <rPh sb="114" eb="115">
      <t>テキ</t>
    </rPh>
    <rPh sb="115" eb="116">
      <t>カ</t>
    </rPh>
    <rPh sb="117" eb="118">
      <t>ト</t>
    </rPh>
    <rPh sb="119" eb="120">
      <t>ク</t>
    </rPh>
    <rPh sb="122" eb="123">
      <t>オコナ</t>
    </rPh>
    <rPh sb="126" eb="127">
      <t>アワ</t>
    </rPh>
    <rPh sb="129" eb="131">
      <t>ジッシ</t>
    </rPh>
    <rPh sb="136" eb="13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</si>
</sst>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3D-44D7-8ED0-6259AF3093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C3D-44D7-8ED0-6259AF3093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84.74</c:v>
                </c:pt>
                <c:pt idx="1">
                  <c:v>85.45</c:v>
                </c:pt>
                <c:pt idx="2">
                  <c:v>83.52</c:v>
                </c:pt>
                <c:pt idx="3">
                  <c:v>88.34</c:v>
                </c:pt>
                <c:pt idx="4">
                  <c:v>87.22</c:v>
                </c:pt>
              </c:numCache>
            </c:numRef>
          </c:val>
          <c:extLst>
            <c:ext xmlns:c16="http://schemas.microsoft.com/office/drawing/2014/chart" uri="{C3380CC4-5D6E-409C-BE32-E72D297353CC}">
              <c16:uniqueId val="{00000000-75C9-499C-974B-9AA6871202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9-499C-974B-9AA6871202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6-4D16-8426-6A26143F06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6-4D16-8426-6A26143F06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5D-44E3-B13E-20A2A75340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5D-44E3-B13E-20A2A75340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9F-4860-B236-1EB7B15F0E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F-4860-B236-1EB7B15F0E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0-4A97-B381-611C69836E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0-4A97-B381-611C69836E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46-46B8-BFE7-BB94B8D0A6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446-46B8-BFE7-BB94B8D0A6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58.24</c:v>
                </c:pt>
                <c:pt idx="1">
                  <c:v>64.22</c:v>
                </c:pt>
                <c:pt idx="2">
                  <c:v>56.58</c:v>
                </c:pt>
                <c:pt idx="3">
                  <c:v>40.11</c:v>
                </c:pt>
                <c:pt idx="4">
                  <c:v>52.62</c:v>
                </c:pt>
              </c:numCache>
            </c:numRef>
          </c:val>
          <c:extLst>
            <c:ext xmlns:c16="http://schemas.microsoft.com/office/drawing/2014/chart" uri="{C3380CC4-5D6E-409C-BE32-E72D297353CC}">
              <c16:uniqueId val="{00000000-C3AA-4A10-83EF-C4EEB23B4F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3AA-4A10-83EF-C4EEB23B4F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419.42</c:v>
                </c:pt>
                <c:pt idx="1">
                  <c:v>324.82</c:v>
                </c:pt>
                <c:pt idx="2">
                  <c:v>388.09</c:v>
                </c:pt>
                <c:pt idx="3">
                  <c:v>484.05</c:v>
                </c:pt>
                <c:pt idx="4">
                  <c:v>376.44</c:v>
                </c:pt>
              </c:numCache>
            </c:numRef>
          </c:val>
          <c:extLst>
            <c:ext xmlns:c16="http://schemas.microsoft.com/office/drawing/2014/chart" uri="{C3380CC4-5D6E-409C-BE32-E72D297353CC}">
              <c16:uniqueId val="{00000000-F97C-4406-B5E1-50F112C945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97C-4406-B5E1-50F112C945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31.17</c:v>
                </c:pt>
                <c:pt idx="1">
                  <c:v>37.659999999999997</c:v>
                </c:pt>
                <c:pt idx="2">
                  <c:v>35.06</c:v>
                </c:pt>
                <c:pt idx="3">
                  <c:v>39.39</c:v>
                </c:pt>
                <c:pt idx="4">
                  <c:v>37.659999999999997</c:v>
                </c:pt>
              </c:numCache>
            </c:numRef>
          </c:val>
          <c:extLst>
            <c:ext xmlns:c16="http://schemas.microsoft.com/office/drawing/2014/chart" uri="{C3380CC4-5D6E-409C-BE32-E72D297353CC}">
              <c16:uniqueId val="{00000000-40C8-49C1-BF83-E75B8519B9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0C8-49C1-BF83-E75B8519B9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91.05</c:v>
                </c:pt>
                <c:pt idx="1">
                  <c:v>92.09</c:v>
                </c:pt>
                <c:pt idx="2">
                  <c:v>91.46</c:v>
                </c:pt>
                <c:pt idx="3">
                  <c:v>91.26</c:v>
                </c:pt>
                <c:pt idx="4">
                  <c:v>91.19</c:v>
                </c:pt>
              </c:numCache>
            </c:numRef>
          </c:val>
          <c:extLst>
            <c:ext xmlns:c16="http://schemas.microsoft.com/office/drawing/2014/chart" uri="{C3380CC4-5D6E-409C-BE32-E72D297353CC}">
              <c16:uniqueId val="{00000000-51E0-407D-9E95-D34978F024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1E0-407D-9E95-D34978F024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10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8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8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4" t="str">
        <f>データ!H6</f>
        <v>熊本県　南小国町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850000000000001"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4019</v>
      </c>
      <c r="AM8" s="51"/>
      <c r="AN8" s="51"/>
      <c r="AO8" s="51"/>
      <c r="AP8" s="51"/>
      <c r="AQ8" s="51"/>
      <c r="AR8" s="51"/>
      <c r="AS8" s="51"/>
      <c r="AT8" s="46">
        <f>データ!T6</f>
        <v>115.9</v>
      </c>
      <c r="AU8" s="46"/>
      <c r="AV8" s="46"/>
      <c r="AW8" s="46"/>
      <c r="AX8" s="46"/>
      <c r="AY8" s="46"/>
      <c r="AZ8" s="46"/>
      <c r="BA8" s="46"/>
      <c r="BB8" s="46">
        <f>データ!U6</f>
        <v>34.68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850000000000001"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850000000000001"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10.54</v>
      </c>
      <c r="Q10" s="46"/>
      <c r="R10" s="46"/>
      <c r="S10" s="46"/>
      <c r="T10" s="46"/>
      <c r="U10" s="46"/>
      <c r="V10" s="46"/>
      <c r="W10" s="46">
        <f>データ!Q6</f>
        <v>100</v>
      </c>
      <c r="X10" s="46"/>
      <c r="Y10" s="46"/>
      <c r="Z10" s="46"/>
      <c r="AA10" s="46"/>
      <c r="AB10" s="46"/>
      <c r="AC10" s="46"/>
      <c r="AD10" s="51">
        <f>データ!R6</f>
        <v>3810</v>
      </c>
      <c r="AE10" s="51"/>
      <c r="AF10" s="51"/>
      <c r="AG10" s="51"/>
      <c r="AH10" s="51"/>
      <c r="AI10" s="51"/>
      <c r="AJ10" s="51"/>
      <c r="AK10" s="2"/>
      <c r="AL10" s="51">
        <f>データ!V6</f>
        <v>420</v>
      </c>
      <c r="AM10" s="51"/>
      <c r="AN10" s="51"/>
      <c r="AO10" s="51"/>
      <c r="AP10" s="51"/>
      <c r="AQ10" s="51"/>
      <c r="AR10" s="51"/>
      <c r="AS10" s="51"/>
      <c r="AT10" s="46">
        <f>データ!W6</f>
        <v>0.51</v>
      </c>
      <c r="AU10" s="46"/>
      <c r="AV10" s="46"/>
      <c r="AW10" s="46"/>
      <c r="AX10" s="46"/>
      <c r="AY10" s="46"/>
      <c r="AZ10" s="46"/>
      <c r="BA10" s="46"/>
      <c r="BB10" s="46">
        <f>データ!X6</f>
        <v>823.53</v>
      </c>
      <c r="BC10" s="46"/>
      <c r="BD10" s="46"/>
      <c r="BE10" s="46"/>
      <c r="BF10" s="46"/>
      <c r="BG10" s="46"/>
      <c r="BH10" s="46"/>
      <c r="BI10" s="46"/>
      <c r="BJ10" s="2"/>
      <c r="BK10" s="2"/>
      <c r="BL10" s="68" t="s">
        <v>22</v>
      </c>
      <c r="BM10" s="69"/>
      <c r="BN10" s="13" t="s">
        <v>23</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6"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6"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83"/>
      <c r="BN16" s="83"/>
      <c r="BO16" s="83"/>
      <c r="BP16" s="83"/>
      <c r="BQ16" s="83"/>
      <c r="BR16" s="83"/>
      <c r="BS16" s="83"/>
      <c r="BT16" s="83"/>
      <c r="BU16" s="83"/>
      <c r="BV16" s="83"/>
      <c r="BW16" s="83"/>
      <c r="BX16" s="83"/>
      <c r="BY16" s="83"/>
      <c r="BZ16" s="5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83"/>
      <c r="BN17" s="83"/>
      <c r="BO17" s="83"/>
      <c r="BP17" s="83"/>
      <c r="BQ17" s="83"/>
      <c r="BR17" s="83"/>
      <c r="BS17" s="83"/>
      <c r="BT17" s="83"/>
      <c r="BU17" s="83"/>
      <c r="BV17" s="83"/>
      <c r="BW17" s="83"/>
      <c r="BX17" s="83"/>
      <c r="BY17" s="83"/>
      <c r="BZ17" s="5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83"/>
      <c r="BN18" s="83"/>
      <c r="BO18" s="83"/>
      <c r="BP18" s="83"/>
      <c r="BQ18" s="83"/>
      <c r="BR18" s="83"/>
      <c r="BS18" s="83"/>
      <c r="BT18" s="83"/>
      <c r="BU18" s="83"/>
      <c r="BV18" s="83"/>
      <c r="BW18" s="83"/>
      <c r="BX18" s="83"/>
      <c r="BY18" s="83"/>
      <c r="BZ18" s="5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83"/>
      <c r="BN19" s="83"/>
      <c r="BO19" s="83"/>
      <c r="BP19" s="83"/>
      <c r="BQ19" s="83"/>
      <c r="BR19" s="83"/>
      <c r="BS19" s="83"/>
      <c r="BT19" s="83"/>
      <c r="BU19" s="83"/>
      <c r="BV19" s="83"/>
      <c r="BW19" s="83"/>
      <c r="BX19" s="83"/>
      <c r="BY19" s="83"/>
      <c r="BZ19" s="5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83"/>
      <c r="BN20" s="83"/>
      <c r="BO20" s="83"/>
      <c r="BP20" s="83"/>
      <c r="BQ20" s="83"/>
      <c r="BR20" s="83"/>
      <c r="BS20" s="83"/>
      <c r="BT20" s="83"/>
      <c r="BU20" s="83"/>
      <c r="BV20" s="83"/>
      <c r="BW20" s="83"/>
      <c r="BX20" s="83"/>
      <c r="BY20" s="83"/>
      <c r="BZ20" s="5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83"/>
      <c r="BN21" s="83"/>
      <c r="BO21" s="83"/>
      <c r="BP21" s="83"/>
      <c r="BQ21" s="83"/>
      <c r="BR21" s="83"/>
      <c r="BS21" s="83"/>
      <c r="BT21" s="83"/>
      <c r="BU21" s="83"/>
      <c r="BV21" s="83"/>
      <c r="BW21" s="83"/>
      <c r="BX21" s="83"/>
      <c r="BY21" s="83"/>
      <c r="BZ21" s="5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83"/>
      <c r="BN22" s="83"/>
      <c r="BO22" s="83"/>
      <c r="BP22" s="83"/>
      <c r="BQ22" s="83"/>
      <c r="BR22" s="83"/>
      <c r="BS22" s="83"/>
      <c r="BT22" s="83"/>
      <c r="BU22" s="83"/>
      <c r="BV22" s="83"/>
      <c r="BW22" s="83"/>
      <c r="BX22" s="83"/>
      <c r="BY22" s="83"/>
      <c r="BZ22" s="5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83"/>
      <c r="BN23" s="83"/>
      <c r="BO23" s="83"/>
      <c r="BP23" s="83"/>
      <c r="BQ23" s="83"/>
      <c r="BR23" s="83"/>
      <c r="BS23" s="83"/>
      <c r="BT23" s="83"/>
      <c r="BU23" s="83"/>
      <c r="BV23" s="83"/>
      <c r="BW23" s="83"/>
      <c r="BX23" s="83"/>
      <c r="BY23" s="83"/>
      <c r="BZ23" s="5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83"/>
      <c r="BN24" s="83"/>
      <c r="BO24" s="83"/>
      <c r="BP24" s="83"/>
      <c r="BQ24" s="83"/>
      <c r="BR24" s="83"/>
      <c r="BS24" s="83"/>
      <c r="BT24" s="83"/>
      <c r="BU24" s="83"/>
      <c r="BV24" s="83"/>
      <c r="BW24" s="83"/>
      <c r="BX24" s="83"/>
      <c r="BY24" s="83"/>
      <c r="BZ24" s="5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83"/>
      <c r="BN25" s="83"/>
      <c r="BO25" s="83"/>
      <c r="BP25" s="83"/>
      <c r="BQ25" s="83"/>
      <c r="BR25" s="83"/>
      <c r="BS25" s="83"/>
      <c r="BT25" s="83"/>
      <c r="BU25" s="83"/>
      <c r="BV25" s="83"/>
      <c r="BW25" s="83"/>
      <c r="BX25" s="83"/>
      <c r="BY25" s="83"/>
      <c r="BZ25" s="5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83"/>
      <c r="BN26" s="83"/>
      <c r="BO26" s="83"/>
      <c r="BP26" s="83"/>
      <c r="BQ26" s="83"/>
      <c r="BR26" s="83"/>
      <c r="BS26" s="83"/>
      <c r="BT26" s="83"/>
      <c r="BU26" s="83"/>
      <c r="BV26" s="83"/>
      <c r="BW26" s="83"/>
      <c r="BX26" s="83"/>
      <c r="BY26" s="83"/>
      <c r="BZ26" s="5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83"/>
      <c r="BN27" s="83"/>
      <c r="BO27" s="83"/>
      <c r="BP27" s="83"/>
      <c r="BQ27" s="83"/>
      <c r="BR27" s="83"/>
      <c r="BS27" s="83"/>
      <c r="BT27" s="83"/>
      <c r="BU27" s="83"/>
      <c r="BV27" s="83"/>
      <c r="BW27" s="83"/>
      <c r="BX27" s="83"/>
      <c r="BY27" s="83"/>
      <c r="BZ27" s="5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83"/>
      <c r="BN28" s="83"/>
      <c r="BO28" s="83"/>
      <c r="BP28" s="83"/>
      <c r="BQ28" s="83"/>
      <c r="BR28" s="83"/>
      <c r="BS28" s="83"/>
      <c r="BT28" s="83"/>
      <c r="BU28" s="83"/>
      <c r="BV28" s="83"/>
      <c r="BW28" s="83"/>
      <c r="BX28" s="83"/>
      <c r="BY28" s="83"/>
      <c r="BZ28" s="5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83"/>
      <c r="BN29" s="83"/>
      <c r="BO29" s="83"/>
      <c r="BP29" s="83"/>
      <c r="BQ29" s="83"/>
      <c r="BR29" s="83"/>
      <c r="BS29" s="83"/>
      <c r="BT29" s="83"/>
      <c r="BU29" s="83"/>
      <c r="BV29" s="83"/>
      <c r="BW29" s="83"/>
      <c r="BX29" s="83"/>
      <c r="BY29" s="83"/>
      <c r="BZ29" s="5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83"/>
      <c r="BN30" s="83"/>
      <c r="BO30" s="83"/>
      <c r="BP30" s="83"/>
      <c r="BQ30" s="83"/>
      <c r="BR30" s="83"/>
      <c r="BS30" s="83"/>
      <c r="BT30" s="83"/>
      <c r="BU30" s="83"/>
      <c r="BV30" s="83"/>
      <c r="BW30" s="83"/>
      <c r="BX30" s="83"/>
      <c r="BY30" s="83"/>
      <c r="BZ30" s="5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83"/>
      <c r="BN31" s="83"/>
      <c r="BO31" s="83"/>
      <c r="BP31" s="83"/>
      <c r="BQ31" s="83"/>
      <c r="BR31" s="83"/>
      <c r="BS31" s="83"/>
      <c r="BT31" s="83"/>
      <c r="BU31" s="83"/>
      <c r="BV31" s="83"/>
      <c r="BW31" s="83"/>
      <c r="BX31" s="83"/>
      <c r="BY31" s="83"/>
      <c r="BZ31" s="5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83"/>
      <c r="BN32" s="83"/>
      <c r="BO32" s="83"/>
      <c r="BP32" s="83"/>
      <c r="BQ32" s="83"/>
      <c r="BR32" s="83"/>
      <c r="BS32" s="83"/>
      <c r="BT32" s="83"/>
      <c r="BU32" s="83"/>
      <c r="BV32" s="83"/>
      <c r="BW32" s="83"/>
      <c r="BX32" s="83"/>
      <c r="BY32" s="83"/>
      <c r="BZ32" s="5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83"/>
      <c r="BN33" s="83"/>
      <c r="BO33" s="83"/>
      <c r="BP33" s="83"/>
      <c r="BQ33" s="83"/>
      <c r="BR33" s="83"/>
      <c r="BS33" s="83"/>
      <c r="BT33" s="83"/>
      <c r="BU33" s="83"/>
      <c r="BV33" s="83"/>
      <c r="BW33" s="83"/>
      <c r="BX33" s="83"/>
      <c r="BY33" s="83"/>
      <c r="BZ33" s="5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83"/>
      <c r="BN34" s="83"/>
      <c r="BO34" s="83"/>
      <c r="BP34" s="83"/>
      <c r="BQ34" s="83"/>
      <c r="BR34" s="83"/>
      <c r="BS34" s="83"/>
      <c r="BT34" s="83"/>
      <c r="BU34" s="83"/>
      <c r="BV34" s="83"/>
      <c r="BW34" s="83"/>
      <c r="BX34" s="83"/>
      <c r="BY34" s="83"/>
      <c r="BZ34" s="5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83"/>
      <c r="BN35" s="83"/>
      <c r="BO35" s="83"/>
      <c r="BP35" s="83"/>
      <c r="BQ35" s="83"/>
      <c r="BR35" s="83"/>
      <c r="BS35" s="83"/>
      <c r="BT35" s="83"/>
      <c r="BU35" s="83"/>
      <c r="BV35" s="83"/>
      <c r="BW35" s="83"/>
      <c r="BX35" s="83"/>
      <c r="BY35" s="83"/>
      <c r="BZ35" s="5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83"/>
      <c r="BN36" s="83"/>
      <c r="BO36" s="83"/>
      <c r="BP36" s="83"/>
      <c r="BQ36" s="83"/>
      <c r="BR36" s="83"/>
      <c r="BS36" s="83"/>
      <c r="BT36" s="83"/>
      <c r="BU36" s="83"/>
      <c r="BV36" s="83"/>
      <c r="BW36" s="83"/>
      <c r="BX36" s="83"/>
      <c r="BY36" s="83"/>
      <c r="BZ36" s="5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83"/>
      <c r="BN37" s="83"/>
      <c r="BO37" s="83"/>
      <c r="BP37" s="83"/>
      <c r="BQ37" s="83"/>
      <c r="BR37" s="83"/>
      <c r="BS37" s="83"/>
      <c r="BT37" s="83"/>
      <c r="BU37" s="83"/>
      <c r="BV37" s="83"/>
      <c r="BW37" s="83"/>
      <c r="BX37" s="83"/>
      <c r="BY37" s="83"/>
      <c r="BZ37" s="5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83"/>
      <c r="BN38" s="83"/>
      <c r="BO38" s="83"/>
      <c r="BP38" s="83"/>
      <c r="BQ38" s="83"/>
      <c r="BR38" s="83"/>
      <c r="BS38" s="83"/>
      <c r="BT38" s="83"/>
      <c r="BU38" s="83"/>
      <c r="BV38" s="83"/>
      <c r="BW38" s="83"/>
      <c r="BX38" s="83"/>
      <c r="BY38" s="83"/>
      <c r="BZ38" s="5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83"/>
      <c r="BN39" s="83"/>
      <c r="BO39" s="83"/>
      <c r="BP39" s="83"/>
      <c r="BQ39" s="83"/>
      <c r="BR39" s="83"/>
      <c r="BS39" s="83"/>
      <c r="BT39" s="83"/>
      <c r="BU39" s="83"/>
      <c r="BV39" s="83"/>
      <c r="BW39" s="83"/>
      <c r="BX39" s="83"/>
      <c r="BY39" s="83"/>
      <c r="BZ39" s="5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83"/>
      <c r="BN40" s="83"/>
      <c r="BO40" s="83"/>
      <c r="BP40" s="83"/>
      <c r="BQ40" s="83"/>
      <c r="BR40" s="83"/>
      <c r="BS40" s="83"/>
      <c r="BT40" s="83"/>
      <c r="BU40" s="83"/>
      <c r="BV40" s="83"/>
      <c r="BW40" s="83"/>
      <c r="BX40" s="83"/>
      <c r="BY40" s="83"/>
      <c r="BZ40" s="5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83"/>
      <c r="BN41" s="83"/>
      <c r="BO41" s="83"/>
      <c r="BP41" s="83"/>
      <c r="BQ41" s="83"/>
      <c r="BR41" s="83"/>
      <c r="BS41" s="83"/>
      <c r="BT41" s="83"/>
      <c r="BU41" s="83"/>
      <c r="BV41" s="83"/>
      <c r="BW41" s="83"/>
      <c r="BX41" s="83"/>
      <c r="BY41" s="83"/>
      <c r="BZ41" s="5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83"/>
      <c r="BN42" s="83"/>
      <c r="BO42" s="83"/>
      <c r="BP42" s="83"/>
      <c r="BQ42" s="83"/>
      <c r="BR42" s="83"/>
      <c r="BS42" s="83"/>
      <c r="BT42" s="83"/>
      <c r="BU42" s="83"/>
      <c r="BV42" s="83"/>
      <c r="BW42" s="83"/>
      <c r="BX42" s="83"/>
      <c r="BY42" s="83"/>
      <c r="BZ42" s="5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83"/>
      <c r="BN43" s="83"/>
      <c r="BO43" s="83"/>
      <c r="BP43" s="83"/>
      <c r="BQ43" s="83"/>
      <c r="BR43" s="83"/>
      <c r="BS43" s="83"/>
      <c r="BT43" s="83"/>
      <c r="BU43" s="83"/>
      <c r="BV43" s="83"/>
      <c r="BW43" s="83"/>
      <c r="BX43" s="83"/>
      <c r="BY43" s="83"/>
      <c r="BZ43" s="5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83"/>
      <c r="BN47" s="83"/>
      <c r="BO47" s="83"/>
      <c r="BP47" s="83"/>
      <c r="BQ47" s="83"/>
      <c r="BR47" s="83"/>
      <c r="BS47" s="83"/>
      <c r="BT47" s="83"/>
      <c r="BU47" s="83"/>
      <c r="BV47" s="83"/>
      <c r="BW47" s="83"/>
      <c r="BX47" s="83"/>
      <c r="BY47" s="83"/>
      <c r="BZ47" s="5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83"/>
      <c r="BN48" s="83"/>
      <c r="BO48" s="83"/>
      <c r="BP48" s="83"/>
      <c r="BQ48" s="83"/>
      <c r="BR48" s="83"/>
      <c r="BS48" s="83"/>
      <c r="BT48" s="83"/>
      <c r="BU48" s="83"/>
      <c r="BV48" s="83"/>
      <c r="BW48" s="83"/>
      <c r="BX48" s="83"/>
      <c r="BY48" s="83"/>
      <c r="BZ48" s="5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83"/>
      <c r="BN49" s="83"/>
      <c r="BO49" s="83"/>
      <c r="BP49" s="83"/>
      <c r="BQ49" s="83"/>
      <c r="BR49" s="83"/>
      <c r="BS49" s="83"/>
      <c r="BT49" s="83"/>
      <c r="BU49" s="83"/>
      <c r="BV49" s="83"/>
      <c r="BW49" s="83"/>
      <c r="BX49" s="83"/>
      <c r="BY49" s="83"/>
      <c r="BZ49" s="5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83"/>
      <c r="BN50" s="83"/>
      <c r="BO50" s="83"/>
      <c r="BP50" s="83"/>
      <c r="BQ50" s="83"/>
      <c r="BR50" s="83"/>
      <c r="BS50" s="83"/>
      <c r="BT50" s="83"/>
      <c r="BU50" s="83"/>
      <c r="BV50" s="83"/>
      <c r="BW50" s="83"/>
      <c r="BX50" s="83"/>
      <c r="BY50" s="83"/>
      <c r="BZ50" s="5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83"/>
      <c r="BN51" s="83"/>
      <c r="BO51" s="83"/>
      <c r="BP51" s="83"/>
      <c r="BQ51" s="83"/>
      <c r="BR51" s="83"/>
      <c r="BS51" s="83"/>
      <c r="BT51" s="83"/>
      <c r="BU51" s="83"/>
      <c r="BV51" s="83"/>
      <c r="BW51" s="83"/>
      <c r="BX51" s="83"/>
      <c r="BY51" s="83"/>
      <c r="BZ51" s="5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83"/>
      <c r="BN52" s="83"/>
      <c r="BO52" s="83"/>
      <c r="BP52" s="83"/>
      <c r="BQ52" s="83"/>
      <c r="BR52" s="83"/>
      <c r="BS52" s="83"/>
      <c r="BT52" s="83"/>
      <c r="BU52" s="83"/>
      <c r="BV52" s="83"/>
      <c r="BW52" s="83"/>
      <c r="BX52" s="83"/>
      <c r="BY52" s="83"/>
      <c r="BZ52" s="5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83"/>
      <c r="BN53" s="83"/>
      <c r="BO53" s="83"/>
      <c r="BP53" s="83"/>
      <c r="BQ53" s="83"/>
      <c r="BR53" s="83"/>
      <c r="BS53" s="83"/>
      <c r="BT53" s="83"/>
      <c r="BU53" s="83"/>
      <c r="BV53" s="83"/>
      <c r="BW53" s="83"/>
      <c r="BX53" s="83"/>
      <c r="BY53" s="83"/>
      <c r="BZ53" s="5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83"/>
      <c r="BN54" s="83"/>
      <c r="BO54" s="83"/>
      <c r="BP54" s="83"/>
      <c r="BQ54" s="83"/>
      <c r="BR54" s="83"/>
      <c r="BS54" s="83"/>
      <c r="BT54" s="83"/>
      <c r="BU54" s="83"/>
      <c r="BV54" s="83"/>
      <c r="BW54" s="83"/>
      <c r="BX54" s="83"/>
      <c r="BY54" s="83"/>
      <c r="BZ54" s="5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83"/>
      <c r="BN55" s="83"/>
      <c r="BO55" s="83"/>
      <c r="BP55" s="83"/>
      <c r="BQ55" s="83"/>
      <c r="BR55" s="83"/>
      <c r="BS55" s="83"/>
      <c r="BT55" s="83"/>
      <c r="BU55" s="83"/>
      <c r="BV55" s="83"/>
      <c r="BW55" s="83"/>
      <c r="BX55" s="83"/>
      <c r="BY55" s="83"/>
      <c r="BZ55" s="5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83"/>
      <c r="BN56" s="83"/>
      <c r="BO56" s="83"/>
      <c r="BP56" s="83"/>
      <c r="BQ56" s="83"/>
      <c r="BR56" s="83"/>
      <c r="BS56" s="83"/>
      <c r="BT56" s="83"/>
      <c r="BU56" s="83"/>
      <c r="BV56" s="83"/>
      <c r="BW56" s="83"/>
      <c r="BX56" s="83"/>
      <c r="BY56" s="83"/>
      <c r="BZ56" s="5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83"/>
      <c r="BN57" s="83"/>
      <c r="BO57" s="83"/>
      <c r="BP57" s="83"/>
      <c r="BQ57" s="83"/>
      <c r="BR57" s="83"/>
      <c r="BS57" s="83"/>
      <c r="BT57" s="83"/>
      <c r="BU57" s="83"/>
      <c r="BV57" s="83"/>
      <c r="BW57" s="83"/>
      <c r="BX57" s="83"/>
      <c r="BY57" s="83"/>
      <c r="BZ57" s="5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83"/>
      <c r="BN58" s="83"/>
      <c r="BO58" s="83"/>
      <c r="BP58" s="83"/>
      <c r="BQ58" s="83"/>
      <c r="BR58" s="83"/>
      <c r="BS58" s="83"/>
      <c r="BT58" s="83"/>
      <c r="BU58" s="83"/>
      <c r="BV58" s="83"/>
      <c r="BW58" s="83"/>
      <c r="BX58" s="83"/>
      <c r="BY58" s="83"/>
      <c r="BZ58" s="5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83"/>
      <c r="BN59" s="83"/>
      <c r="BO59" s="83"/>
      <c r="BP59" s="83"/>
      <c r="BQ59" s="83"/>
      <c r="BR59" s="83"/>
      <c r="BS59" s="83"/>
      <c r="BT59" s="83"/>
      <c r="BU59" s="83"/>
      <c r="BV59" s="83"/>
      <c r="BW59" s="83"/>
      <c r="BX59" s="83"/>
      <c r="BY59" s="83"/>
      <c r="BZ59" s="55"/>
    </row>
    <row r="60" spans="1:78" ht="13.6"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4"/>
      <c r="BM60" s="83"/>
      <c r="BN60" s="83"/>
      <c r="BO60" s="83"/>
      <c r="BP60" s="83"/>
      <c r="BQ60" s="83"/>
      <c r="BR60" s="83"/>
      <c r="BS60" s="83"/>
      <c r="BT60" s="83"/>
      <c r="BU60" s="83"/>
      <c r="BV60" s="83"/>
      <c r="BW60" s="83"/>
      <c r="BX60" s="83"/>
      <c r="BY60" s="83"/>
      <c r="BZ60" s="55"/>
    </row>
    <row r="61" spans="1:78" ht="13.6"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4"/>
      <c r="BM61" s="83"/>
      <c r="BN61" s="83"/>
      <c r="BO61" s="83"/>
      <c r="BP61" s="83"/>
      <c r="BQ61" s="83"/>
      <c r="BR61" s="83"/>
      <c r="BS61" s="83"/>
      <c r="BT61" s="83"/>
      <c r="BU61" s="83"/>
      <c r="BV61" s="83"/>
      <c r="BW61" s="83"/>
      <c r="BX61" s="83"/>
      <c r="BY61" s="83"/>
      <c r="BZ61" s="5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83"/>
      <c r="BN62" s="83"/>
      <c r="BO62" s="83"/>
      <c r="BP62" s="83"/>
      <c r="BQ62" s="83"/>
      <c r="BR62" s="83"/>
      <c r="BS62" s="83"/>
      <c r="BT62" s="83"/>
      <c r="BU62" s="83"/>
      <c r="BV62" s="83"/>
      <c r="BW62" s="83"/>
      <c r="BX62" s="83"/>
      <c r="BY62" s="83"/>
      <c r="BZ62" s="5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83"/>
      <c r="BN66" s="83"/>
      <c r="BO66" s="83"/>
      <c r="BP66" s="83"/>
      <c r="BQ66" s="83"/>
      <c r="BR66" s="83"/>
      <c r="BS66" s="83"/>
      <c r="BT66" s="83"/>
      <c r="BU66" s="83"/>
      <c r="BV66" s="83"/>
      <c r="BW66" s="83"/>
      <c r="BX66" s="83"/>
      <c r="BY66" s="83"/>
      <c r="BZ66" s="5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83"/>
      <c r="BN67" s="83"/>
      <c r="BO67" s="83"/>
      <c r="BP67" s="83"/>
      <c r="BQ67" s="83"/>
      <c r="BR67" s="83"/>
      <c r="BS67" s="83"/>
      <c r="BT67" s="83"/>
      <c r="BU67" s="83"/>
      <c r="BV67" s="83"/>
      <c r="BW67" s="83"/>
      <c r="BX67" s="83"/>
      <c r="BY67" s="83"/>
      <c r="BZ67" s="5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83"/>
      <c r="BN68" s="83"/>
      <c r="BO68" s="83"/>
      <c r="BP68" s="83"/>
      <c r="BQ68" s="83"/>
      <c r="BR68" s="83"/>
      <c r="BS68" s="83"/>
      <c r="BT68" s="83"/>
      <c r="BU68" s="83"/>
      <c r="BV68" s="83"/>
      <c r="BW68" s="83"/>
      <c r="BX68" s="83"/>
      <c r="BY68" s="83"/>
      <c r="BZ68" s="5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83"/>
      <c r="BN69" s="83"/>
      <c r="BO69" s="83"/>
      <c r="BP69" s="83"/>
      <c r="BQ69" s="83"/>
      <c r="BR69" s="83"/>
      <c r="BS69" s="83"/>
      <c r="BT69" s="83"/>
      <c r="BU69" s="83"/>
      <c r="BV69" s="83"/>
      <c r="BW69" s="83"/>
      <c r="BX69" s="83"/>
      <c r="BY69" s="83"/>
      <c r="BZ69" s="5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83"/>
      <c r="BN70" s="83"/>
      <c r="BO70" s="83"/>
      <c r="BP70" s="83"/>
      <c r="BQ70" s="83"/>
      <c r="BR70" s="83"/>
      <c r="BS70" s="83"/>
      <c r="BT70" s="83"/>
      <c r="BU70" s="83"/>
      <c r="BV70" s="83"/>
      <c r="BW70" s="83"/>
      <c r="BX70" s="83"/>
      <c r="BY70" s="83"/>
      <c r="BZ70" s="5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83"/>
      <c r="BN71" s="83"/>
      <c r="BO71" s="83"/>
      <c r="BP71" s="83"/>
      <c r="BQ71" s="83"/>
      <c r="BR71" s="83"/>
      <c r="BS71" s="83"/>
      <c r="BT71" s="83"/>
      <c r="BU71" s="83"/>
      <c r="BV71" s="83"/>
      <c r="BW71" s="83"/>
      <c r="BX71" s="83"/>
      <c r="BY71" s="83"/>
      <c r="BZ71" s="5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83"/>
      <c r="BN72" s="83"/>
      <c r="BO72" s="83"/>
      <c r="BP72" s="83"/>
      <c r="BQ72" s="83"/>
      <c r="BR72" s="83"/>
      <c r="BS72" s="83"/>
      <c r="BT72" s="83"/>
      <c r="BU72" s="83"/>
      <c r="BV72" s="83"/>
      <c r="BW72" s="83"/>
      <c r="BX72" s="83"/>
      <c r="BY72" s="83"/>
      <c r="BZ72" s="5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83"/>
      <c r="BN73" s="83"/>
      <c r="BO73" s="83"/>
      <c r="BP73" s="83"/>
      <c r="BQ73" s="83"/>
      <c r="BR73" s="83"/>
      <c r="BS73" s="83"/>
      <c r="BT73" s="83"/>
      <c r="BU73" s="83"/>
      <c r="BV73" s="83"/>
      <c r="BW73" s="83"/>
      <c r="BX73" s="83"/>
      <c r="BY73" s="83"/>
      <c r="BZ73" s="5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83"/>
      <c r="BN74" s="83"/>
      <c r="BO74" s="83"/>
      <c r="BP74" s="83"/>
      <c r="BQ74" s="83"/>
      <c r="BR74" s="83"/>
      <c r="BS74" s="83"/>
      <c r="BT74" s="83"/>
      <c r="BU74" s="83"/>
      <c r="BV74" s="83"/>
      <c r="BW74" s="83"/>
      <c r="BX74" s="83"/>
      <c r="BY74" s="83"/>
      <c r="BZ74" s="5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83"/>
      <c r="BN75" s="83"/>
      <c r="BO75" s="83"/>
      <c r="BP75" s="83"/>
      <c r="BQ75" s="83"/>
      <c r="BR75" s="83"/>
      <c r="BS75" s="83"/>
      <c r="BT75" s="83"/>
      <c r="BU75" s="83"/>
      <c r="BV75" s="83"/>
      <c r="BW75" s="83"/>
      <c r="BX75" s="83"/>
      <c r="BY75" s="83"/>
      <c r="BZ75" s="5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83"/>
      <c r="BN76" s="83"/>
      <c r="BO76" s="83"/>
      <c r="BP76" s="83"/>
      <c r="BQ76" s="83"/>
      <c r="BR76" s="83"/>
      <c r="BS76" s="83"/>
      <c r="BT76" s="83"/>
      <c r="BU76" s="83"/>
      <c r="BV76" s="83"/>
      <c r="BW76" s="83"/>
      <c r="BX76" s="83"/>
      <c r="BY76" s="83"/>
      <c r="BZ76" s="5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83"/>
      <c r="BN77" s="83"/>
      <c r="BO77" s="83"/>
      <c r="BP77" s="83"/>
      <c r="BQ77" s="83"/>
      <c r="BR77" s="83"/>
      <c r="BS77" s="83"/>
      <c r="BT77" s="83"/>
      <c r="BU77" s="83"/>
      <c r="BV77" s="83"/>
      <c r="BW77" s="83"/>
      <c r="BX77" s="83"/>
      <c r="BY77" s="83"/>
      <c r="BZ77" s="5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83"/>
      <c r="BN78" s="83"/>
      <c r="BO78" s="83"/>
      <c r="BP78" s="83"/>
      <c r="BQ78" s="83"/>
      <c r="BR78" s="83"/>
      <c r="BS78" s="83"/>
      <c r="BT78" s="83"/>
      <c r="BU78" s="83"/>
      <c r="BV78" s="83"/>
      <c r="BW78" s="83"/>
      <c r="BX78" s="83"/>
      <c r="BY78" s="83"/>
      <c r="BZ78" s="5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83"/>
      <c r="BN79" s="83"/>
      <c r="BO79" s="83"/>
      <c r="BP79" s="83"/>
      <c r="BQ79" s="83"/>
      <c r="BR79" s="83"/>
      <c r="BS79" s="83"/>
      <c r="BT79" s="83"/>
      <c r="BU79" s="83"/>
      <c r="BV79" s="83"/>
      <c r="BW79" s="83"/>
      <c r="BX79" s="83"/>
      <c r="BY79" s="83"/>
      <c r="BZ79" s="5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83"/>
      <c r="BN80" s="83"/>
      <c r="BO80" s="83"/>
      <c r="BP80" s="83"/>
      <c r="BQ80" s="83"/>
      <c r="BR80" s="83"/>
      <c r="BS80" s="83"/>
      <c r="BT80" s="83"/>
      <c r="BU80" s="83"/>
      <c r="BV80" s="83"/>
      <c r="BW80" s="83"/>
      <c r="BX80" s="83"/>
      <c r="BY80" s="83"/>
      <c r="BZ80" s="5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83"/>
      <c r="BN81" s="83"/>
      <c r="BO81" s="83"/>
      <c r="BP81" s="83"/>
      <c r="BQ81" s="83"/>
      <c r="BR81" s="83"/>
      <c r="BS81" s="83"/>
      <c r="BT81" s="83"/>
      <c r="BU81" s="83"/>
      <c r="BV81" s="83"/>
      <c r="BW81" s="83"/>
      <c r="BX81" s="83"/>
      <c r="BY81" s="83"/>
      <c r="BZ81" s="5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KUMfJTexbMgU1KafOSX/c5p3pLXb4aGni5bEJo/t7zuQxMzFJ/yh5XyRle4Rbto/70nN5j3M7zwgC/Rm4dTPkg==" saltValue="nzKlTKb0hb9JAi9hS4E/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1" x14ac:dyDescent="0.15"/>
  <cols>
    <col min="2" max="144" width="11.8867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434230</v>
      </c>
      <c r="D6" s="33">
        <f t="shared" si="3"/>
        <v>47</v>
      </c>
      <c r="E6" s="33">
        <f t="shared" si="3"/>
        <v>17</v>
      </c>
      <c r="F6" s="33">
        <f t="shared" si="3"/>
        <v>5</v>
      </c>
      <c r="G6" s="33">
        <f t="shared" si="3"/>
        <v>0</v>
      </c>
      <c r="H6" s="33" t="str">
        <f t="shared" si="3"/>
        <v>熊本県　南小国町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10.54</v>
      </c>
      <c r="Q6" s="34">
        <f t="shared" si="3"/>
        <v>100</v>
      </c>
      <c r="R6" s="34">
        <f t="shared" si="3"/>
        <v>3810</v>
      </c>
      <c r="S6" s="34">
        <f t="shared" si="3"/>
        <v>4019</v>
      </c>
      <c r="T6" s="34">
        <f t="shared" si="3"/>
        <v>115.9</v>
      </c>
      <c r="U6" s="34">
        <f t="shared" si="3"/>
        <v>34.68</v>
      </c>
      <c r="V6" s="34">
        <f t="shared" si="3"/>
        <v>420</v>
      </c>
      <c r="W6" s="34">
        <f t="shared" si="3"/>
        <v>0.51</v>
      </c>
      <c r="X6" s="34">
        <f t="shared" si="3"/>
        <v>823.53</v>
      </c>
      <c r="Y6" s="35">
        <f>IF(Y7="",NA(),Y7)</f>
        <v>84.74</v>
      </c>
      <c r="Z6" s="35">
        <f t="shared" ref="Z6:AH6" si="4">IF(Z7="",NA(),Z7)</f>
        <v>85.45</v>
      </c>
      <c r="AA6" s="35">
        <f t="shared" si="4"/>
        <v>83.52</v>
      </c>
      <c r="AB6" s="35">
        <f t="shared" si="4"/>
        <v>88.34</v>
      </c>
      <c r="AC6" s="35">
        <f t="shared" si="4"/>
        <v>87.22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58.24</v>
      </c>
      <c r="BR6" s="35">
        <f t="shared" ref="BR6:BZ6" si="8">IF(BR7="",NA(),BR7)</f>
        <v>64.22</v>
      </c>
      <c r="BS6" s="35">
        <f t="shared" si="8"/>
        <v>56.58</v>
      </c>
      <c r="BT6" s="35">
        <f t="shared" si="8"/>
        <v>40.11</v>
      </c>
      <c r="BU6" s="35">
        <f t="shared" si="8"/>
        <v>52.62</v>
      </c>
      <c r="BV6" s="35">
        <f t="shared" si="8"/>
        <v>52.19</v>
      </c>
      <c r="BW6" s="35">
        <f t="shared" si="8"/>
        <v>55.32</v>
      </c>
      <c r="BX6" s="35">
        <f t="shared" si="8"/>
        <v>59.8</v>
      </c>
      <c r="BY6" s="35">
        <f t="shared" si="8"/>
        <v>57.77</v>
      </c>
      <c r="BZ6" s="35">
        <f t="shared" si="8"/>
        <v>57.31</v>
      </c>
      <c r="CA6" s="34" t="str">
        <f>IF(CA7="","",IF(CA7="-","【-】","【"&amp;SUBSTITUTE(TEXT(CA7,"#,##0.00"),"-","△")&amp;"】"))</f>
        <v>【59.59】</v>
      </c>
      <c r="CB6" s="35">
        <f>IF(CB7="",NA(),CB7)</f>
        <v>419.42</v>
      </c>
      <c r="CC6" s="35">
        <f t="shared" ref="CC6:CK6" si="9">IF(CC7="",NA(),CC7)</f>
        <v>324.82</v>
      </c>
      <c r="CD6" s="35">
        <f t="shared" si="9"/>
        <v>388.09</v>
      </c>
      <c r="CE6" s="35">
        <f t="shared" si="9"/>
        <v>484.05</v>
      </c>
      <c r="CF6" s="35">
        <f t="shared" si="9"/>
        <v>376.44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31.17</v>
      </c>
      <c r="CN6" s="35">
        <f t="shared" ref="CN6:CV6" si="10">IF(CN7="",NA(),CN7)</f>
        <v>37.659999999999997</v>
      </c>
      <c r="CO6" s="35">
        <f t="shared" si="10"/>
        <v>35.06</v>
      </c>
      <c r="CP6" s="35">
        <f t="shared" si="10"/>
        <v>39.39</v>
      </c>
      <c r="CQ6" s="35">
        <f t="shared" si="10"/>
        <v>37.659999999999997</v>
      </c>
      <c r="CR6" s="35">
        <f t="shared" si="10"/>
        <v>52.31</v>
      </c>
      <c r="CS6" s="35">
        <f t="shared" si="10"/>
        <v>60.65</v>
      </c>
      <c r="CT6" s="35">
        <f t="shared" si="10"/>
        <v>51.75</v>
      </c>
      <c r="CU6" s="35">
        <f t="shared" si="10"/>
        <v>50.68</v>
      </c>
      <c r="CV6" s="35">
        <f t="shared" si="10"/>
        <v>50.14</v>
      </c>
      <c r="CW6" s="34" t="str">
        <f>IF(CW7="","",IF(CW7="-","【-】","【"&amp;SUBSTITUTE(TEXT(CW7,"#,##0.00"),"-","△")&amp;"】"))</f>
        <v>【51.30】</v>
      </c>
      <c r="CX6" s="35">
        <f>IF(CX7="",NA(),CX7)</f>
        <v>91.05</v>
      </c>
      <c r="CY6" s="35">
        <f t="shared" ref="CY6:DG6" si="11">IF(CY7="",NA(),CY7)</f>
        <v>92.09</v>
      </c>
      <c r="CZ6" s="35">
        <f t="shared" si="11"/>
        <v>91.46</v>
      </c>
      <c r="DA6" s="35">
        <f t="shared" si="11"/>
        <v>91.26</v>
      </c>
      <c r="DB6" s="35">
        <f t="shared" si="11"/>
        <v>91.19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434230</v>
      </c>
      <c r="D7" s="37">
        <v>47</v>
      </c>
      <c r="E7" s="37">
        <v>17</v>
      </c>
      <c r="F7" s="37">
        <v>5</v>
      </c>
      <c r="G7" s="37">
        <v>0</v>
      </c>
      <c r="H7" s="37" t="s">
        <v>99</v>
      </c>
      <c r="I7" s="37" t="s">
        <v>100</v>
      </c>
      <c r="J7" s="37" t="s">
        <v>101</v>
      </c>
      <c r="K7" s="37" t="s">
        <v>102</v>
      </c>
      <c r="L7" s="37" t="s">
        <v>103</v>
      </c>
      <c r="M7" s="37" t="s">
        <v>104</v>
      </c>
      <c r="N7" s="38" t="s">
        <v>105</v>
      </c>
      <c r="O7" s="38" t="s">
        <v>106</v>
      </c>
      <c r="P7" s="38">
        <v>10.54</v>
      </c>
      <c r="Q7" s="38">
        <v>100</v>
      </c>
      <c r="R7" s="38">
        <v>3810</v>
      </c>
      <c r="S7" s="38">
        <v>4019</v>
      </c>
      <c r="T7" s="38">
        <v>115.9</v>
      </c>
      <c r="U7" s="38">
        <v>34.68</v>
      </c>
      <c r="V7" s="38">
        <v>420</v>
      </c>
      <c r="W7" s="38">
        <v>0.51</v>
      </c>
      <c r="X7" s="38">
        <v>823.53</v>
      </c>
      <c r="Y7" s="38">
        <v>84.74</v>
      </c>
      <c r="Z7" s="38">
        <v>85.45</v>
      </c>
      <c r="AA7" s="38">
        <v>83.52</v>
      </c>
      <c r="AB7" s="38">
        <v>88.34</v>
      </c>
      <c r="AC7" s="38">
        <v>87.22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58.24</v>
      </c>
      <c r="BR7" s="38">
        <v>64.22</v>
      </c>
      <c r="BS7" s="38">
        <v>56.58</v>
      </c>
      <c r="BT7" s="38">
        <v>40.11</v>
      </c>
      <c r="BU7" s="38">
        <v>52.62</v>
      </c>
      <c r="BV7" s="38">
        <v>52.19</v>
      </c>
      <c r="BW7" s="38">
        <v>55.32</v>
      </c>
      <c r="BX7" s="38">
        <v>59.8</v>
      </c>
      <c r="BY7" s="38">
        <v>57.77</v>
      </c>
      <c r="BZ7" s="38">
        <v>57.31</v>
      </c>
      <c r="CA7" s="38">
        <v>59.59</v>
      </c>
      <c r="CB7" s="38">
        <v>419.42</v>
      </c>
      <c r="CC7" s="38">
        <v>324.82</v>
      </c>
      <c r="CD7" s="38">
        <v>388.09</v>
      </c>
      <c r="CE7" s="38">
        <v>484.05</v>
      </c>
      <c r="CF7" s="38">
        <v>376.44</v>
      </c>
      <c r="CG7" s="38">
        <v>296.14</v>
      </c>
      <c r="CH7" s="38">
        <v>283.17</v>
      </c>
      <c r="CI7" s="38">
        <v>263.76</v>
      </c>
      <c r="CJ7" s="38">
        <v>274.35000000000002</v>
      </c>
      <c r="CK7" s="38">
        <v>273.52</v>
      </c>
      <c r="CL7" s="38">
        <v>257.86</v>
      </c>
      <c r="CM7" s="38">
        <v>31.17</v>
      </c>
      <c r="CN7" s="38">
        <v>37.659999999999997</v>
      </c>
      <c r="CO7" s="38">
        <v>35.06</v>
      </c>
      <c r="CP7" s="38">
        <v>39.39</v>
      </c>
      <c r="CQ7" s="38">
        <v>37.659999999999997</v>
      </c>
      <c r="CR7" s="38">
        <v>52.31</v>
      </c>
      <c r="CS7" s="38">
        <v>60.65</v>
      </c>
      <c r="CT7" s="38">
        <v>51.75</v>
      </c>
      <c r="CU7" s="38">
        <v>50.68</v>
      </c>
      <c r="CV7" s="38">
        <v>50.14</v>
      </c>
      <c r="CW7" s="38">
        <v>51.3</v>
      </c>
      <c r="CX7" s="38">
        <v>91.05</v>
      </c>
      <c r="CY7" s="38">
        <v>92.09</v>
      </c>
      <c r="CZ7" s="38">
        <v>91.46</v>
      </c>
      <c r="DA7" s="38">
        <v>91.26</v>
      </c>
      <c r="DB7" s="38">
        <v>91.19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2021-01-29T05:38:57Z</cp:lastPrinted>
  <dcterms:created xsi:type="dcterms:W3CDTF">2020-12-04T03:09:10Z</dcterms:created>
  <dcterms:modified xsi:type="dcterms:W3CDTF">2021-01-29T05:39:00Z</dcterms:modified>
  <cp:category/>
</cp:coreProperties>
</file>