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n60oSQ7eiUg/zj19jtE64acmlJAtIXrCHYN12+UKayu43rWUjLixwpQaoQfDZxbifjZKXsA3OlL98UPTGiXQg==" workbookSaltValue="+nAOT9Rx8nuoTSavUDHap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<sst xmlns="http://schemas.openxmlformats.org/spreadsheetml/2006/main" count="241" uniqueCount="120">
  <si>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</si>
  <si>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</si>
  <si>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</si>
  <si>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</si>
  <si>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</si>
  <si>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</si>
  <si>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</si>
  <si>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</si>
  <si>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</si>
  <si>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</si>
  <si>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</si>
  <si>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</si>
  <si>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</si>
  <si>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</si>
  <si>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</si>
  <si>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</si>
  <si>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</si>
  <si>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</si>
  <si>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</si>
  <si>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</si>
  <si>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</si>
  <si>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</si>
  <si>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</si>
  <si>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</si>
  <si>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</si>
  <si>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</si>
  <si>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</si>
  <si>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</si>
  <si>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</si>
  <si>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</si>
  <si>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</si>
  <si>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</si>
  <si>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</si>
  <si>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</si>
  <si>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</si>
  <si>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</si>
  <si>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</si>
  <si>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</si>
  <si>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</si>
  <si>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</si>
  <si>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</si>
  <si>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</si>
  <si>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</si>
  <si>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</si>
  <si>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</si>
  <si>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</si>
  <si>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</si>
  <si>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</si>
  <si>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</si>
  <si>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</si>
  <si>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</si>
  <si>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</si>
  <si>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</si>
  <si>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</si>
  <si>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</si>
  <si>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</si>
  <si>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</si>
  <si>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</si>
  <si>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</si>
  <si>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</si>
  <si>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</si>
  <si>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</si>
  <si>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</si>
  <si>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</si>
  <si>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</si>
  <si>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</si>
  <si>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</si>
  <si>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</si>
  <si>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</si>
  <si>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</si>
  <si>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</si>
  <si>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</si>
  <si>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</si>
  <si>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</si>
  <si>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</si>
  <si>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</si>
  <si>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</si>
  <si>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</si>
  <si>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</si>
  <si>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</si>
  <si>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</si>
  <si>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</si>
  <si>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</si>
  <si>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</si>
  <si>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</si>
  <si>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</si>
  <si>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</si>
  <si>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</si>
  <si>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</si>
  <si>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</si>
  <si>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</si>
  <si>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</si>
  <si>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</si>
  <si>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</si>
  <si>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</si>
  <si>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</si>
  <si>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</si>
  <si>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</si>
  <si>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あさぎり町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</si>
  <si>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</si>
  <si>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</si>
  <si>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</si>
  <si>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</si>
  <si>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</si>
  <si>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</si>
  <si>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</si>
  <si>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</si>
  <si>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</si>
  <si>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</si>
  <si>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</si>
  <si>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</si>
  <si>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</si>
  <si>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</si>
  <si>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</si>
  <si>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</si>
  <si>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</si>
  <si>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</si>
  <si>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施設の老朽化が進んでいく状況において、ストックマネジメント基本計画に基づき、年次計画にて計画的な更新を行うことが必要となる。
　また、令和２年４月の公営企業会計法適用に伴い、経営・資産等の状況を正確に把握し、経営コストの削減や適正な使用料金設定などを踏まえた経営戦略を策定する必要がある。</t>
    <rPh sb="1" eb="3">
      <t>シセツ</t>
    </rPh>
    <rPh sb="4" eb="7">
      <t>ロウキュウカ</t>
    </rPh>
    <rPh sb="8" eb="9">
      <t>スス</t>
    </rPh>
    <rPh sb="13" eb="15">
      <t>ジョウキョウ</t>
    </rPh>
    <rPh sb="30" eb="32">
      <t>キホン</t>
    </rPh>
    <rPh sb="32" eb="34">
      <t>ケイカク</t>
    </rPh>
    <rPh sb="35" eb="36">
      <t>モト</t>
    </rPh>
    <rPh sb="39" eb="41">
      <t>ネンジ</t>
    </rPh>
    <rPh sb="41" eb="43">
      <t>ケイカク</t>
    </rPh>
    <rPh sb="45" eb="48">
      <t>ケイカクテキ</t>
    </rPh>
    <rPh sb="49" eb="51">
      <t>コウシン</t>
    </rPh>
    <rPh sb="52" eb="53">
      <t>オコナ</t>
    </rPh>
    <rPh sb="57" eb="59">
      <t>ヒツヨウ</t>
    </rPh>
    <rPh sb="68" eb="70">
      <t>レイワ</t>
    </rPh>
    <rPh sb="71" eb="72">
      <t>ネン</t>
    </rPh>
    <rPh sb="73" eb="74">
      <t>ガツ</t>
    </rPh>
    <rPh sb="75" eb="77">
      <t>コウエイ</t>
    </rPh>
    <rPh sb="77" eb="79">
      <t>キギョウ</t>
    </rPh>
    <rPh sb="79" eb="81">
      <t>カイケイ</t>
    </rPh>
    <rPh sb="81" eb="82">
      <t>ホウ</t>
    </rPh>
    <rPh sb="82" eb="84">
      <t>テキヨウ</t>
    </rPh>
    <rPh sb="85" eb="86">
      <t>トモナ</t>
    </rPh>
    <rPh sb="88" eb="90">
      <t>ケイエイ</t>
    </rPh>
    <rPh sb="91" eb="93">
      <t>シサン</t>
    </rPh>
    <rPh sb="93" eb="94">
      <t>トウ</t>
    </rPh>
    <rPh sb="95" eb="97">
      <t>ジョウキョウ</t>
    </rPh>
    <rPh sb="98" eb="100">
      <t>セイカク</t>
    </rPh>
    <rPh sb="101" eb="103">
      <t>ハアク</t>
    </rPh>
    <rPh sb="105" eb="107">
      <t>ケイエイ</t>
    </rPh>
    <rPh sb="111" eb="113">
      <t>サクゲン</t>
    </rPh>
    <rPh sb="114" eb="116">
      <t>テキセイ</t>
    </rPh>
    <rPh sb="117" eb="120">
      <t>シヨウリョウ</t>
    </rPh>
    <rPh sb="120" eb="121">
      <t>キン</t>
    </rPh>
    <rPh sb="121" eb="123">
      <t>セッテイ</t>
    </rPh>
    <rPh sb="126" eb="127">
      <t>フ</t>
    </rPh>
    <rPh sb="130" eb="132">
      <t>ケイエイ</t>
    </rPh>
    <rPh sb="132" eb="134">
      <t>センリャク</t>
    </rPh>
    <rPh sb="135" eb="137">
      <t>サクテイ</t>
    </rPh>
    <rPh sb="139" eb="141">
      <t>ヒツヨウ</t>
    </rPh>
    <phoneticPr fontId="4"/>
  </si>
  <si>
    <t>　供用開始から２０年が経過しているが、管渠については法定耐用年数に達するまで十分な期間がある。しかし、マンホールポンプ等の設備の更新が必要な時期にきていることから、施設全体の適正な管理を行うため、ストックマネジメント基本計画に基づき計画的な更新を行う必要がある。</t>
    <rPh sb="1" eb="3">
      <t>キョウヨウ</t>
    </rPh>
    <rPh sb="3" eb="5">
      <t>カイシ</t>
    </rPh>
    <rPh sb="9" eb="10">
      <t>ネン</t>
    </rPh>
    <rPh sb="11" eb="13">
      <t>ケイカ</t>
    </rPh>
    <rPh sb="19" eb="21">
      <t>カンキョ</t>
    </rPh>
    <rPh sb="26" eb="28">
      <t>ホウテイ</t>
    </rPh>
    <rPh sb="28" eb="30">
      <t>タイヨウ</t>
    </rPh>
    <rPh sb="30" eb="32">
      <t>ネンスウ</t>
    </rPh>
    <rPh sb="33" eb="34">
      <t>タッ</t>
    </rPh>
    <rPh sb="38" eb="40">
      <t>ジュウブン</t>
    </rPh>
    <rPh sb="41" eb="43">
      <t>キカン</t>
    </rPh>
    <rPh sb="59" eb="60">
      <t>ナド</t>
    </rPh>
    <rPh sb="61" eb="63">
      <t>セツビ</t>
    </rPh>
    <rPh sb="64" eb="66">
      <t>コウシン</t>
    </rPh>
    <rPh sb="67" eb="69">
      <t>ヒツヨウ</t>
    </rPh>
    <rPh sb="70" eb="72">
      <t>ジキ</t>
    </rPh>
    <rPh sb="82" eb="84">
      <t>シセツ</t>
    </rPh>
    <rPh sb="84" eb="86">
      <t>ゼンタイ</t>
    </rPh>
    <rPh sb="87" eb="89">
      <t>テキセイ</t>
    </rPh>
    <rPh sb="90" eb="92">
      <t>カンリ</t>
    </rPh>
    <rPh sb="93" eb="94">
      <t>オコナ</t>
    </rPh>
    <rPh sb="108" eb="110">
      <t>キホン</t>
    </rPh>
    <rPh sb="110" eb="112">
      <t>ケイカク</t>
    </rPh>
    <rPh sb="113" eb="114">
      <t>モト</t>
    </rPh>
    <rPh sb="116" eb="118">
      <t>ケイカク</t>
    </rPh>
    <rPh sb="118" eb="119">
      <t>テキ</t>
    </rPh>
    <rPh sb="120" eb="122">
      <t>コウシン</t>
    </rPh>
    <rPh sb="123" eb="124">
      <t>オコナ</t>
    </rPh>
    <rPh sb="125" eb="127">
      <t>ヒツヨウ</t>
    </rPh>
    <phoneticPr fontId="4"/>
  </si>
  <si>
    <t>　管渠整備については、平成２７年度末で完了しており、建設改良費に係る地方債償還金がピークを迎えるなかで、一般会計会からの繰入金に依存している状況である。
　収益的収支比率は微増しているが、令和元年度のみ地方債償還金が減少しているため、数値の改善が見られた。しかし、今後、数年間は地方債償還金のピークを迎えるため数値の低下が予測される。
　水洗化率については、昨年度と同様の横ばいであるが、処理区域内人口と水洗便所設置済人口ともに昨年度より減少傾向にある。
　今後、人口減少等により使用料金の減収が予測され今まで以上に経営は厳しい状態を迎えると考えられる。使用料金の改定など適正な使用料収入の確保や汚水処理費の抑制などにより更なる経営改善を必要とする。</t>
    <rPh sb="1" eb="3">
      <t>カンキョ</t>
    </rPh>
    <rPh sb="3" eb="5">
      <t>セイビ</t>
    </rPh>
    <rPh sb="11" eb="13">
      <t>ヘイセイ</t>
    </rPh>
    <rPh sb="15" eb="17">
      <t>ネンド</t>
    </rPh>
    <rPh sb="17" eb="18">
      <t>マツ</t>
    </rPh>
    <rPh sb="19" eb="21">
      <t>カンリョウ</t>
    </rPh>
    <rPh sb="26" eb="28">
      <t>ケンセツ</t>
    </rPh>
    <rPh sb="28" eb="30">
      <t>カイリョウ</t>
    </rPh>
    <rPh sb="30" eb="31">
      <t>ヒ</t>
    </rPh>
    <rPh sb="32" eb="33">
      <t>カカ</t>
    </rPh>
    <rPh sb="34" eb="37">
      <t>チホウサイ</t>
    </rPh>
    <rPh sb="37" eb="39">
      <t>ショウカン</t>
    </rPh>
    <rPh sb="39" eb="40">
      <t>キン</t>
    </rPh>
    <rPh sb="45" eb="46">
      <t>ムカ</t>
    </rPh>
    <rPh sb="52" eb="54">
      <t>イッパン</t>
    </rPh>
    <rPh sb="54" eb="56">
      <t>カイケイ</t>
    </rPh>
    <rPh sb="56" eb="57">
      <t>カイ</t>
    </rPh>
    <rPh sb="60" eb="62">
      <t>クリイレ</t>
    </rPh>
    <rPh sb="62" eb="63">
      <t>キン</t>
    </rPh>
    <rPh sb="64" eb="66">
      <t>イゾン</t>
    </rPh>
    <rPh sb="70" eb="72">
      <t>ジョウキョウ</t>
    </rPh>
    <rPh sb="78" eb="81">
      <t>シュウエキテキ</t>
    </rPh>
    <rPh sb="81" eb="83">
      <t>シュウシ</t>
    </rPh>
    <rPh sb="83" eb="85">
      <t>ヒリツ</t>
    </rPh>
    <rPh sb="86" eb="88">
      <t>ビゾウ</t>
    </rPh>
    <rPh sb="94" eb="96">
      <t>レイワ</t>
    </rPh>
    <rPh sb="96" eb="98">
      <t>ガンネン</t>
    </rPh>
    <rPh sb="98" eb="99">
      <t>ド</t>
    </rPh>
    <rPh sb="101" eb="104">
      <t>チホウサイ</t>
    </rPh>
    <rPh sb="104" eb="106">
      <t>ショウカン</t>
    </rPh>
    <rPh sb="106" eb="107">
      <t>キン</t>
    </rPh>
    <rPh sb="108" eb="110">
      <t>ゲンショウ</t>
    </rPh>
    <rPh sb="117" eb="119">
      <t>スウチ</t>
    </rPh>
    <rPh sb="120" eb="122">
      <t>カイゼン</t>
    </rPh>
    <rPh sb="123" eb="124">
      <t>ミ</t>
    </rPh>
    <rPh sb="132" eb="134">
      <t>コンゴ</t>
    </rPh>
    <rPh sb="135" eb="138">
      <t>スウネンカン</t>
    </rPh>
    <rPh sb="139" eb="142">
      <t>チホウサイ</t>
    </rPh>
    <rPh sb="142" eb="144">
      <t>ショウカン</t>
    </rPh>
    <rPh sb="144" eb="145">
      <t>キン</t>
    </rPh>
    <rPh sb="150" eb="151">
      <t>ムカ</t>
    </rPh>
    <rPh sb="155" eb="157">
      <t>スウチ</t>
    </rPh>
    <rPh sb="158" eb="160">
      <t>テイカ</t>
    </rPh>
    <rPh sb="161" eb="163">
      <t>ヨソク</t>
    </rPh>
    <rPh sb="169" eb="172">
      <t>スイセンカ</t>
    </rPh>
    <rPh sb="172" eb="173">
      <t>リツ</t>
    </rPh>
    <rPh sb="179" eb="182">
      <t>サクネンド</t>
    </rPh>
    <rPh sb="183" eb="185">
      <t>ドウヨウ</t>
    </rPh>
    <rPh sb="186" eb="187">
      <t>ヨコ</t>
    </rPh>
    <rPh sb="194" eb="196">
      <t>ショリ</t>
    </rPh>
    <rPh sb="196" eb="198">
      <t>クイキ</t>
    </rPh>
    <rPh sb="198" eb="199">
      <t>ナイ</t>
    </rPh>
    <rPh sb="199" eb="201">
      <t>ジンコウ</t>
    </rPh>
    <rPh sb="202" eb="204">
      <t>スイセン</t>
    </rPh>
    <rPh sb="204" eb="206">
      <t>ベンジョ</t>
    </rPh>
    <rPh sb="206" eb="208">
      <t>セッチ</t>
    </rPh>
    <rPh sb="208" eb="209">
      <t>ズ</t>
    </rPh>
    <rPh sb="209" eb="211">
      <t>ジンコウ</t>
    </rPh>
    <rPh sb="214" eb="217">
      <t>サクネンド</t>
    </rPh>
    <rPh sb="219" eb="221">
      <t>ゲンショウ</t>
    </rPh>
    <rPh sb="221" eb="223">
      <t>ケイコウ</t>
    </rPh>
    <rPh sb="229" eb="231">
      <t>コンゴ</t>
    </rPh>
    <rPh sb="232" eb="234">
      <t>ジンコウ</t>
    </rPh>
    <rPh sb="234" eb="236">
      <t>ゲンショウ</t>
    </rPh>
    <rPh sb="236" eb="237">
      <t>トウ</t>
    </rPh>
    <rPh sb="240" eb="243">
      <t>シヨウリョウ</t>
    </rPh>
    <rPh sb="243" eb="244">
      <t>キン</t>
    </rPh>
    <rPh sb="245" eb="247">
      <t>ゲンシュウ</t>
    </rPh>
    <rPh sb="248" eb="250">
      <t>ヨソク</t>
    </rPh>
    <rPh sb="252" eb="253">
      <t>イマ</t>
    </rPh>
    <rPh sb="255" eb="257">
      <t>イジョウ</t>
    </rPh>
    <rPh sb="258" eb="260">
      <t>ケイエイ</t>
    </rPh>
    <rPh sb="261" eb="262">
      <t>キビ</t>
    </rPh>
    <rPh sb="264" eb="266">
      <t>ジョウタイ</t>
    </rPh>
    <rPh sb="267" eb="268">
      <t>ムカ</t>
    </rPh>
    <rPh sb="271" eb="272">
      <t>カンガ</t>
    </rPh>
    <rPh sb="277" eb="280">
      <t>シヨウリョウ</t>
    </rPh>
    <rPh sb="280" eb="281">
      <t>キン</t>
    </rPh>
    <rPh sb="282" eb="284">
      <t>カイテイ</t>
    </rPh>
    <rPh sb="286" eb="288">
      <t>テキセイ</t>
    </rPh>
    <rPh sb="289" eb="292">
      <t>シヨウリョウ</t>
    </rPh>
    <rPh sb="292" eb="294">
      <t>シュウニュウ</t>
    </rPh>
    <rPh sb="295" eb="297">
      <t>カクホ</t>
    </rPh>
    <rPh sb="298" eb="300">
      <t>オスイ</t>
    </rPh>
    <rPh sb="300" eb="302">
      <t>ショリ</t>
    </rPh>
    <rPh sb="302" eb="303">
      <t>ヒ</t>
    </rPh>
    <rPh sb="304" eb="306">
      <t>ヨクセイ</t>
    </rPh>
    <rPh sb="311" eb="312">
      <t>サラ</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</si>
</sst>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1.17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BBE-44FD-9C88-5306839B7FA6}"/>
            </c:ext>
          </c:extLst>
        </c:ser>
        <c:dLbls>
          <c:showLegendKey val="0"/>
          <c:showVal val="0"/>
          <c:showCatName val="0"/>
          <c:showSerName val="0"/>
          <c:showPercent val="0"/>
          <c:showBubbleSize val="0"/>
        </c:dLbls>
        <c:gapWidth val="150"/>
        <c:axId val="120319360"/>
        <c:axId val="12034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FBBE-44FD-9C88-5306839B7FA6}"/>
            </c:ext>
          </c:extLst>
        </c:ser>
        <c:dLbls>
          <c:showLegendKey val="0"/>
          <c:showVal val="0"/>
          <c:showCatName val="0"/>
          <c:showSerName val="0"/>
          <c:showPercent val="0"/>
          <c:showBubbleSize val="0"/>
        </c:dLbls>
        <c:marker val="1"/>
        <c:smooth val="0"/>
        <c:axId val="120319360"/>
        <c:axId val="120346496"/>
      </c:lineChart>
      <c:dateAx>
        <c:axId val="120319360"/>
        <c:scaling>
          <c:orientation val="minMax"/>
        </c:scaling>
        <c:delete val="1"/>
        <c:axPos val="b"/>
        <c:numFmt formatCode="&quot;H&quot;yy" sourceLinked="1"/>
        <c:majorTickMark val="none"/>
        <c:minorTickMark val="none"/>
        <c:tickLblPos val="none"/>
        <c:crossAx val="120346496"/>
        <c:crosses val="autoZero"/>
        <c:auto val="1"/>
        <c:lblOffset val="100"/>
        <c:baseTimeUnit val="years"/>
      </c:dateAx>
      <c:valAx>
        <c:axId val="1203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4B-4F59-98DE-073E82013A2A}"/>
            </c:ext>
          </c:extLst>
        </c:ser>
        <c:dLbls>
          <c:showLegendKey val="0"/>
          <c:showVal val="0"/>
          <c:showCatName val="0"/>
          <c:showSerName val="0"/>
          <c:showPercent val="0"/>
          <c:showBubbleSize val="0"/>
        </c:dLbls>
        <c:gapWidth val="150"/>
        <c:axId val="138753920"/>
        <c:axId val="13888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724B-4F59-98DE-073E82013A2A}"/>
            </c:ext>
          </c:extLst>
        </c:ser>
        <c:dLbls>
          <c:showLegendKey val="0"/>
          <c:showVal val="0"/>
          <c:showCatName val="0"/>
          <c:showSerName val="0"/>
          <c:showPercent val="0"/>
          <c:showBubbleSize val="0"/>
        </c:dLbls>
        <c:marker val="1"/>
        <c:smooth val="0"/>
        <c:axId val="138753920"/>
        <c:axId val="138887168"/>
      </c:lineChart>
      <c:dateAx>
        <c:axId val="138753920"/>
        <c:scaling>
          <c:orientation val="minMax"/>
        </c:scaling>
        <c:delete val="1"/>
        <c:axPos val="b"/>
        <c:numFmt formatCode="&quot;H&quot;yy" sourceLinked="1"/>
        <c:majorTickMark val="none"/>
        <c:minorTickMark val="none"/>
        <c:tickLblPos val="none"/>
        <c:crossAx val="138887168"/>
        <c:crosses val="autoZero"/>
        <c:auto val="1"/>
        <c:lblOffset val="100"/>
        <c:baseTimeUnit val="years"/>
      </c:dateAx>
      <c:valAx>
        <c:axId val="1388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82.37</c:v>
                </c:pt>
                <c:pt idx="1">
                  <c:v>82.78</c:v>
                </c:pt>
                <c:pt idx="2">
                  <c:v>83.38</c:v>
                </c:pt>
                <c:pt idx="3">
                  <c:v>84.47</c:v>
                </c:pt>
                <c:pt idx="4">
                  <c:v>84.67</c:v>
                </c:pt>
              </c:numCache>
            </c:numRef>
          </c:val>
          <c:extLst xmlns:c16r2="http://schemas.microsoft.com/office/drawing/2015/06/chart">
            <c:ext xmlns:c16="http://schemas.microsoft.com/office/drawing/2014/chart" uri="{C3380CC4-5D6E-409C-BE32-E72D297353CC}">
              <c16:uniqueId val="{00000000-FFD6-4B46-95CF-0B201BBE1FC0}"/>
            </c:ext>
          </c:extLst>
        </c:ser>
        <c:dLbls>
          <c:showLegendKey val="0"/>
          <c:showVal val="0"/>
          <c:showCatName val="0"/>
          <c:showSerName val="0"/>
          <c:showPercent val="0"/>
          <c:showBubbleSize val="0"/>
        </c:dLbls>
        <c:gapWidth val="150"/>
        <c:axId val="138979584"/>
        <c:axId val="13899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FFD6-4B46-95CF-0B201BBE1FC0}"/>
            </c:ext>
          </c:extLst>
        </c:ser>
        <c:dLbls>
          <c:showLegendKey val="0"/>
          <c:showVal val="0"/>
          <c:showCatName val="0"/>
          <c:showSerName val="0"/>
          <c:showPercent val="0"/>
          <c:showBubbleSize val="0"/>
        </c:dLbls>
        <c:marker val="1"/>
        <c:smooth val="0"/>
        <c:axId val="138979584"/>
        <c:axId val="138994048"/>
      </c:lineChart>
      <c:dateAx>
        <c:axId val="138979584"/>
        <c:scaling>
          <c:orientation val="minMax"/>
        </c:scaling>
        <c:delete val="1"/>
        <c:axPos val="b"/>
        <c:numFmt formatCode="&quot;H&quot;yy" sourceLinked="1"/>
        <c:majorTickMark val="none"/>
        <c:minorTickMark val="none"/>
        <c:tickLblPos val="none"/>
        <c:crossAx val="138994048"/>
        <c:crosses val="autoZero"/>
        <c:auto val="1"/>
        <c:lblOffset val="100"/>
        <c:baseTimeUnit val="years"/>
      </c:dateAx>
      <c:valAx>
        <c:axId val="1389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67.55</c:v>
                </c:pt>
                <c:pt idx="1">
                  <c:v>73.36</c:v>
                </c:pt>
                <c:pt idx="2">
                  <c:v>70.31</c:v>
                </c:pt>
                <c:pt idx="3">
                  <c:v>82.65</c:v>
                </c:pt>
                <c:pt idx="4">
                  <c:v>83.93</c:v>
                </c:pt>
              </c:numCache>
            </c:numRef>
          </c:val>
          <c:extLst xmlns:c16r2="http://schemas.microsoft.com/office/drawing/2015/06/chart">
            <c:ext xmlns:c16="http://schemas.microsoft.com/office/drawing/2014/chart" uri="{C3380CC4-5D6E-409C-BE32-E72D297353CC}">
              <c16:uniqueId val="{00000000-80EF-46C4-B2A8-2901A91624F5}"/>
            </c:ext>
          </c:extLst>
        </c:ser>
        <c:dLbls>
          <c:showLegendKey val="0"/>
          <c:showVal val="0"/>
          <c:showCatName val="0"/>
          <c:showSerName val="0"/>
          <c:showPercent val="0"/>
          <c:showBubbleSize val="0"/>
        </c:dLbls>
        <c:gapWidth val="150"/>
        <c:axId val="120546816"/>
        <c:axId val="12071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EF-46C4-B2A8-2901A91624F5}"/>
            </c:ext>
          </c:extLst>
        </c:ser>
        <c:dLbls>
          <c:showLegendKey val="0"/>
          <c:showVal val="0"/>
          <c:showCatName val="0"/>
          <c:showSerName val="0"/>
          <c:showPercent val="0"/>
          <c:showBubbleSize val="0"/>
        </c:dLbls>
        <c:marker val="1"/>
        <c:smooth val="0"/>
        <c:axId val="120546816"/>
        <c:axId val="120714752"/>
      </c:lineChart>
      <c:dateAx>
        <c:axId val="120546816"/>
        <c:scaling>
          <c:orientation val="minMax"/>
        </c:scaling>
        <c:delete val="1"/>
        <c:axPos val="b"/>
        <c:numFmt formatCode="&quot;H&quot;yy" sourceLinked="1"/>
        <c:majorTickMark val="none"/>
        <c:minorTickMark val="none"/>
        <c:tickLblPos val="none"/>
        <c:crossAx val="120714752"/>
        <c:crosses val="autoZero"/>
        <c:auto val="1"/>
        <c:lblOffset val="100"/>
        <c:baseTimeUnit val="years"/>
      </c:dateAx>
      <c:valAx>
        <c:axId val="1207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5A-4900-B266-FE70CDD25F65}"/>
            </c:ext>
          </c:extLst>
        </c:ser>
        <c:dLbls>
          <c:showLegendKey val="0"/>
          <c:showVal val="0"/>
          <c:showCatName val="0"/>
          <c:showSerName val="0"/>
          <c:showPercent val="0"/>
          <c:showBubbleSize val="0"/>
        </c:dLbls>
        <c:gapWidth val="150"/>
        <c:axId val="120995840"/>
        <c:axId val="12102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5A-4900-B266-FE70CDD25F65}"/>
            </c:ext>
          </c:extLst>
        </c:ser>
        <c:dLbls>
          <c:showLegendKey val="0"/>
          <c:showVal val="0"/>
          <c:showCatName val="0"/>
          <c:showSerName val="0"/>
          <c:showPercent val="0"/>
          <c:showBubbleSize val="0"/>
        </c:dLbls>
        <c:marker val="1"/>
        <c:smooth val="0"/>
        <c:axId val="120995840"/>
        <c:axId val="121029376"/>
      </c:lineChart>
      <c:dateAx>
        <c:axId val="120995840"/>
        <c:scaling>
          <c:orientation val="minMax"/>
        </c:scaling>
        <c:delete val="1"/>
        <c:axPos val="b"/>
        <c:numFmt formatCode="&quot;H&quot;yy" sourceLinked="1"/>
        <c:majorTickMark val="none"/>
        <c:minorTickMark val="none"/>
        <c:tickLblPos val="none"/>
        <c:crossAx val="121029376"/>
        <c:crosses val="autoZero"/>
        <c:auto val="1"/>
        <c:lblOffset val="100"/>
        <c:baseTimeUnit val="years"/>
      </c:dateAx>
      <c:valAx>
        <c:axId val="1210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7C-4F20-A265-29B4B8C0C9C5}"/>
            </c:ext>
          </c:extLst>
        </c:ser>
        <c:dLbls>
          <c:showLegendKey val="0"/>
          <c:showVal val="0"/>
          <c:showCatName val="0"/>
          <c:showSerName val="0"/>
          <c:showPercent val="0"/>
          <c:showBubbleSize val="0"/>
        </c:dLbls>
        <c:gapWidth val="150"/>
        <c:axId val="122304000"/>
        <c:axId val="1223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7C-4F20-A265-29B4B8C0C9C5}"/>
            </c:ext>
          </c:extLst>
        </c:ser>
        <c:dLbls>
          <c:showLegendKey val="0"/>
          <c:showVal val="0"/>
          <c:showCatName val="0"/>
          <c:showSerName val="0"/>
          <c:showPercent val="0"/>
          <c:showBubbleSize val="0"/>
        </c:dLbls>
        <c:marker val="1"/>
        <c:smooth val="0"/>
        <c:axId val="122304000"/>
        <c:axId val="122322944"/>
      </c:lineChart>
      <c:dateAx>
        <c:axId val="122304000"/>
        <c:scaling>
          <c:orientation val="minMax"/>
        </c:scaling>
        <c:delete val="1"/>
        <c:axPos val="b"/>
        <c:numFmt formatCode="&quot;H&quot;yy" sourceLinked="1"/>
        <c:majorTickMark val="none"/>
        <c:minorTickMark val="none"/>
        <c:tickLblPos val="none"/>
        <c:crossAx val="122322944"/>
        <c:crosses val="autoZero"/>
        <c:auto val="1"/>
        <c:lblOffset val="100"/>
        <c:baseTimeUnit val="years"/>
      </c:dateAx>
      <c:valAx>
        <c:axId val="1223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A0-463E-AA83-00D938E70C32}"/>
            </c:ext>
          </c:extLst>
        </c:ser>
        <c:dLbls>
          <c:showLegendKey val="0"/>
          <c:showVal val="0"/>
          <c:showCatName val="0"/>
          <c:showSerName val="0"/>
          <c:showPercent val="0"/>
          <c:showBubbleSize val="0"/>
        </c:dLbls>
        <c:gapWidth val="150"/>
        <c:axId val="128798720"/>
        <c:axId val="1288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A0-463E-AA83-00D938E70C32}"/>
            </c:ext>
          </c:extLst>
        </c:ser>
        <c:dLbls>
          <c:showLegendKey val="0"/>
          <c:showVal val="0"/>
          <c:showCatName val="0"/>
          <c:showSerName val="0"/>
          <c:showPercent val="0"/>
          <c:showBubbleSize val="0"/>
        </c:dLbls>
        <c:marker val="1"/>
        <c:smooth val="0"/>
        <c:axId val="128798720"/>
        <c:axId val="128800640"/>
      </c:lineChart>
      <c:dateAx>
        <c:axId val="128798720"/>
        <c:scaling>
          <c:orientation val="minMax"/>
        </c:scaling>
        <c:delete val="1"/>
        <c:axPos val="b"/>
        <c:numFmt formatCode="&quot;H&quot;yy" sourceLinked="1"/>
        <c:majorTickMark val="none"/>
        <c:minorTickMark val="none"/>
        <c:tickLblPos val="none"/>
        <c:crossAx val="128800640"/>
        <c:crosses val="autoZero"/>
        <c:auto val="1"/>
        <c:lblOffset val="100"/>
        <c:baseTimeUnit val="years"/>
      </c:dateAx>
      <c:valAx>
        <c:axId val="1288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34-4284-98C7-2B3047ADE5CF}"/>
            </c:ext>
          </c:extLst>
        </c:ser>
        <c:dLbls>
          <c:showLegendKey val="0"/>
          <c:showVal val="0"/>
          <c:showCatName val="0"/>
          <c:showSerName val="0"/>
          <c:showPercent val="0"/>
          <c:showBubbleSize val="0"/>
        </c:dLbls>
        <c:gapWidth val="150"/>
        <c:axId val="128856448"/>
        <c:axId val="12885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34-4284-98C7-2B3047ADE5CF}"/>
            </c:ext>
          </c:extLst>
        </c:ser>
        <c:dLbls>
          <c:showLegendKey val="0"/>
          <c:showVal val="0"/>
          <c:showCatName val="0"/>
          <c:showSerName val="0"/>
          <c:showPercent val="0"/>
          <c:showBubbleSize val="0"/>
        </c:dLbls>
        <c:marker val="1"/>
        <c:smooth val="0"/>
        <c:axId val="128856448"/>
        <c:axId val="128858368"/>
      </c:lineChart>
      <c:dateAx>
        <c:axId val="128856448"/>
        <c:scaling>
          <c:orientation val="minMax"/>
        </c:scaling>
        <c:delete val="1"/>
        <c:axPos val="b"/>
        <c:numFmt formatCode="&quot;H&quot;yy" sourceLinked="1"/>
        <c:majorTickMark val="none"/>
        <c:minorTickMark val="none"/>
        <c:tickLblPos val="none"/>
        <c:crossAx val="128858368"/>
        <c:crosses val="autoZero"/>
        <c:auto val="1"/>
        <c:lblOffset val="100"/>
        <c:baseTimeUnit val="years"/>
      </c:dateAx>
      <c:valAx>
        <c:axId val="1288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177.28</c:v>
                </c:pt>
                <c:pt idx="1">
                  <c:v>99.93</c:v>
                </c:pt>
                <c:pt idx="2">
                  <c:v>101.57</c:v>
                </c:pt>
                <c:pt idx="3">
                  <c:v>130.82</c:v>
                </c:pt>
                <c:pt idx="4">
                  <c:v>135.59</c:v>
                </c:pt>
              </c:numCache>
            </c:numRef>
          </c:val>
          <c:extLst xmlns:c16r2="http://schemas.microsoft.com/office/drawing/2015/06/chart">
            <c:ext xmlns:c16="http://schemas.microsoft.com/office/drawing/2014/chart" uri="{C3380CC4-5D6E-409C-BE32-E72D297353CC}">
              <c16:uniqueId val="{00000000-BD9C-4F86-B3D3-738B4B15EBB0}"/>
            </c:ext>
          </c:extLst>
        </c:ser>
        <c:dLbls>
          <c:showLegendKey val="0"/>
          <c:showVal val="0"/>
          <c:showCatName val="0"/>
          <c:showSerName val="0"/>
          <c:showPercent val="0"/>
          <c:showBubbleSize val="0"/>
        </c:dLbls>
        <c:gapWidth val="150"/>
        <c:axId val="128955136"/>
        <c:axId val="12895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BD9C-4F86-B3D3-738B4B15EBB0}"/>
            </c:ext>
          </c:extLst>
        </c:ser>
        <c:dLbls>
          <c:showLegendKey val="0"/>
          <c:showVal val="0"/>
          <c:showCatName val="0"/>
          <c:showSerName val="0"/>
          <c:showPercent val="0"/>
          <c:showBubbleSize val="0"/>
        </c:dLbls>
        <c:marker val="1"/>
        <c:smooth val="0"/>
        <c:axId val="128955136"/>
        <c:axId val="128957056"/>
      </c:lineChart>
      <c:dateAx>
        <c:axId val="128955136"/>
        <c:scaling>
          <c:orientation val="minMax"/>
        </c:scaling>
        <c:delete val="1"/>
        <c:axPos val="b"/>
        <c:numFmt formatCode="&quot;H&quot;yy" sourceLinked="1"/>
        <c:majorTickMark val="none"/>
        <c:minorTickMark val="none"/>
        <c:tickLblPos val="none"/>
        <c:crossAx val="128957056"/>
        <c:crosses val="autoZero"/>
        <c:auto val="1"/>
        <c:lblOffset val="100"/>
        <c:baseTimeUnit val="years"/>
      </c:dateAx>
      <c:valAx>
        <c:axId val="1289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74.09</c:v>
                </c:pt>
                <c:pt idx="1">
                  <c:v>73.53</c:v>
                </c:pt>
                <c:pt idx="2">
                  <c:v>93.43</c:v>
                </c:pt>
                <c:pt idx="3">
                  <c:v>93.78</c:v>
                </c:pt>
                <c:pt idx="4">
                  <c:v>95.67</c:v>
                </c:pt>
              </c:numCache>
            </c:numRef>
          </c:val>
          <c:extLst xmlns:c16r2="http://schemas.microsoft.com/office/drawing/2015/06/chart">
            <c:ext xmlns:c16="http://schemas.microsoft.com/office/drawing/2014/chart" uri="{C3380CC4-5D6E-409C-BE32-E72D297353CC}">
              <c16:uniqueId val="{00000000-DA5C-4473-BD83-588C7BD99287}"/>
            </c:ext>
          </c:extLst>
        </c:ser>
        <c:dLbls>
          <c:showLegendKey val="0"/>
          <c:showVal val="0"/>
          <c:showCatName val="0"/>
          <c:showSerName val="0"/>
          <c:showPercent val="0"/>
          <c:showBubbleSize val="0"/>
        </c:dLbls>
        <c:gapWidth val="150"/>
        <c:axId val="129062016"/>
        <c:axId val="12906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DA5C-4473-BD83-588C7BD99287}"/>
            </c:ext>
          </c:extLst>
        </c:ser>
        <c:dLbls>
          <c:showLegendKey val="0"/>
          <c:showVal val="0"/>
          <c:showCatName val="0"/>
          <c:showSerName val="0"/>
          <c:showPercent val="0"/>
          <c:showBubbleSize val="0"/>
        </c:dLbls>
        <c:marker val="1"/>
        <c:smooth val="0"/>
        <c:axId val="129062016"/>
        <c:axId val="129063936"/>
      </c:lineChart>
      <c:dateAx>
        <c:axId val="129062016"/>
        <c:scaling>
          <c:orientation val="minMax"/>
        </c:scaling>
        <c:delete val="1"/>
        <c:axPos val="b"/>
        <c:numFmt formatCode="&quot;H&quot;yy" sourceLinked="1"/>
        <c:majorTickMark val="none"/>
        <c:minorTickMark val="none"/>
        <c:tickLblPos val="none"/>
        <c:crossAx val="129063936"/>
        <c:crosses val="autoZero"/>
        <c:auto val="1"/>
        <c:lblOffset val="100"/>
        <c:baseTimeUnit val="years"/>
      </c:dateAx>
      <c:valAx>
        <c:axId val="1290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6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217.03</c:v>
                </c:pt>
                <c:pt idx="1">
                  <c:v>219.9</c:v>
                </c:pt>
                <c:pt idx="2">
                  <c:v>173.4</c:v>
                </c:pt>
                <c:pt idx="3">
                  <c:v>174.69</c:v>
                </c:pt>
                <c:pt idx="4">
                  <c:v>169.33</c:v>
                </c:pt>
              </c:numCache>
            </c:numRef>
          </c:val>
          <c:extLst xmlns:c16r2="http://schemas.microsoft.com/office/drawing/2015/06/chart">
            <c:ext xmlns:c16="http://schemas.microsoft.com/office/drawing/2014/chart" uri="{C3380CC4-5D6E-409C-BE32-E72D297353CC}">
              <c16:uniqueId val="{00000000-C9DF-43E6-A487-6407DF182D54}"/>
            </c:ext>
          </c:extLst>
        </c:ser>
        <c:dLbls>
          <c:showLegendKey val="0"/>
          <c:showVal val="0"/>
          <c:showCatName val="0"/>
          <c:showSerName val="0"/>
          <c:showPercent val="0"/>
          <c:showBubbleSize val="0"/>
        </c:dLbls>
        <c:gapWidth val="150"/>
        <c:axId val="129189376"/>
        <c:axId val="12919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C9DF-43E6-A487-6407DF182D54}"/>
            </c:ext>
          </c:extLst>
        </c:ser>
        <c:dLbls>
          <c:showLegendKey val="0"/>
          <c:showVal val="0"/>
          <c:showCatName val="0"/>
          <c:showSerName val="0"/>
          <c:showPercent val="0"/>
          <c:showBubbleSize val="0"/>
        </c:dLbls>
        <c:marker val="1"/>
        <c:smooth val="0"/>
        <c:axId val="129189376"/>
        <c:axId val="129191296"/>
      </c:lineChart>
      <c:dateAx>
        <c:axId val="129189376"/>
        <c:scaling>
          <c:orientation val="minMax"/>
        </c:scaling>
        <c:delete val="1"/>
        <c:axPos val="b"/>
        <c:numFmt formatCode="&quot;H&quot;yy" sourceLinked="1"/>
        <c:majorTickMark val="none"/>
        <c:minorTickMark val="none"/>
        <c:tickLblPos val="none"/>
        <c:crossAx val="129191296"/>
        <c:crosses val="autoZero"/>
        <c:auto val="1"/>
        <c:lblOffset val="100"/>
        <c:baseTimeUnit val="years"/>
      </c:dateAx>
      <c:valAx>
        <c:axId val="1291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8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23" zoomScale="120" zoomScaleNormal="12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あさぎり町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15302</v>
      </c>
      <c r="AM8" s="51"/>
      <c r="AN8" s="51"/>
      <c r="AO8" s="51"/>
      <c r="AP8" s="51"/>
      <c r="AQ8" s="51"/>
      <c r="AR8" s="51"/>
      <c r="AS8" s="51"/>
      <c r="AT8" s="46">
        <f>データ!T6</f>
        <v>159.56</v>
      </c>
      <c r="AU8" s="46"/>
      <c r="AV8" s="46"/>
      <c r="AW8" s="46"/>
      <c r="AX8" s="46"/>
      <c r="AY8" s="46"/>
      <c r="AZ8" s="46"/>
      <c r="BA8" s="46"/>
      <c r="BB8" s="46">
        <f>データ!U6</f>
        <v>95.9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82.42</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12475</v>
      </c>
      <c r="AM10" s="51"/>
      <c r="AN10" s="51"/>
      <c r="AO10" s="51"/>
      <c r="AP10" s="51"/>
      <c r="AQ10" s="51"/>
      <c r="AR10" s="51"/>
      <c r="AS10" s="51"/>
      <c r="AT10" s="46">
        <f>データ!W6</f>
        <v>6.68</v>
      </c>
      <c r="AU10" s="46"/>
      <c r="AV10" s="46"/>
      <c r="AW10" s="46"/>
      <c r="AX10" s="46"/>
      <c r="AY10" s="46"/>
      <c r="AZ10" s="46"/>
      <c r="BA10" s="46"/>
      <c r="BB10" s="46">
        <f>データ!X6</f>
        <v>1867.51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ubVzjJZR2f6OK7o1UdDLQO5ll+YbQVQdIOfpLzuPMV2/GFtQBolSrCzlSoQy8Idt1wZcs1BoUwr/2Y6hMklJgA==" saltValue="sPvjRBG7YRxFx/6Or56v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435147</v>
      </c>
      <c r="D6" s="33">
        <f t="shared" si="3"/>
        <v>47</v>
      </c>
      <c r="E6" s="33">
        <f t="shared" si="3"/>
        <v>17</v>
      </c>
      <c r="F6" s="33">
        <f t="shared" si="3"/>
        <v>4</v>
      </c>
      <c r="G6" s="33">
        <f t="shared" si="3"/>
        <v>0</v>
      </c>
      <c r="H6" s="33" t="str">
        <f t="shared" si="3"/>
        <v>熊本県　あさぎり町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82.42</v>
      </c>
      <c r="Q6" s="34">
        <f t="shared" si="3"/>
        <v>100</v>
      </c>
      <c r="R6" s="34">
        <f t="shared" si="3"/>
        <v>3300</v>
      </c>
      <c r="S6" s="34">
        <f t="shared" si="3"/>
        <v>15302</v>
      </c>
      <c r="T6" s="34">
        <f t="shared" si="3"/>
        <v>159.56</v>
      </c>
      <c r="U6" s="34">
        <f t="shared" si="3"/>
        <v>95.9</v>
      </c>
      <c r="V6" s="34">
        <f t="shared" si="3"/>
        <v>12475</v>
      </c>
      <c r="W6" s="34">
        <f t="shared" si="3"/>
        <v>6.68</v>
      </c>
      <c r="X6" s="34">
        <f t="shared" si="3"/>
        <v>1867.51</v>
      </c>
      <c r="Y6" s="35">
        <f>IF(Y7="",NA(),Y7)</f>
        <v>67.55</v>
      </c>
      <c r="Z6" s="35">
        <f t="shared" ref="Z6:AH6" si="4">IF(Z7="",NA(),Z7)</f>
        <v>73.36</v>
      </c>
      <c r="AA6" s="35">
        <f t="shared" si="4"/>
        <v>70.31</v>
      </c>
      <c r="AB6" s="35">
        <f t="shared" si="4"/>
        <v>82.65</v>
      </c>
      <c r="AC6" s="35">
        <f t="shared" si="4"/>
        <v>83.93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177.28</v>
      </c>
      <c r="BG6" s="35">
        <f t="shared" ref="BG6:BO6" si="7">IF(BG7="",NA(),BG7)</f>
        <v>99.93</v>
      </c>
      <c r="BH6" s="35">
        <f t="shared" si="7"/>
        <v>101.57</v>
      </c>
      <c r="BI6" s="35">
        <f t="shared" si="7"/>
        <v>130.82</v>
      </c>
      <c r="BJ6" s="35">
        <f t="shared" si="7"/>
        <v>135.59</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74.09</v>
      </c>
      <c r="BR6" s="35">
        <f t="shared" ref="BR6:BZ6" si="8">IF(BR7="",NA(),BR7)</f>
        <v>73.53</v>
      </c>
      <c r="BS6" s="35">
        <f t="shared" si="8"/>
        <v>93.43</v>
      </c>
      <c r="BT6" s="35">
        <f t="shared" si="8"/>
        <v>93.78</v>
      </c>
      <c r="BU6" s="35">
        <f t="shared" si="8"/>
        <v>95.67</v>
      </c>
      <c r="BV6" s="35">
        <f t="shared" si="8"/>
        <v>66.22</v>
      </c>
      <c r="BW6" s="35">
        <f t="shared" si="8"/>
        <v>69.87</v>
      </c>
      <c r="BX6" s="35">
        <f t="shared" si="8"/>
        <v>74.3</v>
      </c>
      <c r="BY6" s="35">
        <f t="shared" si="8"/>
        <v>72.260000000000005</v>
      </c>
      <c r="BZ6" s="35">
        <f t="shared" si="8"/>
        <v>71.84</v>
      </c>
      <c r="CA6" s="34" t="str">
        <f>IF(CA7="","",IF(CA7="-","【-】","【"&amp;SUBSTITUTE(TEXT(CA7,"#,##0.00"),"-","△")&amp;"】"))</f>
        <v>【74.17】</v>
      </c>
      <c r="CB6" s="35">
        <f>IF(CB7="",NA(),CB7)</f>
        <v>217.03</v>
      </c>
      <c r="CC6" s="35">
        <f t="shared" ref="CC6:CK6" si="9">IF(CC7="",NA(),CC7)</f>
        <v>219.9</v>
      </c>
      <c r="CD6" s="35">
        <f t="shared" si="9"/>
        <v>173.4</v>
      </c>
      <c r="CE6" s="35">
        <f t="shared" si="9"/>
        <v>174.69</v>
      </c>
      <c r="CF6" s="35">
        <f t="shared" si="9"/>
        <v>169.33</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82.37</v>
      </c>
      <c r="CY6" s="35">
        <f t="shared" ref="CY6:DG6" si="11">IF(CY7="",NA(),CY7)</f>
        <v>82.78</v>
      </c>
      <c r="CZ6" s="35">
        <f t="shared" si="11"/>
        <v>83.38</v>
      </c>
      <c r="DA6" s="35">
        <f t="shared" si="11"/>
        <v>84.47</v>
      </c>
      <c r="DB6" s="35">
        <f t="shared" si="11"/>
        <v>84.67</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1.17</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435147</v>
      </c>
      <c r="D7" s="37">
        <v>47</v>
      </c>
      <c r="E7" s="37">
        <v>17</v>
      </c>
      <c r="F7" s="37">
        <v>4</v>
      </c>
      <c r="G7" s="37">
        <v>0</v>
      </c>
      <c r="H7" s="37" t="s">
        <v>98</v>
      </c>
      <c r="I7" s="37" t="s">
        <v>99</v>
      </c>
      <c r="J7" s="37" t="s">
        <v>100</v>
      </c>
      <c r="K7" s="37" t="s">
        <v>101</v>
      </c>
      <c r="L7" s="37" t="s">
        <v>102</v>
      </c>
      <c r="M7" s="37" t="s">
        <v>103</v>
      </c>
      <c r="N7" s="38" t="s">
        <v>104</v>
      </c>
      <c r="O7" s="38" t="s">
        <v>105</v>
      </c>
      <c r="P7" s="38">
        <v>82.42</v>
      </c>
      <c r="Q7" s="38">
        <v>100</v>
      </c>
      <c r="R7" s="38">
        <v>3300</v>
      </c>
      <c r="S7" s="38">
        <v>15302</v>
      </c>
      <c r="T7" s="38">
        <v>159.56</v>
      </c>
      <c r="U7" s="38">
        <v>95.9</v>
      </c>
      <c r="V7" s="38">
        <v>12475</v>
      </c>
      <c r="W7" s="38">
        <v>6.68</v>
      </c>
      <c r="X7" s="38">
        <v>1867.51</v>
      </c>
      <c r="Y7" s="38">
        <v>67.55</v>
      </c>
      <c r="Z7" s="38">
        <v>73.36</v>
      </c>
      <c r="AA7" s="38">
        <v>70.31</v>
      </c>
      <c r="AB7" s="38">
        <v>82.65</v>
      </c>
      <c r="AC7" s="38">
        <v>83.93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177.28</v>
      </c>
      <c r="BG7" s="38">
        <v>99.93</v>
      </c>
      <c r="BH7" s="38">
        <v>101.57</v>
      </c>
      <c r="BI7" s="38">
        <v>130.82</v>
      </c>
      <c r="BJ7" s="38">
        <v>135.59</v>
      </c>
      <c r="BK7" s="38">
        <v>1434.89</v>
      </c>
      <c r="BL7" s="38">
        <v>1298.9100000000001</v>
      </c>
      <c r="BM7" s="38">
        <v>1243.71</v>
      </c>
      <c r="BN7" s="38">
        <v>1194.1500000000001</v>
      </c>
      <c r="BO7" s="38">
        <v>1206.79</v>
      </c>
      <c r="BP7" s="38">
        <v>1218.7</v>
      </c>
      <c r="BQ7" s="38">
        <v>74.09</v>
      </c>
      <c r="BR7" s="38">
        <v>73.53</v>
      </c>
      <c r="BS7" s="38">
        <v>93.43</v>
      </c>
      <c r="BT7" s="38">
        <v>93.78</v>
      </c>
      <c r="BU7" s="38">
        <v>95.67</v>
      </c>
      <c r="BV7" s="38">
        <v>66.22</v>
      </c>
      <c r="BW7" s="38">
        <v>69.87</v>
      </c>
      <c r="BX7" s="38">
        <v>74.3</v>
      </c>
      <c r="BY7" s="38">
        <v>72.260000000000005</v>
      </c>
      <c r="BZ7" s="38">
        <v>71.84</v>
      </c>
      <c r="CA7" s="38">
        <v>74.17</v>
      </c>
      <c r="CB7" s="38">
        <v>217.03</v>
      </c>
      <c r="CC7" s="38">
        <v>219.9</v>
      </c>
      <c r="CD7" s="38">
        <v>173.4</v>
      </c>
      <c r="CE7" s="38">
        <v>174.69</v>
      </c>
      <c r="CF7" s="38">
        <v>169.33</v>
      </c>
      <c r="CG7" s="38">
        <v>246.72</v>
      </c>
      <c r="CH7" s="38">
        <v>234.96</v>
      </c>
      <c r="CI7" s="38">
        <v>221.81</v>
      </c>
      <c r="CJ7" s="38">
        <v>230.02</v>
      </c>
      <c r="CK7" s="38">
        <v>228.47</v>
      </c>
      <c r="CL7" s="38">
        <v>218.56</v>
      </c>
      <c r="CM7" s="38" t="s">
        <v>104</v>
      </c>
      <c r="CN7" s="38" t="s">
        <v>104</v>
      </c>
      <c r="CO7" s="38" t="s">
        <v>104</v>
      </c>
      <c r="CP7" s="38" t="s">
        <v>104</v>
      </c>
      <c r="CQ7" s="38" t="s">
        <v>104</v>
      </c>
      <c r="CR7" s="38">
        <v>41.35</v>
      </c>
      <c r="CS7" s="38">
        <v>42.9</v>
      </c>
      <c r="CT7" s="38">
        <v>43.36</v>
      </c>
      <c r="CU7" s="38">
        <v>42.56</v>
      </c>
      <c r="CV7" s="38">
        <v>42.47</v>
      </c>
      <c r="CW7" s="38">
        <v>42.86</v>
      </c>
      <c r="CX7" s="38">
        <v>82.37</v>
      </c>
      <c r="CY7" s="38">
        <v>82.78</v>
      </c>
      <c r="CZ7" s="38">
        <v>83.38</v>
      </c>
      <c r="DA7" s="38">
        <v>84.47</v>
      </c>
      <c r="DB7" s="38">
        <v>84.67</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1.17</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2021-01-28T04:16:09Z</cp:lastPrinted>
  <dcterms:created xsi:type="dcterms:W3CDTF">2020-12-04T02:58:04Z</dcterms:created>
  <dcterms:modified xsi:type="dcterms:W3CDTF">2021-02-01T13:03:20Z</dcterms:modified>
  <cp:category/>
</cp:coreProperties>
</file>