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redirect\okimatsu-ta\Desktop\"/>
    </mc:Choice>
  </mc:AlternateContent>
  <workbookProtection workbookAlgorithmName="SHA-512" workbookHashValue="Crb0OPmlJ/QAU5SRuRPG9CkCDVQbnaGdhEWtY6h6BPTu6vtX1Q0sO70Z1E7IRC6sQ+5WtiqxzVw7yFDRmjeu5Q==" workbookSaltValue="IimQdB5UN6aT3ologcltU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<sst xmlns="http://schemas.openxmlformats.org/spreadsheetml/2006/main" count="241" uniqueCount="121">
  <si>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</si>
  <si>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</si>
  <si>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</si>
  <si>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</si>
  <si>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</si>
  <si>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</si>
  <si>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</si>
  <si>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</si>
  <si>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</si>
  <si>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</si>
  <si>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</si>
  <si>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</si>
  <si>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</si>
  <si>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</si>
  <si>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</si>
  <si>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</si>
  <si>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</si>
  <si>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</si>
  <si>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</si>
  <si>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</si>
  <si>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</si>
  <si>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</si>
  <si>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</si>
  <si>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</si>
  <si>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</si>
  <si>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</si>
  <si>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</si>
  <si>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</si>
  <si>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</si>
  <si>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</si>
  <si>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</si>
  <si>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</si>
  <si>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</si>
  <si>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</si>
  <si>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</si>
  <si>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</si>
  <si>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</si>
  <si>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</si>
  <si>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</si>
  <si>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</si>
  <si>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</si>
  <si>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</si>
  <si>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</si>
  <si>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</si>
  <si>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</si>
  <si>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</si>
  <si>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</si>
  <si>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</si>
  <si>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</si>
  <si>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</si>
  <si>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</si>
  <si>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</si>
  <si>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</si>
  <si>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</si>
  <si>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</si>
  <si>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</si>
  <si>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</si>
  <si>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</si>
  <si>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</si>
  <si>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</si>
  <si>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</si>
  <si>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</si>
  <si>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</si>
  <si>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</si>
  <si>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</si>
  <si>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</si>
  <si>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</si>
  <si>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</si>
  <si>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</si>
  <si>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</si>
  <si>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</si>
  <si>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</si>
  <si>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</si>
  <si>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</si>
  <si>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</si>
  <si>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</si>
  <si>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</si>
  <si>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</si>
  <si>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</si>
  <si>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</si>
  <si>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</si>
  <si>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</si>
  <si>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</si>
  <si>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</si>
  <si>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</si>
  <si>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</si>
  <si>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</si>
  <si>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</si>
  <si>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</si>
  <si>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</si>
  <si>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</si>
  <si>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</si>
  <si>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</si>
  <si>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</si>
  <si>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</si>
  <si>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</si>
  <si>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</si>
  <si>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</si>
  <si>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</si>
  <si>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</si>
  <si>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</si>
  <si>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</si>
  <si>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</si>
  <si>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</si>
  <si>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</si>
  <si>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</si>
  <si>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</si>
  <si>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</si>
  <si>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</si>
  <si>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</si>
  <si>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</si>
  <si>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</si>
  <si>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</si>
  <si>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</si>
  <si>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</si>
  <si>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</si>
  <si>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</si>
  <si>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</si>
  <si>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本町はH13年度から下水道を供用開始したため、全体的にみると新しいものが多いが、マンホール蓋やマンホールポンプ等耐用年数が短いものについては、ストックマネジメント計画に基づき、改築更新を進めていきたい。</t>
    <rPh sb="1" eb="3">
      <t>ホンチョウ</t>
    </rPh>
    <rPh sb="7" eb="8">
      <t>ネン</t>
    </rPh>
    <rPh sb="8" eb="9">
      <t>ド</t>
    </rPh>
    <rPh sb="11" eb="14">
      <t>ゲスイドウ</t>
    </rPh>
    <rPh sb="15" eb="17">
      <t>キョウヨウ</t>
    </rPh>
    <rPh sb="17" eb="19">
      <t>カイシ</t>
    </rPh>
    <rPh sb="24" eb="27">
      <t>ゼンタイテキ</t>
    </rPh>
    <rPh sb="31" eb="32">
      <t>アタラ</t>
    </rPh>
    <rPh sb="37" eb="38">
      <t>オオ</t>
    </rPh>
    <rPh sb="46" eb="47">
      <t>フタ</t>
    </rPh>
    <rPh sb="56" eb="57">
      <t>トウ</t>
    </rPh>
    <rPh sb="57" eb="59">
      <t>タイヨウ</t>
    </rPh>
    <rPh sb="59" eb="61">
      <t>ネンスウ</t>
    </rPh>
    <rPh sb="62" eb="63">
      <t>ミジカ</t>
    </rPh>
    <rPh sb="82" eb="84">
      <t>ケイカク</t>
    </rPh>
    <rPh sb="85" eb="86">
      <t>モト</t>
    </rPh>
    <rPh sb="89" eb="91">
      <t>カイチク</t>
    </rPh>
    <rPh sb="91" eb="93">
      <t>コウシン</t>
    </rPh>
    <rPh sb="94" eb="95">
      <t>スス</t>
    </rPh>
    <phoneticPr fontId="4"/>
  </si>
  <si>
    <t>近年では人口減少が顕著であり、下水道事業を進めていくうえで、汚水処理費の削減や適正な使用料収入を確保するために下水道使用料金について精査していかなければならない。本町においては、公営企業会計移行に伴い、使用料金体系を人頭制から従量制へ移行することを検討しているところであり、安定した収入を継続的に確保するために適正な経営を図っていくところである。</t>
    <rPh sb="0" eb="2">
      <t>キンネン</t>
    </rPh>
    <rPh sb="4" eb="6">
      <t>ジンコウ</t>
    </rPh>
    <rPh sb="6" eb="8">
      <t>ゲンショウ</t>
    </rPh>
    <rPh sb="9" eb="11">
      <t>ケンチョ</t>
    </rPh>
    <rPh sb="15" eb="18">
      <t>ゲスイドウ</t>
    </rPh>
    <rPh sb="18" eb="20">
      <t>ジギョウ</t>
    </rPh>
    <rPh sb="21" eb="22">
      <t>スス</t>
    </rPh>
    <rPh sb="30" eb="32">
      <t>オスイ</t>
    </rPh>
    <rPh sb="32" eb="34">
      <t>ショリ</t>
    </rPh>
    <rPh sb="34" eb="35">
      <t>ヒ</t>
    </rPh>
    <rPh sb="36" eb="38">
      <t>サクゲン</t>
    </rPh>
    <rPh sb="39" eb="41">
      <t>テキセイ</t>
    </rPh>
    <rPh sb="42" eb="45">
      <t>シヨウリョウ</t>
    </rPh>
    <rPh sb="45" eb="47">
      <t>シュウニュウ</t>
    </rPh>
    <rPh sb="48" eb="50">
      <t>カクホ</t>
    </rPh>
    <rPh sb="55" eb="58">
      <t>ゲスイドウ</t>
    </rPh>
    <rPh sb="58" eb="60">
      <t>シヨウ</t>
    </rPh>
    <rPh sb="60" eb="62">
      <t>リョウキン</t>
    </rPh>
    <rPh sb="66" eb="68">
      <t>セイサ</t>
    </rPh>
    <rPh sb="81" eb="83">
      <t>ホンチョウ</t>
    </rPh>
    <rPh sb="89" eb="91">
      <t>コウエイ</t>
    </rPh>
    <rPh sb="91" eb="93">
      <t>キギョウ</t>
    </rPh>
    <rPh sb="93" eb="95">
      <t>カイケイ</t>
    </rPh>
    <rPh sb="95" eb="97">
      <t>イコウ</t>
    </rPh>
    <rPh sb="98" eb="99">
      <t>トモナ</t>
    </rPh>
    <rPh sb="101" eb="103">
      <t>シヨウ</t>
    </rPh>
    <rPh sb="103" eb="105">
      <t>リョウキン</t>
    </rPh>
    <rPh sb="105" eb="107">
      <t>タイケイ</t>
    </rPh>
    <rPh sb="108" eb="109">
      <t>ヒト</t>
    </rPh>
    <rPh sb="109" eb="110">
      <t>アタマ</t>
    </rPh>
    <rPh sb="110" eb="111">
      <t>セイ</t>
    </rPh>
    <rPh sb="113" eb="116">
      <t>ジュウリョウセイ</t>
    </rPh>
    <rPh sb="117" eb="119">
      <t>イコウ</t>
    </rPh>
    <rPh sb="124" eb="126">
      <t>ケントウ</t>
    </rPh>
    <rPh sb="137" eb="139">
      <t>アンテイ</t>
    </rPh>
    <rPh sb="141" eb="143">
      <t>シュウニュウ</t>
    </rPh>
    <rPh sb="144" eb="147">
      <t>ケイゾクテキ</t>
    </rPh>
    <rPh sb="148" eb="150">
      <t>カクホ</t>
    </rPh>
    <rPh sb="155" eb="157">
      <t>テキセイ</t>
    </rPh>
    <rPh sb="158" eb="160">
      <t>ケイエイ</t>
    </rPh>
    <rPh sb="161" eb="162">
      <t>ハカ</t>
    </rPh>
    <phoneticPr fontId="4"/>
  </si>
  <si>
    <t>➀収益的収支比率
本町の下水道使用料水準は、1か月20㎥当たりの一般家庭料金が4,210円/月（3人世帯）と熊本県内でも最高値に近い水準である。収益的収支比率が100％を下回っているが、町単独の下水道接続補助事業を実施しており、今後も接続率向上のため、継続していく予定。
➃企業債残高対事業規模比率
平均より低い数値になっており、今後はゆるやかに減少していく予定である。
⑤経費回収率
昨年度からの比較をすると、人口減少により若干の減少が見受けられるが、下水道接続世帯も増加傾向であるため使用料収入も増加が見込まれる。
⑥汚水処理原価
下水道接続補助事業を実施しているが接続世帯の転出等により有収水量も減少している。そのため汚水処理原価も増加した。
⑧水洗化率
下水道処理区域内の管路整備は終えているので、今後も水洗化率普及促進に努めていきたい。</t>
    <rPh sb="1" eb="4">
      <t>シュウエキテキ</t>
    </rPh>
    <rPh sb="4" eb="6">
      <t>シュウシ</t>
    </rPh>
    <rPh sb="6" eb="8">
      <t>ヒリツ</t>
    </rPh>
    <rPh sb="9" eb="11">
      <t>ホンチョウ</t>
    </rPh>
    <rPh sb="12" eb="15">
      <t>ゲスイドウ</t>
    </rPh>
    <rPh sb="15" eb="18">
      <t>シヨウリョウ</t>
    </rPh>
    <rPh sb="18" eb="20">
      <t>スイジュン</t>
    </rPh>
    <rPh sb="24" eb="25">
      <t>ゲツ</t>
    </rPh>
    <rPh sb="28" eb="29">
      <t>ア</t>
    </rPh>
    <rPh sb="32" eb="34">
      <t>イッパン</t>
    </rPh>
    <rPh sb="34" eb="36">
      <t>カテイ</t>
    </rPh>
    <rPh sb="36" eb="38">
      <t>リョウキン</t>
    </rPh>
    <rPh sb="44" eb="45">
      <t>エン</t>
    </rPh>
    <rPh sb="46" eb="47">
      <t>ツキ</t>
    </rPh>
    <rPh sb="49" eb="50">
      <t>ニン</t>
    </rPh>
    <rPh sb="50" eb="52">
      <t>セタイ</t>
    </rPh>
    <rPh sb="54" eb="58">
      <t>クマモトケンナイ</t>
    </rPh>
    <rPh sb="60" eb="62">
      <t>サイコウ</t>
    </rPh>
    <rPh sb="62" eb="63">
      <t>チ</t>
    </rPh>
    <rPh sb="64" eb="65">
      <t>チカ</t>
    </rPh>
    <rPh sb="66" eb="68">
      <t>スイジュン</t>
    </rPh>
    <rPh sb="72" eb="75">
      <t>シュウエキテキ</t>
    </rPh>
    <rPh sb="75" eb="77">
      <t>シュウシ</t>
    </rPh>
    <rPh sb="77" eb="79">
      <t>ヒリツ</t>
    </rPh>
    <rPh sb="85" eb="87">
      <t>シタマワ</t>
    </rPh>
    <rPh sb="93" eb="94">
      <t>マチ</t>
    </rPh>
    <rPh sb="94" eb="96">
      <t>タンドク</t>
    </rPh>
    <rPh sb="97" eb="100">
      <t>ゲスイドウ</t>
    </rPh>
    <rPh sb="100" eb="102">
      <t>セツゾク</t>
    </rPh>
    <rPh sb="102" eb="104">
      <t>ホジョ</t>
    </rPh>
    <rPh sb="104" eb="106">
      <t>ジギョウ</t>
    </rPh>
    <rPh sb="107" eb="109">
      <t>ジッシ</t>
    </rPh>
    <rPh sb="114" eb="116">
      <t>コンゴ</t>
    </rPh>
    <rPh sb="117" eb="119">
      <t>セツゾク</t>
    </rPh>
    <rPh sb="119" eb="120">
      <t>リツ</t>
    </rPh>
    <rPh sb="120" eb="122">
      <t>コウジョウ</t>
    </rPh>
    <rPh sb="126" eb="128">
      <t>ケイゾク</t>
    </rPh>
    <rPh sb="132" eb="134">
      <t>ヨテイ</t>
    </rPh>
    <rPh sb="137" eb="139">
      <t>キギョウ</t>
    </rPh>
    <rPh sb="139" eb="140">
      <t>サイ</t>
    </rPh>
    <rPh sb="140" eb="142">
      <t>ザンダカ</t>
    </rPh>
    <rPh sb="142" eb="143">
      <t>タイ</t>
    </rPh>
    <rPh sb="143" eb="145">
      <t>ジギョウ</t>
    </rPh>
    <rPh sb="145" eb="147">
      <t>キボ</t>
    </rPh>
    <rPh sb="147" eb="149">
      <t>ヒリツ</t>
    </rPh>
    <rPh sb="150" eb="152">
      <t>ヘイキン</t>
    </rPh>
    <rPh sb="154" eb="155">
      <t>ヒク</t>
    </rPh>
    <rPh sb="156" eb="158">
      <t>スウチ</t>
    </rPh>
    <rPh sb="165" eb="167">
      <t>コンゴ</t>
    </rPh>
    <rPh sb="173" eb="175">
      <t>ゲンショウ</t>
    </rPh>
    <rPh sb="179" eb="181">
      <t>ヨテイ</t>
    </rPh>
    <rPh sb="187" eb="189">
      <t>ケイヒ</t>
    </rPh>
    <rPh sb="189" eb="191">
      <t>カイシュウ</t>
    </rPh>
    <rPh sb="191" eb="192">
      <t>リツ</t>
    </rPh>
    <rPh sb="193" eb="196">
      <t>サクネンド</t>
    </rPh>
    <rPh sb="199" eb="201">
      <t>ヒカク</t>
    </rPh>
    <rPh sb="206" eb="208">
      <t>ジンコウ</t>
    </rPh>
    <rPh sb="208" eb="210">
      <t>ゲンショウ</t>
    </rPh>
    <rPh sb="213" eb="215">
      <t>ジャッカン</t>
    </rPh>
    <rPh sb="216" eb="218">
      <t>ゲンショウ</t>
    </rPh>
    <rPh sb="219" eb="221">
      <t>ミウ</t>
    </rPh>
    <rPh sb="227" eb="230">
      <t>ゲスイドウ</t>
    </rPh>
    <rPh sb="230" eb="232">
      <t>セツゾク</t>
    </rPh>
    <rPh sb="232" eb="234">
      <t>セタイ</t>
    </rPh>
    <rPh sb="235" eb="237">
      <t>ゾウカ</t>
    </rPh>
    <rPh sb="237" eb="239">
      <t>ケイコウ</t>
    </rPh>
    <rPh sb="244" eb="247">
      <t>シヨウリョウ</t>
    </rPh>
    <rPh sb="247" eb="249">
      <t>シュウニュウ</t>
    </rPh>
    <rPh sb="250" eb="252">
      <t>ゾウカ</t>
    </rPh>
    <rPh sb="253" eb="255">
      <t>ミコ</t>
    </rPh>
    <rPh sb="261" eb="263">
      <t>オスイ</t>
    </rPh>
    <rPh sb="263" eb="265">
      <t>ショリ</t>
    </rPh>
    <rPh sb="265" eb="267">
      <t>ゲンカ</t>
    </rPh>
    <rPh sb="268" eb="271">
      <t>ゲスイドウ</t>
    </rPh>
    <rPh sb="271" eb="273">
      <t>セツゾク</t>
    </rPh>
    <rPh sb="273" eb="275">
      <t>ホジョ</t>
    </rPh>
    <rPh sb="275" eb="277">
      <t>ジギョウ</t>
    </rPh>
    <rPh sb="278" eb="280">
      <t>ジッシ</t>
    </rPh>
    <rPh sb="285" eb="287">
      <t>セツゾク</t>
    </rPh>
    <rPh sb="287" eb="289">
      <t>セタイ</t>
    </rPh>
    <rPh sb="290" eb="292">
      <t>テンシュツ</t>
    </rPh>
    <rPh sb="292" eb="293">
      <t>トウ</t>
    </rPh>
    <rPh sb="296" eb="298">
      <t>ユウシュウ</t>
    </rPh>
    <rPh sb="298" eb="300">
      <t>スイリョウ</t>
    </rPh>
    <rPh sb="301" eb="303">
      <t>ゲンショウ</t>
    </rPh>
    <rPh sb="312" eb="314">
      <t>オスイ</t>
    </rPh>
    <rPh sb="314" eb="316">
      <t>ショリ</t>
    </rPh>
    <rPh sb="316" eb="318">
      <t>ゲンカ</t>
    </rPh>
    <rPh sb="319" eb="321">
      <t>ゾウカ</t>
    </rPh>
    <rPh sb="326" eb="329">
      <t>スイセンカ</t>
    </rPh>
    <rPh sb="329" eb="330">
      <t>リツ</t>
    </rPh>
    <rPh sb="331" eb="334">
      <t>ゲスイドウ</t>
    </rPh>
    <rPh sb="334" eb="336">
      <t>ショリ</t>
    </rPh>
    <rPh sb="336" eb="338">
      <t>クイキ</t>
    </rPh>
    <rPh sb="338" eb="339">
      <t>ナイ</t>
    </rPh>
    <rPh sb="340" eb="342">
      <t>カンロ</t>
    </rPh>
    <rPh sb="342" eb="344">
      <t>セイビ</t>
    </rPh>
    <rPh sb="345" eb="346">
      <t>オ</t>
    </rPh>
    <rPh sb="353" eb="355">
      <t>コンゴ</t>
    </rPh>
    <rPh sb="356" eb="359">
      <t>スイセンカ</t>
    </rPh>
    <rPh sb="359" eb="360">
      <t>リツ</t>
    </rPh>
    <rPh sb="360" eb="362">
      <t>フキュウ</t>
    </rPh>
    <rPh sb="362" eb="364">
      <t>ソクシン</t>
    </rPh>
    <rPh sb="365" eb="36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</si>
</sst>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A8-4349-A83D-18179EF754A9}"/>
            </c:ext>
          </c:extLst>
        </c:ser>
        <c:dLbls>
          <c:showLegendKey val="0"/>
          <c:showVal val="0"/>
          <c:showCatName val="0"/>
          <c:showSerName val="0"/>
          <c:showPercent val="0"/>
          <c:showBubbleSize val="0"/>
        </c:dLbls>
        <c:gapWidth val="150"/>
        <c:axId val="100079832"/>
        <c:axId val="27008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E0A8-4349-A83D-18179EF754A9}"/>
            </c:ext>
          </c:extLst>
        </c:ser>
        <c:dLbls>
          <c:showLegendKey val="0"/>
          <c:showVal val="0"/>
          <c:showCatName val="0"/>
          <c:showSerName val="0"/>
          <c:showPercent val="0"/>
          <c:showBubbleSize val="0"/>
        </c:dLbls>
        <c:marker val="1"/>
        <c:smooth val="0"/>
        <c:axId val="100079832"/>
        <c:axId val="270089904"/>
      </c:lineChart>
      <c:dateAx>
        <c:axId val="100079832"/>
        <c:scaling>
          <c:orientation val="minMax"/>
        </c:scaling>
        <c:delete val="1"/>
        <c:axPos val="b"/>
        <c:numFmt formatCode="&quot;H&quot;yy" sourceLinked="1"/>
        <c:majorTickMark val="none"/>
        <c:minorTickMark val="none"/>
        <c:tickLblPos val="none"/>
        <c:crossAx val="270089904"/>
        <c:crosses val="autoZero"/>
        <c:auto val="1"/>
        <c:lblOffset val="100"/>
        <c:baseTimeUnit val="years"/>
      </c:dateAx>
      <c:valAx>
        <c:axId val="27008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9D-4D7C-BB4E-8A0EF6CF98BF}"/>
            </c:ext>
          </c:extLst>
        </c:ser>
        <c:dLbls>
          <c:showLegendKey val="0"/>
          <c:showVal val="0"/>
          <c:showCatName val="0"/>
          <c:showSerName val="0"/>
          <c:showPercent val="0"/>
          <c:showBubbleSize val="0"/>
        </c:dLbls>
        <c:gapWidth val="150"/>
        <c:axId val="101006600"/>
        <c:axId val="10100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729D-4D7C-BB4E-8A0EF6CF98BF}"/>
            </c:ext>
          </c:extLst>
        </c:ser>
        <c:dLbls>
          <c:showLegendKey val="0"/>
          <c:showVal val="0"/>
          <c:showCatName val="0"/>
          <c:showSerName val="0"/>
          <c:showPercent val="0"/>
          <c:showBubbleSize val="0"/>
        </c:dLbls>
        <c:marker val="1"/>
        <c:smooth val="0"/>
        <c:axId val="101006600"/>
        <c:axId val="101007776"/>
      </c:lineChart>
      <c:dateAx>
        <c:axId val="101006600"/>
        <c:scaling>
          <c:orientation val="minMax"/>
        </c:scaling>
        <c:delete val="1"/>
        <c:axPos val="b"/>
        <c:numFmt formatCode="&quot;H&quot;yy" sourceLinked="1"/>
        <c:majorTickMark val="none"/>
        <c:minorTickMark val="none"/>
        <c:tickLblPos val="none"/>
        <c:crossAx val="101007776"/>
        <c:crosses val="autoZero"/>
        <c:auto val="1"/>
        <c:lblOffset val="100"/>
        <c:baseTimeUnit val="years"/>
      </c:dateAx>
      <c:valAx>
        <c:axId val="1010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80.48</c:v>
                </c:pt>
                <c:pt idx="1">
                  <c:v>80.05</c:v>
                </c:pt>
                <c:pt idx="2">
                  <c:v>82.15</c:v>
                </c:pt>
                <c:pt idx="3">
                  <c:v>82.36</c:v>
                </c:pt>
                <c:pt idx="4">
                  <c:v>82.91</c:v>
                </c:pt>
              </c:numCache>
            </c:numRef>
          </c:val>
          <c:extLst xmlns:c16r2="http://schemas.microsoft.com/office/drawing/2015/06/chart">
            <c:ext xmlns:c16="http://schemas.microsoft.com/office/drawing/2014/chart" uri="{C3380CC4-5D6E-409C-BE32-E72D297353CC}">
              <c16:uniqueId val="{00000000-3F18-4FD0-B872-71CA0C84ABF3}"/>
            </c:ext>
          </c:extLst>
        </c:ser>
        <c:dLbls>
          <c:showLegendKey val="0"/>
          <c:showVal val="0"/>
          <c:showCatName val="0"/>
          <c:showSerName val="0"/>
          <c:showPercent val="0"/>
          <c:showBubbleSize val="0"/>
        </c:dLbls>
        <c:gapWidth val="150"/>
        <c:axId val="101009736"/>
        <c:axId val="10100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3F18-4FD0-B872-71CA0C84ABF3}"/>
            </c:ext>
          </c:extLst>
        </c:ser>
        <c:dLbls>
          <c:showLegendKey val="0"/>
          <c:showVal val="0"/>
          <c:showCatName val="0"/>
          <c:showSerName val="0"/>
          <c:showPercent val="0"/>
          <c:showBubbleSize val="0"/>
        </c:dLbls>
        <c:marker val="1"/>
        <c:smooth val="0"/>
        <c:axId val="101009736"/>
        <c:axId val="101004248"/>
      </c:lineChart>
      <c:dateAx>
        <c:axId val="101009736"/>
        <c:scaling>
          <c:orientation val="minMax"/>
        </c:scaling>
        <c:delete val="1"/>
        <c:axPos val="b"/>
        <c:numFmt formatCode="&quot;H&quot;yy" sourceLinked="1"/>
        <c:majorTickMark val="none"/>
        <c:minorTickMark val="none"/>
        <c:tickLblPos val="none"/>
        <c:crossAx val="101004248"/>
        <c:crosses val="autoZero"/>
        <c:auto val="1"/>
        <c:lblOffset val="100"/>
        <c:baseTimeUnit val="years"/>
      </c:dateAx>
      <c:valAx>
        <c:axId val="10100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97.57</c:v>
                </c:pt>
                <c:pt idx="1">
                  <c:v>95.48</c:v>
                </c:pt>
                <c:pt idx="2">
                  <c:v>97.1</c:v>
                </c:pt>
                <c:pt idx="3">
                  <c:v>99.49</c:v>
                </c:pt>
                <c:pt idx="4">
                  <c:v>99.82</c:v>
                </c:pt>
              </c:numCache>
            </c:numRef>
          </c:val>
          <c:extLst xmlns:c16r2="http://schemas.microsoft.com/office/drawing/2015/06/chart">
            <c:ext xmlns:c16="http://schemas.microsoft.com/office/drawing/2014/chart" uri="{C3380CC4-5D6E-409C-BE32-E72D297353CC}">
              <c16:uniqueId val="{00000000-9517-4CEF-89AE-62D730343B86}"/>
            </c:ext>
          </c:extLst>
        </c:ser>
        <c:dLbls>
          <c:showLegendKey val="0"/>
          <c:showVal val="0"/>
          <c:showCatName val="0"/>
          <c:showSerName val="0"/>
          <c:showPercent val="0"/>
          <c:showBubbleSize val="0"/>
        </c:dLbls>
        <c:gapWidth val="150"/>
        <c:axId val="270087552"/>
        <c:axId val="2700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17-4CEF-89AE-62D730343B86}"/>
            </c:ext>
          </c:extLst>
        </c:ser>
        <c:dLbls>
          <c:showLegendKey val="0"/>
          <c:showVal val="0"/>
          <c:showCatName val="0"/>
          <c:showSerName val="0"/>
          <c:showPercent val="0"/>
          <c:showBubbleSize val="0"/>
        </c:dLbls>
        <c:marker val="1"/>
        <c:smooth val="0"/>
        <c:axId val="270087552"/>
        <c:axId val="270089120"/>
      </c:lineChart>
      <c:dateAx>
        <c:axId val="270087552"/>
        <c:scaling>
          <c:orientation val="minMax"/>
        </c:scaling>
        <c:delete val="1"/>
        <c:axPos val="b"/>
        <c:numFmt formatCode="&quot;H&quot;yy" sourceLinked="1"/>
        <c:majorTickMark val="none"/>
        <c:minorTickMark val="none"/>
        <c:tickLblPos val="none"/>
        <c:crossAx val="270089120"/>
        <c:crosses val="autoZero"/>
        <c:auto val="1"/>
        <c:lblOffset val="100"/>
        <c:baseTimeUnit val="years"/>
      </c:dateAx>
      <c:valAx>
        <c:axId val="2700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F2-41E1-A979-DB431F0D5195}"/>
            </c:ext>
          </c:extLst>
        </c:ser>
        <c:dLbls>
          <c:showLegendKey val="0"/>
          <c:showVal val="0"/>
          <c:showCatName val="0"/>
          <c:showSerName val="0"/>
          <c:showPercent val="0"/>
          <c:showBubbleSize val="0"/>
        </c:dLbls>
        <c:gapWidth val="150"/>
        <c:axId val="270087944"/>
        <c:axId val="27008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F2-41E1-A979-DB431F0D5195}"/>
            </c:ext>
          </c:extLst>
        </c:ser>
        <c:dLbls>
          <c:showLegendKey val="0"/>
          <c:showVal val="0"/>
          <c:showCatName val="0"/>
          <c:showSerName val="0"/>
          <c:showPercent val="0"/>
          <c:showBubbleSize val="0"/>
        </c:dLbls>
        <c:marker val="1"/>
        <c:smooth val="0"/>
        <c:axId val="270087944"/>
        <c:axId val="270088336"/>
      </c:lineChart>
      <c:dateAx>
        <c:axId val="270087944"/>
        <c:scaling>
          <c:orientation val="minMax"/>
        </c:scaling>
        <c:delete val="1"/>
        <c:axPos val="b"/>
        <c:numFmt formatCode="&quot;H&quot;yy" sourceLinked="1"/>
        <c:majorTickMark val="none"/>
        <c:minorTickMark val="none"/>
        <c:tickLblPos val="none"/>
        <c:crossAx val="270088336"/>
        <c:crosses val="autoZero"/>
        <c:auto val="1"/>
        <c:lblOffset val="100"/>
        <c:baseTimeUnit val="years"/>
      </c:dateAx>
      <c:valAx>
        <c:axId val="27008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8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53-4CBF-92CB-B65592FE9486}"/>
            </c:ext>
          </c:extLst>
        </c:ser>
        <c:dLbls>
          <c:showLegendKey val="0"/>
          <c:showVal val="0"/>
          <c:showCatName val="0"/>
          <c:showSerName val="0"/>
          <c:showPercent val="0"/>
          <c:showBubbleSize val="0"/>
        </c:dLbls>
        <c:gapWidth val="150"/>
        <c:axId val="100495920"/>
        <c:axId val="10050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53-4CBF-92CB-B65592FE9486}"/>
            </c:ext>
          </c:extLst>
        </c:ser>
        <c:dLbls>
          <c:showLegendKey val="0"/>
          <c:showVal val="0"/>
          <c:showCatName val="0"/>
          <c:showSerName val="0"/>
          <c:showPercent val="0"/>
          <c:showBubbleSize val="0"/>
        </c:dLbls>
        <c:marker val="1"/>
        <c:smooth val="0"/>
        <c:axId val="100495920"/>
        <c:axId val="100501800"/>
      </c:lineChart>
      <c:dateAx>
        <c:axId val="100495920"/>
        <c:scaling>
          <c:orientation val="minMax"/>
        </c:scaling>
        <c:delete val="1"/>
        <c:axPos val="b"/>
        <c:numFmt formatCode="&quot;H&quot;yy" sourceLinked="1"/>
        <c:majorTickMark val="none"/>
        <c:minorTickMark val="none"/>
        <c:tickLblPos val="none"/>
        <c:crossAx val="100501800"/>
        <c:crosses val="autoZero"/>
        <c:auto val="1"/>
        <c:lblOffset val="100"/>
        <c:baseTimeUnit val="years"/>
      </c:dateAx>
      <c:valAx>
        <c:axId val="10050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60-4C9C-9F71-47B9BDDD7C0A}"/>
            </c:ext>
          </c:extLst>
        </c:ser>
        <c:dLbls>
          <c:showLegendKey val="0"/>
          <c:showVal val="0"/>
          <c:showCatName val="0"/>
          <c:showSerName val="0"/>
          <c:showPercent val="0"/>
          <c:showBubbleSize val="0"/>
        </c:dLbls>
        <c:gapWidth val="150"/>
        <c:axId val="100502192"/>
        <c:axId val="10049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60-4C9C-9F71-47B9BDDD7C0A}"/>
            </c:ext>
          </c:extLst>
        </c:ser>
        <c:dLbls>
          <c:showLegendKey val="0"/>
          <c:showVal val="0"/>
          <c:showCatName val="0"/>
          <c:showSerName val="0"/>
          <c:showPercent val="0"/>
          <c:showBubbleSize val="0"/>
        </c:dLbls>
        <c:marker val="1"/>
        <c:smooth val="0"/>
        <c:axId val="100502192"/>
        <c:axId val="100499448"/>
      </c:lineChart>
      <c:dateAx>
        <c:axId val="100502192"/>
        <c:scaling>
          <c:orientation val="minMax"/>
        </c:scaling>
        <c:delete val="1"/>
        <c:axPos val="b"/>
        <c:numFmt formatCode="&quot;H&quot;yy" sourceLinked="1"/>
        <c:majorTickMark val="none"/>
        <c:minorTickMark val="none"/>
        <c:tickLblPos val="none"/>
        <c:crossAx val="100499448"/>
        <c:crosses val="autoZero"/>
        <c:auto val="1"/>
        <c:lblOffset val="100"/>
        <c:baseTimeUnit val="years"/>
      </c:dateAx>
      <c:valAx>
        <c:axId val="10049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F1-4393-8912-BAA660FFB8E3}"/>
            </c:ext>
          </c:extLst>
        </c:ser>
        <c:dLbls>
          <c:showLegendKey val="0"/>
          <c:showVal val="0"/>
          <c:showCatName val="0"/>
          <c:showSerName val="0"/>
          <c:showPercent val="0"/>
          <c:showBubbleSize val="0"/>
        </c:dLbls>
        <c:gapWidth val="150"/>
        <c:axId val="100501016"/>
        <c:axId val="1005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F1-4393-8912-BAA660FFB8E3}"/>
            </c:ext>
          </c:extLst>
        </c:ser>
        <c:dLbls>
          <c:showLegendKey val="0"/>
          <c:showVal val="0"/>
          <c:showCatName val="0"/>
          <c:showSerName val="0"/>
          <c:showPercent val="0"/>
          <c:showBubbleSize val="0"/>
        </c:dLbls>
        <c:marker val="1"/>
        <c:smooth val="0"/>
        <c:axId val="100501016"/>
        <c:axId val="100501408"/>
      </c:lineChart>
      <c:dateAx>
        <c:axId val="100501016"/>
        <c:scaling>
          <c:orientation val="minMax"/>
        </c:scaling>
        <c:delete val="1"/>
        <c:axPos val="b"/>
        <c:numFmt formatCode="&quot;H&quot;yy" sourceLinked="1"/>
        <c:majorTickMark val="none"/>
        <c:minorTickMark val="none"/>
        <c:tickLblPos val="none"/>
        <c:crossAx val="100501408"/>
        <c:crosses val="autoZero"/>
        <c:auto val="1"/>
        <c:lblOffset val="100"/>
        <c:baseTimeUnit val="years"/>
      </c:dateAx>
      <c:valAx>
        <c:axId val="1005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297.27</c:v>
                </c:pt>
                <c:pt idx="1">
                  <c:v>320.76</c:v>
                </c:pt>
                <c:pt idx="2">
                  <c:v>309.70999999999998</c:v>
                </c:pt>
                <c:pt idx="3">
                  <c:v>233.83</c:v>
                </c:pt>
                <c:pt idx="4">
                  <c:v>231.13</c:v>
                </c:pt>
              </c:numCache>
            </c:numRef>
          </c:val>
          <c:extLst xmlns:c16r2="http://schemas.microsoft.com/office/drawing/2015/06/chart">
            <c:ext xmlns:c16="http://schemas.microsoft.com/office/drawing/2014/chart" uri="{C3380CC4-5D6E-409C-BE32-E72D297353CC}">
              <c16:uniqueId val="{00000000-AC8C-40B3-B394-72584BEC1573}"/>
            </c:ext>
          </c:extLst>
        </c:ser>
        <c:dLbls>
          <c:showLegendKey val="0"/>
          <c:showVal val="0"/>
          <c:showCatName val="0"/>
          <c:showSerName val="0"/>
          <c:showPercent val="0"/>
          <c:showBubbleSize val="0"/>
        </c:dLbls>
        <c:gapWidth val="150"/>
        <c:axId val="100497880"/>
        <c:axId val="10100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AC8C-40B3-B394-72584BEC1573}"/>
            </c:ext>
          </c:extLst>
        </c:ser>
        <c:dLbls>
          <c:showLegendKey val="0"/>
          <c:showVal val="0"/>
          <c:showCatName val="0"/>
          <c:showSerName val="0"/>
          <c:showPercent val="0"/>
          <c:showBubbleSize val="0"/>
        </c:dLbls>
        <c:marker val="1"/>
        <c:smooth val="0"/>
        <c:axId val="100497880"/>
        <c:axId val="101006992"/>
      </c:lineChart>
      <c:dateAx>
        <c:axId val="100497880"/>
        <c:scaling>
          <c:orientation val="minMax"/>
        </c:scaling>
        <c:delete val="1"/>
        <c:axPos val="b"/>
        <c:numFmt formatCode="&quot;H&quot;yy" sourceLinked="1"/>
        <c:majorTickMark val="none"/>
        <c:minorTickMark val="none"/>
        <c:tickLblPos val="none"/>
        <c:crossAx val="101006992"/>
        <c:crosses val="autoZero"/>
        <c:auto val="1"/>
        <c:lblOffset val="100"/>
        <c:baseTimeUnit val="years"/>
      </c:dateAx>
      <c:valAx>
        <c:axId val="1010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9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89.3</c:v>
                </c:pt>
                <c:pt idx="1">
                  <c:v>88.87</c:v>
                </c:pt>
                <c:pt idx="2">
                  <c:v>92.99</c:v>
                </c:pt>
                <c:pt idx="3">
                  <c:v>100</c:v>
                </c:pt>
                <c:pt idx="4">
                  <c:v>99.97</c:v>
                </c:pt>
              </c:numCache>
            </c:numRef>
          </c:val>
          <c:extLst xmlns:c16r2="http://schemas.microsoft.com/office/drawing/2015/06/chart">
            <c:ext xmlns:c16="http://schemas.microsoft.com/office/drawing/2014/chart" uri="{C3380CC4-5D6E-409C-BE32-E72D297353CC}">
              <c16:uniqueId val="{00000000-A572-4125-80D0-18FF054C046A}"/>
            </c:ext>
          </c:extLst>
        </c:ser>
        <c:dLbls>
          <c:showLegendKey val="0"/>
          <c:showVal val="0"/>
          <c:showCatName val="0"/>
          <c:showSerName val="0"/>
          <c:showPercent val="0"/>
          <c:showBubbleSize val="0"/>
        </c:dLbls>
        <c:gapWidth val="150"/>
        <c:axId val="101008952"/>
        <c:axId val="10101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A572-4125-80D0-18FF054C046A}"/>
            </c:ext>
          </c:extLst>
        </c:ser>
        <c:dLbls>
          <c:showLegendKey val="0"/>
          <c:showVal val="0"/>
          <c:showCatName val="0"/>
          <c:showSerName val="0"/>
          <c:showPercent val="0"/>
          <c:showBubbleSize val="0"/>
        </c:dLbls>
        <c:marker val="1"/>
        <c:smooth val="0"/>
        <c:axId val="101008952"/>
        <c:axId val="101010128"/>
      </c:lineChart>
      <c:dateAx>
        <c:axId val="101008952"/>
        <c:scaling>
          <c:orientation val="minMax"/>
        </c:scaling>
        <c:delete val="1"/>
        <c:axPos val="b"/>
        <c:numFmt formatCode="&quot;H&quot;yy" sourceLinked="1"/>
        <c:majorTickMark val="none"/>
        <c:minorTickMark val="none"/>
        <c:tickLblPos val="none"/>
        <c:crossAx val="101010128"/>
        <c:crosses val="autoZero"/>
        <c:auto val="1"/>
        <c:lblOffset val="100"/>
        <c:baseTimeUnit val="years"/>
      </c:dateAx>
      <c:valAx>
        <c:axId val="10101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193.75</c:v>
                </c:pt>
                <c:pt idx="1">
                  <c:v>192.17</c:v>
                </c:pt>
                <c:pt idx="2">
                  <c:v>196.57</c:v>
                </c:pt>
                <c:pt idx="3">
                  <c:v>182.86</c:v>
                </c:pt>
                <c:pt idx="4">
                  <c:v>186.06</c:v>
                </c:pt>
              </c:numCache>
            </c:numRef>
          </c:val>
          <c:extLst xmlns:c16r2="http://schemas.microsoft.com/office/drawing/2015/06/chart">
            <c:ext xmlns:c16="http://schemas.microsoft.com/office/drawing/2014/chart" uri="{C3380CC4-5D6E-409C-BE32-E72D297353CC}">
              <c16:uniqueId val="{00000000-65EC-43F6-83BE-2357227110CC}"/>
            </c:ext>
          </c:extLst>
        </c:ser>
        <c:dLbls>
          <c:showLegendKey val="0"/>
          <c:showVal val="0"/>
          <c:showCatName val="0"/>
          <c:showSerName val="0"/>
          <c:showPercent val="0"/>
          <c:showBubbleSize val="0"/>
        </c:dLbls>
        <c:gapWidth val="150"/>
        <c:axId val="101007384"/>
        <c:axId val="10101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65EC-43F6-83BE-2357227110CC}"/>
            </c:ext>
          </c:extLst>
        </c:ser>
        <c:dLbls>
          <c:showLegendKey val="0"/>
          <c:showVal val="0"/>
          <c:showCatName val="0"/>
          <c:showSerName val="0"/>
          <c:showPercent val="0"/>
          <c:showBubbleSize val="0"/>
        </c:dLbls>
        <c:marker val="1"/>
        <c:smooth val="0"/>
        <c:axId val="101007384"/>
        <c:axId val="101010520"/>
      </c:lineChart>
      <c:dateAx>
        <c:axId val="101007384"/>
        <c:scaling>
          <c:orientation val="minMax"/>
        </c:scaling>
        <c:delete val="1"/>
        <c:axPos val="b"/>
        <c:numFmt formatCode="&quot;H&quot;yy" sourceLinked="1"/>
        <c:majorTickMark val="none"/>
        <c:minorTickMark val="none"/>
        <c:tickLblPos val="none"/>
        <c:crossAx val="101010520"/>
        <c:crosses val="autoZero"/>
        <c:auto val="1"/>
        <c:lblOffset val="100"/>
        <c:baseTimeUnit val="years"/>
      </c:dateAx>
      <c:valAx>
        <c:axId val="10101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湯前町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3809</v>
      </c>
      <c r="AM8" s="51"/>
      <c r="AN8" s="51"/>
      <c r="AO8" s="51"/>
      <c r="AP8" s="51"/>
      <c r="AQ8" s="51"/>
      <c r="AR8" s="51"/>
      <c r="AS8" s="51"/>
      <c r="AT8" s="46">
        <f>データ!T6</f>
        <v>48.37</v>
      </c>
      <c r="AU8" s="46"/>
      <c r="AV8" s="46"/>
      <c r="AW8" s="46"/>
      <c r="AX8" s="46"/>
      <c r="AY8" s="46"/>
      <c r="AZ8" s="46"/>
      <c r="BA8" s="46"/>
      <c r="BB8" s="46">
        <f>データ!U6</f>
        <v>78.75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81.7</v>
      </c>
      <c r="Q10" s="46"/>
      <c r="R10" s="46"/>
      <c r="S10" s="46"/>
      <c r="T10" s="46"/>
      <c r="U10" s="46"/>
      <c r="V10" s="46"/>
      <c r="W10" s="46">
        <f>データ!Q6</f>
        <v>100</v>
      </c>
      <c r="X10" s="46"/>
      <c r="Y10" s="46"/>
      <c r="Z10" s="46"/>
      <c r="AA10" s="46"/>
      <c r="AB10" s="46"/>
      <c r="AC10" s="46"/>
      <c r="AD10" s="51">
        <f>データ!R6</f>
        <v>4210</v>
      </c>
      <c r="AE10" s="51"/>
      <c r="AF10" s="51"/>
      <c r="AG10" s="51"/>
      <c r="AH10" s="51"/>
      <c r="AI10" s="51"/>
      <c r="AJ10" s="51"/>
      <c r="AK10" s="2"/>
      <c r="AL10" s="51">
        <f>データ!V6</f>
        <v>3072</v>
      </c>
      <c r="AM10" s="51"/>
      <c r="AN10" s="51"/>
      <c r="AO10" s="51"/>
      <c r="AP10" s="51"/>
      <c r="AQ10" s="51"/>
      <c r="AR10" s="51"/>
      <c r="AS10" s="51"/>
      <c r="AT10" s="46">
        <f>データ!W6</f>
        <v>1.75</v>
      </c>
      <c r="AU10" s="46"/>
      <c r="AV10" s="46"/>
      <c r="AW10" s="46"/>
      <c r="AX10" s="46"/>
      <c r="AY10" s="46"/>
      <c r="AZ10" s="46"/>
      <c r="BA10" s="46"/>
      <c r="BB10" s="46">
        <f>データ!X6</f>
        <v>1755.43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MP2rvmtH5T6hsUDycBFPogot3NO8IjX+S9oMmhe7zQpj6Xzs7A9cTKoMXpkFkTaTP9jDeTavorSO5Yipfh9Wcw==" saltValue="bVJYV6DNbu6uhIfFYxzA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435066</v>
      </c>
      <c r="D6" s="33">
        <f t="shared" si="3"/>
        <v>47</v>
      </c>
      <c r="E6" s="33">
        <f t="shared" si="3"/>
        <v>17</v>
      </c>
      <c r="F6" s="33">
        <f t="shared" si="3"/>
        <v>4</v>
      </c>
      <c r="G6" s="33">
        <f t="shared" si="3"/>
        <v>0</v>
      </c>
      <c r="H6" s="33" t="str">
        <f t="shared" si="3"/>
        <v>熊本県　湯前町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81.7</v>
      </c>
      <c r="Q6" s="34">
        <f t="shared" si="3"/>
        <v>100</v>
      </c>
      <c r="R6" s="34">
        <f t="shared" si="3"/>
        <v>4210</v>
      </c>
      <c r="S6" s="34">
        <f t="shared" si="3"/>
        <v>3809</v>
      </c>
      <c r="T6" s="34">
        <f t="shared" si="3"/>
        <v>48.37</v>
      </c>
      <c r="U6" s="34">
        <f t="shared" si="3"/>
        <v>78.75</v>
      </c>
      <c r="V6" s="34">
        <f t="shared" si="3"/>
        <v>3072</v>
      </c>
      <c r="W6" s="34">
        <f t="shared" si="3"/>
        <v>1.75</v>
      </c>
      <c r="X6" s="34">
        <f t="shared" si="3"/>
        <v>1755.43</v>
      </c>
      <c r="Y6" s="35">
        <f>IF(Y7="",NA(),Y7)</f>
        <v>97.57</v>
      </c>
      <c r="Z6" s="35">
        <f t="shared" ref="Z6:AH6" si="4">IF(Z7="",NA(),Z7)</f>
        <v>95.48</v>
      </c>
      <c r="AA6" s="35">
        <f t="shared" si="4"/>
        <v>97.1</v>
      </c>
      <c r="AB6" s="35">
        <f t="shared" si="4"/>
        <v>99.49</v>
      </c>
      <c r="AC6" s="35">
        <f t="shared" si="4"/>
        <v>99.82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297.27</v>
      </c>
      <c r="BG6" s="35">
        <f t="shared" ref="BG6:BO6" si="7">IF(BG7="",NA(),BG7)</f>
        <v>320.76</v>
      </c>
      <c r="BH6" s="35">
        <f t="shared" si="7"/>
        <v>309.70999999999998</v>
      </c>
      <c r="BI6" s="35">
        <f t="shared" si="7"/>
        <v>233.83</v>
      </c>
      <c r="BJ6" s="35">
        <f t="shared" si="7"/>
        <v>231.13</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89.3</v>
      </c>
      <c r="BR6" s="35">
        <f t="shared" ref="BR6:BZ6" si="8">IF(BR7="",NA(),BR7)</f>
        <v>88.87</v>
      </c>
      <c r="BS6" s="35">
        <f t="shared" si="8"/>
        <v>92.99</v>
      </c>
      <c r="BT6" s="35">
        <f t="shared" si="8"/>
        <v>100</v>
      </c>
      <c r="BU6" s="35">
        <f t="shared" si="8"/>
        <v>99.97</v>
      </c>
      <c r="BV6" s="35">
        <f t="shared" si="8"/>
        <v>49.22</v>
      </c>
      <c r="BW6" s="35">
        <f t="shared" si="8"/>
        <v>69.87</v>
      </c>
      <c r="BX6" s="35">
        <f t="shared" si="8"/>
        <v>74.3</v>
      </c>
      <c r="BY6" s="35">
        <f t="shared" si="8"/>
        <v>72.260000000000005</v>
      </c>
      <c r="BZ6" s="35">
        <f t="shared" si="8"/>
        <v>71.84</v>
      </c>
      <c r="CA6" s="34" t="str">
        <f>IF(CA7="","",IF(CA7="-","【-】","【"&amp;SUBSTITUTE(TEXT(CA7,"#,##0.00"),"-","△")&amp;"】"))</f>
        <v>【74.17】</v>
      </c>
      <c r="CB6" s="35">
        <f>IF(CB7="",NA(),CB7)</f>
        <v>193.75</v>
      </c>
      <c r="CC6" s="35">
        <f t="shared" ref="CC6:CK6" si="9">IF(CC7="",NA(),CC7)</f>
        <v>192.17</v>
      </c>
      <c r="CD6" s="35">
        <f t="shared" si="9"/>
        <v>196.57</v>
      </c>
      <c r="CE6" s="35">
        <f t="shared" si="9"/>
        <v>182.86</v>
      </c>
      <c r="CF6" s="35">
        <f t="shared" si="9"/>
        <v>186.06</v>
      </c>
      <c r="CG6" s="35">
        <f t="shared" si="9"/>
        <v>332.02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42.9</v>
      </c>
      <c r="CT6" s="35">
        <f t="shared" si="10"/>
        <v>43.36</v>
      </c>
      <c r="CU6" s="35">
        <f t="shared" si="10"/>
        <v>42.56</v>
      </c>
      <c r="CV6" s="35">
        <f t="shared" si="10"/>
        <v>42.47</v>
      </c>
      <c r="CW6" s="34" t="str">
        <f>IF(CW7="","",IF(CW7="-","【-】","【"&amp;SUBSTITUTE(TEXT(CW7,"#,##0.00"),"-","△")&amp;"】"))</f>
        <v>【42.86】</v>
      </c>
      <c r="CX6" s="35">
        <f>IF(CX7="",NA(),CX7)</f>
        <v>80.48</v>
      </c>
      <c r="CY6" s="35">
        <f t="shared" ref="CY6:DG6" si="11">IF(CY7="",NA(),CY7)</f>
        <v>80.05</v>
      </c>
      <c r="CZ6" s="35">
        <f t="shared" si="11"/>
        <v>82.15</v>
      </c>
      <c r="DA6" s="35">
        <f t="shared" si="11"/>
        <v>82.36</v>
      </c>
      <c r="DB6" s="35">
        <f t="shared" si="11"/>
        <v>82.91</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435066</v>
      </c>
      <c r="D7" s="37">
        <v>47</v>
      </c>
      <c r="E7" s="37">
        <v>17</v>
      </c>
      <c r="F7" s="37">
        <v>4</v>
      </c>
      <c r="G7" s="37">
        <v>0</v>
      </c>
      <c r="H7" s="37" t="s">
        <v>98</v>
      </c>
      <c r="I7" s="37" t="s">
        <v>99</v>
      </c>
      <c r="J7" s="37" t="s">
        <v>100</v>
      </c>
      <c r="K7" s="37" t="s">
        <v>101</v>
      </c>
      <c r="L7" s="37" t="s">
        <v>102</v>
      </c>
      <c r="M7" s="37" t="s">
        <v>103</v>
      </c>
      <c r="N7" s="38" t="s">
        <v>104</v>
      </c>
      <c r="O7" s="38" t="s">
        <v>105</v>
      </c>
      <c r="P7" s="38">
        <v>81.7</v>
      </c>
      <c r="Q7" s="38">
        <v>100</v>
      </c>
      <c r="R7" s="38">
        <v>4210</v>
      </c>
      <c r="S7" s="38">
        <v>3809</v>
      </c>
      <c r="T7" s="38">
        <v>48.37</v>
      </c>
      <c r="U7" s="38">
        <v>78.75</v>
      </c>
      <c r="V7" s="38">
        <v>3072</v>
      </c>
      <c r="W7" s="38">
        <v>1.75</v>
      </c>
      <c r="X7" s="38">
        <v>1755.43</v>
      </c>
      <c r="Y7" s="38">
        <v>97.57</v>
      </c>
      <c r="Z7" s="38">
        <v>95.48</v>
      </c>
      <c r="AA7" s="38">
        <v>97.1</v>
      </c>
      <c r="AB7" s="38">
        <v>99.49</v>
      </c>
      <c r="AC7" s="38">
        <v>99.82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297.27</v>
      </c>
      <c r="BG7" s="38">
        <v>320.76</v>
      </c>
      <c r="BH7" s="38">
        <v>309.70999999999998</v>
      </c>
      <c r="BI7" s="38">
        <v>233.83</v>
      </c>
      <c r="BJ7" s="38">
        <v>231.13</v>
      </c>
      <c r="BK7" s="38">
        <v>1673.47</v>
      </c>
      <c r="BL7" s="38">
        <v>1298.9100000000001</v>
      </c>
      <c r="BM7" s="38">
        <v>1243.71</v>
      </c>
      <c r="BN7" s="38">
        <v>1194.1500000000001</v>
      </c>
      <c r="BO7" s="38">
        <v>1206.79</v>
      </c>
      <c r="BP7" s="38">
        <v>1218.7</v>
      </c>
      <c r="BQ7" s="38">
        <v>89.3</v>
      </c>
      <c r="BR7" s="38">
        <v>88.87</v>
      </c>
      <c r="BS7" s="38">
        <v>92.99</v>
      </c>
      <c r="BT7" s="38">
        <v>100</v>
      </c>
      <c r="BU7" s="38">
        <v>99.97</v>
      </c>
      <c r="BV7" s="38">
        <v>49.22</v>
      </c>
      <c r="BW7" s="38">
        <v>69.87</v>
      </c>
      <c r="BX7" s="38">
        <v>74.3</v>
      </c>
      <c r="BY7" s="38">
        <v>72.260000000000005</v>
      </c>
      <c r="BZ7" s="38">
        <v>71.84</v>
      </c>
      <c r="CA7" s="38">
        <v>74.17</v>
      </c>
      <c r="CB7" s="38">
        <v>193.75</v>
      </c>
      <c r="CC7" s="38">
        <v>192.17</v>
      </c>
      <c r="CD7" s="38">
        <v>196.57</v>
      </c>
      <c r="CE7" s="38">
        <v>182.86</v>
      </c>
      <c r="CF7" s="38">
        <v>186.06</v>
      </c>
      <c r="CG7" s="38">
        <v>332.02</v>
      </c>
      <c r="CH7" s="38">
        <v>234.96</v>
      </c>
      <c r="CI7" s="38">
        <v>221.81</v>
      </c>
      <c r="CJ7" s="38">
        <v>230.02</v>
      </c>
      <c r="CK7" s="38">
        <v>228.47</v>
      </c>
      <c r="CL7" s="38">
        <v>218.56</v>
      </c>
      <c r="CM7" s="38" t="s">
        <v>104</v>
      </c>
      <c r="CN7" s="38" t="s">
        <v>104</v>
      </c>
      <c r="CO7" s="38" t="s">
        <v>104</v>
      </c>
      <c r="CP7" s="38" t="s">
        <v>104</v>
      </c>
      <c r="CQ7" s="38" t="s">
        <v>104</v>
      </c>
      <c r="CR7" s="38">
        <v>36.65</v>
      </c>
      <c r="CS7" s="38">
        <v>42.9</v>
      </c>
      <c r="CT7" s="38">
        <v>43.36</v>
      </c>
      <c r="CU7" s="38">
        <v>42.56</v>
      </c>
      <c r="CV7" s="38">
        <v>42.47</v>
      </c>
      <c r="CW7" s="38">
        <v>42.86</v>
      </c>
      <c r="CX7" s="38">
        <v>80.48</v>
      </c>
      <c r="CY7" s="38">
        <v>80.05</v>
      </c>
      <c r="CZ7" s="38">
        <v>82.15</v>
      </c>
      <c r="DA7" s="38">
        <v>82.36</v>
      </c>
      <c r="DB7" s="38">
        <v>82.91</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2021-02-05T01:35:58Z</cp:lastPrinted>
  <dcterms:created xsi:type="dcterms:W3CDTF">2020-12-04T02:58:02Z</dcterms:created>
  <dcterms:modified xsi:type="dcterms:W3CDTF">2021-02-05T04:09:48Z</dcterms:modified>
  <cp:category/>
</cp:coreProperties>
</file>