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y_hayashida\Desktop\20210113_公営企業に係る経営比較分析表の分析等について\37 多良木町\下水道（法非適）\"/>
    </mc:Choice>
  </mc:AlternateContent>
  <xr:revisionPtr revIDLastSave="0" documentId="13_ncr:1_{8B306C6E-B939-4F1F-9CBF-35B7C3ED7ECF}" xr6:coauthVersionLast="44" xr6:coauthVersionMax="44" xr10:uidLastSave="{00000000-0000-0000-0000-000000000000}"/>
  <workbookProtection workbookAlgorithmName="SHA-512" workbookHashValue="Mf4ddIyvUJpLEmR2Kp93/Z4B7PWKPYNUBWZ/S9iP6f2kvYSV8GoQElAgeK9J7vkAFo+M/xlvQVYCdHe+QrQwlQ==" workbookSaltValue="A4M2nWOvv+ZGw7CXBGy+U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T10" i="4"/>
  <c r="AL10" i="4"/>
  <c r="AD10" i="4"/>
  <c r="P10" i="4"/>
  <c r="I10" i="4"/>
  <c r="B10" i="4"/>
  <c r="AT8" i="4"/>
  <c r="W8" i="4"/>
  <c r="P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<sst xmlns="http://schemas.openxmlformats.org/spreadsheetml/2006/main" count="241" uniqueCount="120">
  <si>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</si>
  <si>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</si>
  <si>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</si>
  <si>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</si>
  <si>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</si>
  <si>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</si>
  <si>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</si>
  <si>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</si>
  <si>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</si>
  <si>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</si>
  <si>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</si>
  <si>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</si>
  <si>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</si>
  <si>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</si>
  <si>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</si>
  <si>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</si>
  <si>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</si>
  <si>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</si>
  <si>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</si>
  <si>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</si>
  <si>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</si>
  <si>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</si>
  <si>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</si>
  <si>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</si>
  <si>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</si>
  <si>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</si>
  <si>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</si>
  <si>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</si>
  <si>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</si>
  <si>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</si>
  <si>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</si>
  <si>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</si>
  <si>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</si>
  <si>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</si>
  <si>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</si>
  <si>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</si>
  <si>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</si>
  <si>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</si>
  <si>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</si>
  <si>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</si>
  <si>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</si>
  <si>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</si>
  <si>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</si>
  <si>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</si>
  <si>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</si>
  <si>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</si>
  <si>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</si>
  <si>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</si>
  <si>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</si>
  <si>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</si>
  <si>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</si>
  <si>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</si>
  <si>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</si>
  <si>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</si>
  <si>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</si>
  <si>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</si>
  <si>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</si>
  <si>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</si>
  <si>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</si>
  <si>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</si>
  <si>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</si>
  <si>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</si>
  <si>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</si>
  <si>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</si>
  <si>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</si>
  <si>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</si>
  <si>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</si>
  <si>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</si>
  <si>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</si>
  <si>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</si>
  <si>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</si>
  <si>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</si>
  <si>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</si>
  <si>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</si>
  <si>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</si>
  <si>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</si>
  <si>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</si>
  <si>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</si>
  <si>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</si>
  <si>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</si>
  <si>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</si>
  <si>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</si>
  <si>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</si>
  <si>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</si>
  <si>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</si>
  <si>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</si>
  <si>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</si>
  <si>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</si>
  <si>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</si>
  <si>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</si>
  <si>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</si>
  <si>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</si>
  <si>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</si>
  <si>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</si>
  <si>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</si>
  <si>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</si>
  <si>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</si>
  <si>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</si>
  <si>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</si>
  <si>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</si>
  <si>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</si>
  <si>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</si>
  <si>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</si>
  <si>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</si>
  <si>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</si>
  <si>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</si>
  <si>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</si>
  <si>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</si>
  <si>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</si>
  <si>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</si>
  <si>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</si>
  <si>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</si>
  <si>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</si>
  <si>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</si>
  <si>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</si>
  <si>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</si>
  <si>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</si>
  <si>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本町の下水道は平成５年より整備に着手し、平成11年度より供用開始している。法定耐用年数に達するまで十分な期間があり、当分の間は大規模な改修の必要はなく定期点検等を実施し維持管理に努める。
　マンホールポンプにおいては、ストックマネジメント計画に基づき計画的に更新していく。</t>
    <rPh sb="1" eb="3">
      <t>ホンチョウ</t>
    </rPh>
    <rPh sb="4" eb="7">
      <t>ゲスイドウ</t>
    </rPh>
    <rPh sb="8" eb="10">
      <t>ヘイセイ</t>
    </rPh>
    <rPh sb="11" eb="12">
      <t>ネン</t>
    </rPh>
    <rPh sb="14" eb="16">
      <t>セイビ</t>
    </rPh>
    <rPh sb="17" eb="19">
      <t>チャクシュ</t>
    </rPh>
    <rPh sb="21" eb="23">
      <t>ヘイセイ</t>
    </rPh>
    <rPh sb="25" eb="27">
      <t>ネンド</t>
    </rPh>
    <rPh sb="29" eb="31">
      <t>キョウヨウ</t>
    </rPh>
    <rPh sb="31" eb="33">
      <t>カイシ</t>
    </rPh>
    <rPh sb="38" eb="40">
      <t>ホウテイ</t>
    </rPh>
    <rPh sb="40" eb="42">
      <t>タイヨウ</t>
    </rPh>
    <rPh sb="42" eb="44">
      <t>ネンスウ</t>
    </rPh>
    <rPh sb="45" eb="46">
      <t>タッ</t>
    </rPh>
    <rPh sb="50" eb="52">
      <t>ジュウブン</t>
    </rPh>
    <rPh sb="53" eb="55">
      <t>キカン</t>
    </rPh>
    <rPh sb="59" eb="61">
      <t>トウブン</t>
    </rPh>
    <rPh sb="62" eb="63">
      <t>アイダ</t>
    </rPh>
    <rPh sb="64" eb="67">
      <t>ダイキボ</t>
    </rPh>
    <rPh sb="68" eb="70">
      <t>カイシュウ</t>
    </rPh>
    <rPh sb="71" eb="73">
      <t>ヒツヨウ</t>
    </rPh>
    <rPh sb="76" eb="78">
      <t>テイキ</t>
    </rPh>
    <rPh sb="78" eb="80">
      <t>テンケン</t>
    </rPh>
    <rPh sb="80" eb="81">
      <t>トウ</t>
    </rPh>
    <rPh sb="82" eb="84">
      <t>ジッシ</t>
    </rPh>
    <rPh sb="85" eb="87">
      <t>イジ</t>
    </rPh>
    <rPh sb="87" eb="89">
      <t>カンリ</t>
    </rPh>
    <rPh sb="90" eb="91">
      <t>ツト</t>
    </rPh>
    <rPh sb="120" eb="122">
      <t>ケイカク</t>
    </rPh>
    <rPh sb="123" eb="124">
      <t>モト</t>
    </rPh>
    <rPh sb="126" eb="129">
      <t>ケイカクテキ</t>
    </rPh>
    <rPh sb="130" eb="132">
      <t>コウシン</t>
    </rPh>
    <phoneticPr fontId="4"/>
  </si>
  <si>
    <t>①収益的収支比率については、分担金納付者の減少
　による減益、本町事業に起因しない支出の増加に
　より一時的に収益率が低下した。また、今後にお
　いても、下水道管路の老朽化等に伴う修繕等が増
　加することも推察されるため、使用料収入の確
　保、支出の抑制に努める必要がある。
④企業債残高対事業規模比率については、ほぼ全額
　公費負担しており、整備も完了していることから
　償還が進み減少していく予定である。
⑤経費回収率について、近年は使用料収入で汚水処
　理費を賄えていない状況が続いており、使用料金
　の滞納対策強化等の対策を行う必要がある。
⑥汚水処理原価について、近年は接続率の向上によ
　り有収水量が増加したことで横ばい状況である。
　下水道への接続率が上昇しても、処理区域内人口
　の減少により有収水量が減少していくと推察され
　ることから将来的に上昇することも考えられる。
⑧水洗化率においては、接続促進施策により増加し
　ているが、少子高齢化により高齢世帯における接
　続が進まない状況であるため、高齢世帯の接続増
　加が課題となっている。</t>
    <rPh sb="1" eb="4">
      <t>シュウエキテキ</t>
    </rPh>
    <rPh sb="4" eb="6">
      <t>シュウシ</t>
    </rPh>
    <rPh sb="6" eb="8">
      <t>ヒリツ</t>
    </rPh>
    <rPh sb="14" eb="17">
      <t>ブンタンキン</t>
    </rPh>
    <rPh sb="17" eb="19">
      <t>ノウフ</t>
    </rPh>
    <rPh sb="19" eb="20">
      <t>シャ</t>
    </rPh>
    <rPh sb="21" eb="23">
      <t>ゲンショウ</t>
    </rPh>
    <rPh sb="28" eb="30">
      <t>ゲンエキ</t>
    </rPh>
    <rPh sb="31" eb="33">
      <t>ホンチョウ</t>
    </rPh>
    <rPh sb="33" eb="35">
      <t>ジギョウ</t>
    </rPh>
    <rPh sb="36" eb="38">
      <t>キイン</t>
    </rPh>
    <rPh sb="41" eb="43">
      <t>シシュツ</t>
    </rPh>
    <rPh sb="44" eb="46">
      <t>ゾウカ</t>
    </rPh>
    <rPh sb="51" eb="54">
      <t>イチジテキ</t>
    </rPh>
    <rPh sb="55" eb="57">
      <t>シュウエキ</t>
    </rPh>
    <rPh sb="57" eb="58">
      <t>リツ</t>
    </rPh>
    <rPh sb="59" eb="61">
      <t>テイカ</t>
    </rPh>
    <rPh sb="67" eb="69">
      <t>コンゴ</t>
    </rPh>
    <rPh sb="77" eb="80">
      <t>ゲスイドウ</t>
    </rPh>
    <rPh sb="80" eb="82">
      <t>カンロ</t>
    </rPh>
    <rPh sb="83" eb="86">
      <t>ロウキュウカ</t>
    </rPh>
    <rPh sb="86" eb="87">
      <t>トウ</t>
    </rPh>
    <rPh sb="88" eb="89">
      <t>トモナ</t>
    </rPh>
    <rPh sb="90" eb="92">
      <t>シュウゼン</t>
    </rPh>
    <rPh sb="92" eb="93">
      <t>トウ</t>
    </rPh>
    <rPh sb="103" eb="105">
      <t>スイサツ</t>
    </rPh>
    <rPh sb="111" eb="114">
      <t>シヨウリョウ</t>
    </rPh>
    <rPh sb="114" eb="116">
      <t>シュウニュウ</t>
    </rPh>
    <rPh sb="122" eb="124">
      <t>シシュツ</t>
    </rPh>
    <rPh sb="125" eb="127">
      <t>ヨクセイ</t>
    </rPh>
    <rPh sb="128" eb="129">
      <t>ツト</t>
    </rPh>
    <rPh sb="131" eb="133">
      <t>ヒツヨウ</t>
    </rPh>
    <rPh sb="139" eb="141">
      <t>キギョウ</t>
    </rPh>
    <rPh sb="141" eb="142">
      <t>サイ</t>
    </rPh>
    <rPh sb="142" eb="144">
      <t>ザンダカ</t>
    </rPh>
    <rPh sb="144" eb="145">
      <t>タイ</t>
    </rPh>
    <rPh sb="145" eb="147">
      <t>ジギョウ</t>
    </rPh>
    <rPh sb="147" eb="149">
      <t>キボ</t>
    </rPh>
    <rPh sb="149" eb="151">
      <t>ヒリツ</t>
    </rPh>
    <rPh sb="159" eb="161">
      <t>ゼンガク</t>
    </rPh>
    <rPh sb="163" eb="165">
      <t>コウヒ</t>
    </rPh>
    <rPh sb="165" eb="167">
      <t>フタン</t>
    </rPh>
    <rPh sb="172" eb="174">
      <t>セイビ</t>
    </rPh>
    <rPh sb="175" eb="177">
      <t>カンリョウ</t>
    </rPh>
    <rPh sb="187" eb="189">
      <t>ショウカン</t>
    </rPh>
    <rPh sb="190" eb="191">
      <t>スス</t>
    </rPh>
    <rPh sb="192" eb="194">
      <t>ゲンショウ</t>
    </rPh>
    <rPh sb="198" eb="200">
      <t>ヨテイ</t>
    </rPh>
    <rPh sb="206" eb="208">
      <t>ケイヒ</t>
    </rPh>
    <rPh sb="208" eb="210">
      <t>カイシュウ</t>
    </rPh>
    <rPh sb="210" eb="211">
      <t>リツ</t>
    </rPh>
    <rPh sb="216" eb="218">
      <t>キンネン</t>
    </rPh>
    <rPh sb="219" eb="222">
      <t>シヨウリョウ</t>
    </rPh>
    <rPh sb="222" eb="224">
      <t>シュウニュウ</t>
    </rPh>
    <rPh sb="225" eb="227">
      <t>オスイ</t>
    </rPh>
    <rPh sb="231" eb="232">
      <t>ヒ</t>
    </rPh>
    <rPh sb="233" eb="234">
      <t>マカナ</t>
    </rPh>
    <rPh sb="239" eb="241">
      <t>ジョウキョウ</t>
    </rPh>
    <rPh sb="242" eb="243">
      <t>ツヅ</t>
    </rPh>
    <rPh sb="248" eb="250">
      <t>シヨウ</t>
    </rPh>
    <rPh sb="250" eb="252">
      <t>リョウキン</t>
    </rPh>
    <rPh sb="255" eb="257">
      <t>タイノウ</t>
    </rPh>
    <rPh sb="257" eb="259">
      <t>タイサク</t>
    </rPh>
    <rPh sb="259" eb="261">
      <t>キョウカ</t>
    </rPh>
    <rPh sb="261" eb="262">
      <t>トウ</t>
    </rPh>
    <rPh sb="263" eb="265">
      <t>タイサク</t>
    </rPh>
    <rPh sb="266" eb="267">
      <t>オコナ</t>
    </rPh>
    <rPh sb="268" eb="270">
      <t>ヒツヨウ</t>
    </rPh>
    <rPh sb="276" eb="278">
      <t>オスイ</t>
    </rPh>
    <rPh sb="278" eb="280">
      <t>ショリ</t>
    </rPh>
    <rPh sb="280" eb="282">
      <t>ゲンカ</t>
    </rPh>
    <rPh sb="287" eb="289">
      <t>キンネン</t>
    </rPh>
    <rPh sb="290" eb="292">
      <t>セツゾク</t>
    </rPh>
    <rPh sb="292" eb="293">
      <t>リツ</t>
    </rPh>
    <rPh sb="294" eb="296">
      <t>コウジョウ</t>
    </rPh>
    <rPh sb="301" eb="303">
      <t>ユウシュウ</t>
    </rPh>
    <rPh sb="303" eb="305">
      <t>スイリョウ</t>
    </rPh>
    <rPh sb="306" eb="308">
      <t>ゾウカ</t>
    </rPh>
    <rPh sb="313" eb="314">
      <t>ヨコ</t>
    </rPh>
    <rPh sb="316" eb="318">
      <t>ジョウキョウ</t>
    </rPh>
    <rPh sb="324" eb="327">
      <t>ゲスイドウ</t>
    </rPh>
    <rPh sb="329" eb="331">
      <t>セツゾク</t>
    </rPh>
    <rPh sb="331" eb="332">
      <t>リツ</t>
    </rPh>
    <rPh sb="333" eb="335">
      <t>ジョウショウ</t>
    </rPh>
    <rPh sb="339" eb="341">
      <t>ショリ</t>
    </rPh>
    <rPh sb="341" eb="344">
      <t>クイキナイ</t>
    </rPh>
    <rPh sb="344" eb="346">
      <t>ジンコウ</t>
    </rPh>
    <rPh sb="349" eb="351">
      <t>ゲンショウ</t>
    </rPh>
    <rPh sb="354" eb="356">
      <t>ユウシュウ</t>
    </rPh>
    <rPh sb="356" eb="358">
      <t>スイリョウ</t>
    </rPh>
    <rPh sb="359" eb="361">
      <t>ゲンショウ</t>
    </rPh>
    <rPh sb="366" eb="368">
      <t>スイサツ</t>
    </rPh>
    <rPh sb="377" eb="380">
      <t>ショウライテキ</t>
    </rPh>
    <rPh sb="381" eb="383">
      <t>ジョウショウ</t>
    </rPh>
    <rPh sb="388" eb="389">
      <t>カンガ</t>
    </rPh>
    <rPh sb="396" eb="399">
      <t>スイセンカ</t>
    </rPh>
    <rPh sb="399" eb="400">
      <t>リツ</t>
    </rPh>
    <rPh sb="406" eb="408">
      <t>セツゾク</t>
    </rPh>
    <rPh sb="408" eb="410">
      <t>ソクシン</t>
    </rPh>
    <rPh sb="410" eb="412">
      <t>シサク</t>
    </rPh>
    <rPh sb="415" eb="417">
      <t>ゾウカ</t>
    </rPh>
    <rPh sb="425" eb="427">
      <t>ショウシ</t>
    </rPh>
    <rPh sb="427" eb="430">
      <t>コウレイカ</t>
    </rPh>
    <rPh sb="433" eb="435">
      <t>コウレイ</t>
    </rPh>
    <rPh sb="435" eb="437">
      <t>セタイ</t>
    </rPh>
    <rPh sb="446" eb="447">
      <t>スス</t>
    </rPh>
    <rPh sb="450" eb="452">
      <t>ジョウキョウ</t>
    </rPh>
    <rPh sb="458" eb="460">
      <t>コウレイ</t>
    </rPh>
    <rPh sb="460" eb="462">
      <t>セタイ</t>
    </rPh>
    <rPh sb="463" eb="465">
      <t>セツゾク</t>
    </rPh>
    <rPh sb="470" eb="472">
      <t>カダイ</t>
    </rPh>
    <phoneticPr fontId="4"/>
  </si>
  <si>
    <t>　本町においては、直近での改修・改築の計画はなく、起債残高も計画的な償還により減少傾向にあるが、整備計画最終年度における起債償還が令和４年度より開始されることから一般会計繰入額が一時的に上昇するが、その後は減少していくものの一般会計繰入金への依存が続くため、下水道への接続促進を図り使用料収入の増加に努める。</t>
    <rPh sb="1" eb="3">
      <t>ホンチョウ</t>
    </rPh>
    <rPh sb="9" eb="11">
      <t>チョッキン</t>
    </rPh>
    <rPh sb="13" eb="15">
      <t>カイシュウ</t>
    </rPh>
    <rPh sb="16" eb="18">
      <t>カイチク</t>
    </rPh>
    <rPh sb="19" eb="21">
      <t>ケイカク</t>
    </rPh>
    <rPh sb="25" eb="27">
      <t>キサイ</t>
    </rPh>
    <rPh sb="27" eb="29">
      <t>ザンダカ</t>
    </rPh>
    <rPh sb="30" eb="33">
      <t>ケイカクテキ</t>
    </rPh>
    <rPh sb="34" eb="36">
      <t>ショウカン</t>
    </rPh>
    <rPh sb="39" eb="41">
      <t>ゲンショウ</t>
    </rPh>
    <rPh sb="41" eb="43">
      <t>ケイコウ</t>
    </rPh>
    <rPh sb="48" eb="50">
      <t>セイビ</t>
    </rPh>
    <rPh sb="50" eb="52">
      <t>ケイカク</t>
    </rPh>
    <rPh sb="52" eb="54">
      <t>サイシュウ</t>
    </rPh>
    <rPh sb="54" eb="56">
      <t>ネンド</t>
    </rPh>
    <rPh sb="60" eb="62">
      <t>キサイ</t>
    </rPh>
    <rPh sb="62" eb="64">
      <t>ショウカン</t>
    </rPh>
    <rPh sb="65" eb="67">
      <t>レイワ</t>
    </rPh>
    <rPh sb="68" eb="70">
      <t>ネンド</t>
    </rPh>
    <rPh sb="72" eb="74">
      <t>カイシ</t>
    </rPh>
    <rPh sb="81" eb="83">
      <t>イッパン</t>
    </rPh>
    <rPh sb="83" eb="85">
      <t>カイケイ</t>
    </rPh>
    <rPh sb="85" eb="87">
      <t>クリイレ</t>
    </rPh>
    <rPh sb="87" eb="88">
      <t>ガク</t>
    </rPh>
    <rPh sb="89" eb="92">
      <t>イチジテキ</t>
    </rPh>
    <rPh sb="93" eb="95">
      <t>ジョウショウ</t>
    </rPh>
    <rPh sb="101" eb="102">
      <t>ゴ</t>
    </rPh>
    <rPh sb="103" eb="105">
      <t>ゲンショウ</t>
    </rPh>
    <rPh sb="112" eb="114">
      <t>イッパン</t>
    </rPh>
    <rPh sb="114" eb="116">
      <t>カイケイ</t>
    </rPh>
    <rPh sb="116" eb="118">
      <t>クリイレ</t>
    </rPh>
    <rPh sb="118" eb="119">
      <t>キン</t>
    </rPh>
    <rPh sb="121" eb="123">
      <t>イゾン</t>
    </rPh>
    <rPh sb="124" eb="125">
      <t>ツヅ</t>
    </rPh>
    <rPh sb="129" eb="132">
      <t>ゲスイドウ</t>
    </rPh>
    <rPh sb="134" eb="136">
      <t>セツゾク</t>
    </rPh>
    <rPh sb="136" eb="138">
      <t>ソクシン</t>
    </rPh>
    <rPh sb="139" eb="140">
      <t>ハカ</t>
    </rPh>
    <rPh sb="141" eb="144">
      <t>シヨウリョウ</t>
    </rPh>
    <rPh sb="144" eb="146">
      <t>シュウニュウ</t>
    </rPh>
    <rPh sb="147" eb="149">
      <t>ゾウカ</t>
    </rPh>
    <rPh sb="150" eb="15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</si>
</sst>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F7-4D80-847D-BD53CFC75C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DAF7-4D80-847D-BD53CFC75C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1E-413D-9718-E2BC6F8529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71E-413D-9718-E2BC6F8529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70.48</c:v>
                </c:pt>
                <c:pt idx="1">
                  <c:v>72.599999999999994</c:v>
                </c:pt>
                <c:pt idx="2">
                  <c:v>72.72</c:v>
                </c:pt>
                <c:pt idx="3">
                  <c:v>75.09</c:v>
                </c:pt>
                <c:pt idx="4">
                  <c:v>76.48</c:v>
                </c:pt>
              </c:numCache>
            </c:numRef>
          </c:val>
          <c:extLst>
            <c:ext xmlns:c16="http://schemas.microsoft.com/office/drawing/2014/chart" uri="{C3380CC4-5D6E-409C-BE32-E72D297353CC}">
              <c16:uniqueId val="{00000000-CDBD-47F1-AC5F-8BFC5D9BE5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CDBD-47F1-AC5F-8BFC5D9BE5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78.58</c:v>
                </c:pt>
                <c:pt idx="1">
                  <c:v>74.12</c:v>
                </c:pt>
                <c:pt idx="2">
                  <c:v>73.209999999999994</c:v>
                </c:pt>
                <c:pt idx="3">
                  <c:v>77.27</c:v>
                </c:pt>
                <c:pt idx="4">
                  <c:v>70.819999999999993</c:v>
                </c:pt>
              </c:numCache>
            </c:numRef>
          </c:val>
          <c:extLst>
            <c:ext xmlns:c16="http://schemas.microsoft.com/office/drawing/2014/chart" uri="{C3380CC4-5D6E-409C-BE32-E72D297353CC}">
              <c16:uniqueId val="{00000000-821B-4865-ADB5-9BD1429DE3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1B-4865-ADB5-9BD1429DE3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0-4C09-840E-1129A31E86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0-4C09-840E-1129A31E86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02-4E4D-A21A-8790545428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02-4E4D-A21A-8790545428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04-496D-AF1B-3269EE4792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04-496D-AF1B-3269EE4792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37-47CA-8C41-7F30EE9ABA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37-47CA-8C41-7F30EE9ABA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1719.79</c:v>
                </c:pt>
                <c:pt idx="2">
                  <c:v>1618.63</c:v>
                </c:pt>
                <c:pt idx="3">
                  <c:v>1499.84</c:v>
                </c:pt>
                <c:pt idx="4">
                  <c:v>1369.05</c:v>
                </c:pt>
              </c:numCache>
            </c:numRef>
          </c:val>
          <c:extLst>
            <c:ext xmlns:c16="http://schemas.microsoft.com/office/drawing/2014/chart" uri="{C3380CC4-5D6E-409C-BE32-E72D297353CC}">
              <c16:uniqueId val="{00000000-343D-4751-BC4A-23BD028071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43D-4751-BC4A-23BD028071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103.82</c:v>
                </c:pt>
                <c:pt idx="1">
                  <c:v>92.68</c:v>
                </c:pt>
                <c:pt idx="2">
                  <c:v>93.55</c:v>
                </c:pt>
                <c:pt idx="3">
                  <c:v>92.09</c:v>
                </c:pt>
                <c:pt idx="4">
                  <c:v>94.63</c:v>
                </c:pt>
              </c:numCache>
            </c:numRef>
          </c:val>
          <c:extLst>
            <c:ext xmlns:c16="http://schemas.microsoft.com/office/drawing/2014/chart" uri="{C3380CC4-5D6E-409C-BE32-E72D297353CC}">
              <c16:uniqueId val="{00000000-8AC8-40F9-AA87-901487972F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AC8-40F9-AA87-901487972F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188.72</c:v>
                </c:pt>
                <c:pt idx="1">
                  <c:v>210.92</c:v>
                </c:pt>
                <c:pt idx="2">
                  <c:v>206.23</c:v>
                </c:pt>
                <c:pt idx="3">
                  <c:v>190.14</c:v>
                </c:pt>
                <c:pt idx="4">
                  <c:v>191.11</c:v>
                </c:pt>
              </c:numCache>
            </c:numRef>
          </c:val>
          <c:extLst>
            <c:ext xmlns:c16="http://schemas.microsoft.com/office/drawing/2014/chart" uri="{C3380CC4-5D6E-409C-BE32-E72D297353CC}">
              <c16:uniqueId val="{00000000-B3D3-416E-95AE-C2A1927C5A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3D3-416E-95AE-C2A1927C5A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8"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多良木町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9429</v>
      </c>
      <c r="AM8" s="69"/>
      <c r="AN8" s="69"/>
      <c r="AO8" s="69"/>
      <c r="AP8" s="69"/>
      <c r="AQ8" s="69"/>
      <c r="AR8" s="69"/>
      <c r="AS8" s="69"/>
      <c r="AT8" s="68">
        <f>データ!T6</f>
        <v>165.86</v>
      </c>
      <c r="AU8" s="68"/>
      <c r="AV8" s="68"/>
      <c r="AW8" s="68"/>
      <c r="AX8" s="68"/>
      <c r="AY8" s="68"/>
      <c r="AZ8" s="68"/>
      <c r="BA8" s="68"/>
      <c r="BB8" s="68">
        <f>データ!U6</f>
        <v>56.85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64.930000000000007</v>
      </c>
      <c r="Q10" s="68"/>
      <c r="R10" s="68"/>
      <c r="S10" s="68"/>
      <c r="T10" s="68"/>
      <c r="U10" s="68"/>
      <c r="V10" s="68"/>
      <c r="W10" s="68">
        <f>データ!Q6</f>
        <v>100</v>
      </c>
      <c r="X10" s="68"/>
      <c r="Y10" s="68"/>
      <c r="Z10" s="68"/>
      <c r="AA10" s="68"/>
      <c r="AB10" s="68"/>
      <c r="AC10" s="68"/>
      <c r="AD10" s="69">
        <f>データ!R6</f>
        <v>4290</v>
      </c>
      <c r="AE10" s="69"/>
      <c r="AF10" s="69"/>
      <c r="AG10" s="69"/>
      <c r="AH10" s="69"/>
      <c r="AI10" s="69"/>
      <c r="AJ10" s="69"/>
      <c r="AK10" s="2"/>
      <c r="AL10" s="69">
        <f>データ!V6</f>
        <v>6055</v>
      </c>
      <c r="AM10" s="69"/>
      <c r="AN10" s="69"/>
      <c r="AO10" s="69"/>
      <c r="AP10" s="69"/>
      <c r="AQ10" s="69"/>
      <c r="AR10" s="69"/>
      <c r="AS10" s="69"/>
      <c r="AT10" s="68">
        <f>データ!W6</f>
        <v>3.32</v>
      </c>
      <c r="AU10" s="68"/>
      <c r="AV10" s="68"/>
      <c r="AW10" s="68"/>
      <c r="AX10" s="68"/>
      <c r="AY10" s="68"/>
      <c r="AZ10" s="68"/>
      <c r="BA10" s="68"/>
      <c r="BB10" s="68">
        <f>データ!X6</f>
        <v>1823.8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pvvkFz3irt2GS5/8ujAxzD0wQoE6FHvYxd61Ql547oIJ780cCr2cEk1FVEV9AZU7AFenTEBSFno38EcBaHfCdQ==" saltValue="utmWlRXo/xIbMW57bupa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435058</v>
      </c>
      <c r="D6" s="33">
        <f t="shared" si="3"/>
        <v>47</v>
      </c>
      <c r="E6" s="33">
        <f t="shared" si="3"/>
        <v>17</v>
      </c>
      <c r="F6" s="33">
        <f t="shared" si="3"/>
        <v>4</v>
      </c>
      <c r="G6" s="33">
        <f t="shared" si="3"/>
        <v>0</v>
      </c>
      <c r="H6" s="33" t="str">
        <f t="shared" si="3"/>
        <v>熊本県　多良木町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64.930000000000007</v>
      </c>
      <c r="Q6" s="34">
        <f t="shared" si="3"/>
        <v>100</v>
      </c>
      <c r="R6" s="34">
        <f t="shared" si="3"/>
        <v>4290</v>
      </c>
      <c r="S6" s="34">
        <f t="shared" si="3"/>
        <v>9429</v>
      </c>
      <c r="T6" s="34">
        <f t="shared" si="3"/>
        <v>165.86</v>
      </c>
      <c r="U6" s="34">
        <f t="shared" si="3"/>
        <v>56.85</v>
      </c>
      <c r="V6" s="34">
        <f t="shared" si="3"/>
        <v>6055</v>
      </c>
      <c r="W6" s="34">
        <f t="shared" si="3"/>
        <v>3.32</v>
      </c>
      <c r="X6" s="34">
        <f t="shared" si="3"/>
        <v>1823.8</v>
      </c>
      <c r="Y6" s="35">
        <f>IF(Y7="",NA(),Y7)</f>
        <v>78.58</v>
      </c>
      <c r="Z6" s="35">
        <f t="shared" ref="Z6:AH6" si="4">IF(Z7="",NA(),Z7)</f>
        <v>74.12</v>
      </c>
      <c r="AA6" s="35">
        <f t="shared" si="4"/>
        <v>73.209999999999994</v>
      </c>
      <c r="AB6" s="35">
        <f t="shared" si="4"/>
        <v>77.27</v>
      </c>
      <c r="AC6" s="35">
        <f t="shared" si="4"/>
        <v>70.819999999999993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1719.79</v>
      </c>
      <c r="BH6" s="35">
        <f t="shared" si="7"/>
        <v>1618.63</v>
      </c>
      <c r="BI6" s="35">
        <f t="shared" si="7"/>
        <v>1499.84</v>
      </c>
      <c r="BJ6" s="35">
        <f t="shared" si="7"/>
        <v>1369.05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103.82</v>
      </c>
      <c r="BR6" s="35">
        <f t="shared" ref="BR6:BZ6" si="8">IF(BR7="",NA(),BR7)</f>
        <v>92.68</v>
      </c>
      <c r="BS6" s="35">
        <f t="shared" si="8"/>
        <v>93.55</v>
      </c>
      <c r="BT6" s="35">
        <f t="shared" si="8"/>
        <v>92.09</v>
      </c>
      <c r="BU6" s="35">
        <f t="shared" si="8"/>
        <v>94.63</v>
      </c>
      <c r="BV6" s="35">
        <f t="shared" si="8"/>
        <v>66.22</v>
      </c>
      <c r="BW6" s="35">
        <f t="shared" si="8"/>
        <v>69.87</v>
      </c>
      <c r="BX6" s="35">
        <f t="shared" si="8"/>
        <v>74.3</v>
      </c>
      <c r="BY6" s="35">
        <f t="shared" si="8"/>
        <v>72.260000000000005</v>
      </c>
      <c r="BZ6" s="35">
        <f t="shared" si="8"/>
        <v>71.84</v>
      </c>
      <c r="CA6" s="34" t="str">
        <f>IF(CA7="","",IF(CA7="-","【-】","【"&amp;SUBSTITUTE(TEXT(CA7,"#,##0.00"),"-","△")&amp;"】"))</f>
        <v>【74.17】</v>
      </c>
      <c r="CB6" s="35">
        <f>IF(CB7="",NA(),CB7)</f>
        <v>188.72</v>
      </c>
      <c r="CC6" s="35">
        <f t="shared" ref="CC6:CK6" si="9">IF(CC7="",NA(),CC7)</f>
        <v>210.92</v>
      </c>
      <c r="CD6" s="35">
        <f t="shared" si="9"/>
        <v>206.23</v>
      </c>
      <c r="CE6" s="35">
        <f t="shared" si="9"/>
        <v>190.14</v>
      </c>
      <c r="CF6" s="35">
        <f t="shared" si="9"/>
        <v>191.11</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70.48</v>
      </c>
      <c r="CY6" s="35">
        <f t="shared" ref="CY6:DG6" si="11">IF(CY7="",NA(),CY7)</f>
        <v>72.599999999999994</v>
      </c>
      <c r="CZ6" s="35">
        <f t="shared" si="11"/>
        <v>72.72</v>
      </c>
      <c r="DA6" s="35">
        <f t="shared" si="11"/>
        <v>75.09</v>
      </c>
      <c r="DB6" s="35">
        <f t="shared" si="11"/>
        <v>76.48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435058</v>
      </c>
      <c r="D7" s="37">
        <v>47</v>
      </c>
      <c r="E7" s="37">
        <v>17</v>
      </c>
      <c r="F7" s="37">
        <v>4</v>
      </c>
      <c r="G7" s="37">
        <v>0</v>
      </c>
      <c r="H7" s="37" t="s">
        <v>98</v>
      </c>
      <c r="I7" s="37" t="s">
        <v>99</v>
      </c>
      <c r="J7" s="37" t="s">
        <v>100</v>
      </c>
      <c r="K7" s="37" t="s">
        <v>101</v>
      </c>
      <c r="L7" s="37" t="s">
        <v>102</v>
      </c>
      <c r="M7" s="37" t="s">
        <v>103</v>
      </c>
      <c r="N7" s="38" t="s">
        <v>104</v>
      </c>
      <c r="O7" s="38" t="s">
        <v>105</v>
      </c>
      <c r="P7" s="38">
        <v>64.930000000000007</v>
      </c>
      <c r="Q7" s="38">
        <v>100</v>
      </c>
      <c r="R7" s="38">
        <v>4290</v>
      </c>
      <c r="S7" s="38">
        <v>9429</v>
      </c>
      <c r="T7" s="38">
        <v>165.86</v>
      </c>
      <c r="U7" s="38">
        <v>56.85</v>
      </c>
      <c r="V7" s="38">
        <v>6055</v>
      </c>
      <c r="W7" s="38">
        <v>3.32</v>
      </c>
      <c r="X7" s="38">
        <v>1823.8</v>
      </c>
      <c r="Y7" s="38">
        <v>78.58</v>
      </c>
      <c r="Z7" s="38">
        <v>74.12</v>
      </c>
      <c r="AA7" s="38">
        <v>73.209999999999994</v>
      </c>
      <c r="AB7" s="38">
        <v>77.27</v>
      </c>
      <c r="AC7" s="38">
        <v>70.819999999999993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1719.79</v>
      </c>
      <c r="BH7" s="38">
        <v>1618.63</v>
      </c>
      <c r="BI7" s="38">
        <v>1499.84</v>
      </c>
      <c r="BJ7" s="38">
        <v>1369.05</v>
      </c>
      <c r="BK7" s="38">
        <v>1434.89</v>
      </c>
      <c r="BL7" s="38">
        <v>1298.9100000000001</v>
      </c>
      <c r="BM7" s="38">
        <v>1243.71</v>
      </c>
      <c r="BN7" s="38">
        <v>1194.1500000000001</v>
      </c>
      <c r="BO7" s="38">
        <v>1206.79</v>
      </c>
      <c r="BP7" s="38">
        <v>1218.7</v>
      </c>
      <c r="BQ7" s="38">
        <v>103.82</v>
      </c>
      <c r="BR7" s="38">
        <v>92.68</v>
      </c>
      <c r="BS7" s="38">
        <v>93.55</v>
      </c>
      <c r="BT7" s="38">
        <v>92.09</v>
      </c>
      <c r="BU7" s="38">
        <v>94.63</v>
      </c>
      <c r="BV7" s="38">
        <v>66.22</v>
      </c>
      <c r="BW7" s="38">
        <v>69.87</v>
      </c>
      <c r="BX7" s="38">
        <v>74.3</v>
      </c>
      <c r="BY7" s="38">
        <v>72.260000000000005</v>
      </c>
      <c r="BZ7" s="38">
        <v>71.84</v>
      </c>
      <c r="CA7" s="38">
        <v>74.17</v>
      </c>
      <c r="CB7" s="38">
        <v>188.72</v>
      </c>
      <c r="CC7" s="38">
        <v>210.92</v>
      </c>
      <c r="CD7" s="38">
        <v>206.23</v>
      </c>
      <c r="CE7" s="38">
        <v>190.14</v>
      </c>
      <c r="CF7" s="38">
        <v>191.11</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70.48</v>
      </c>
      <c r="CY7" s="38">
        <v>72.599999999999994</v>
      </c>
      <c r="CZ7" s="38">
        <v>72.72</v>
      </c>
      <c r="DA7" s="38">
        <v>75.09</v>
      </c>
      <c r="DB7" s="38">
        <v>76.48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林田裕一</cp:lastModifiedBy>
  <cp:lastPrinted>2021-01-15T06:34:03Z</cp:lastPrinted>
  <dcterms:created xsi:type="dcterms:W3CDTF">2020-12-04T02:58:01Z</dcterms:created>
  <dcterms:modified xsi:type="dcterms:W3CDTF">2021-01-15T07:36:40Z</dcterms:modified>
  <cp:category/>
</cp:coreProperties>
</file>