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⑥決算統計及び地方公営企業関係\地方公営企業関係\経営比較分析表関係\策定・内容更新\20210114_【県市町村課】（照会）公営企業に係る 経営比較分析表（令和元年度決算）の 分析等について\20210129_報告\"/>
    </mc:Choice>
  </mc:AlternateContent>
  <xr:revisionPtr revIDLastSave="0" documentId="13_ncr:1_{8BFF230C-BB7F-48BC-B2DE-3B310A686A33}" xr6:coauthVersionLast="45" xr6:coauthVersionMax="45" xr10:uidLastSave="{00000000-0000-0000-0000-000000000000}"/>
  <workbookProtection workbookAlgorithmName="SHA-512" workbookHashValue="CiQakBCJvd7gk5BdDziGqJRR3yqlwYW/Pg4Lf1Ph94JJShnucWnxaGFnWFrmL2P+r8qxMWrF/0lDm7e5ZMQNnA==" workbookSaltValue="YZM7Vn+XwSimZZu66M21Bw==" workbookSpinCount="100000" lockStructure="1"/>
  <bookViews>
    <workbookView xWindow="-118" yWindow="-118" windowWidth="25370" windowHeight="13759"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<sst xmlns="http://schemas.openxmlformats.org/spreadsheetml/2006/main" count="236" uniqueCount="120">
  <si>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</si>
  <si>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</si>
  <si>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</si>
  <si>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</si>
  <si>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</si>
  <si>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</si>
  <si>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</si>
  <si>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</si>
  <si>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</si>
  <si>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</si>
  <si>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</si>
  <si>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</si>
  <si>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</si>
  <si>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</si>
  <si>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</si>
  <si>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</si>
  <si>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</si>
  <si>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</si>
  <si>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</si>
  <si>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</si>
  <si>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</si>
  <si>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</si>
  <si>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</si>
  <si>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</si>
  <si>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</si>
  <si>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</si>
  <si>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</si>
  <si>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</si>
  <si>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</si>
  <si>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</si>
  <si>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</si>
  <si>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</si>
  <si>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</si>
  <si>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</si>
  <si>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</si>
  <si>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</si>
  <si>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</si>
  <si>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</si>
  <si>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</si>
  <si>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</si>
  <si>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</si>
  <si>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</si>
  <si>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</si>
  <si>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</si>
  <si>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</si>
  <si>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</si>
  <si>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</si>
  <si>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</si>
  <si>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</si>
  <si>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</si>
  <si>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</si>
  <si>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</si>
  <si>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</si>
  <si>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</si>
  <si>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</si>
  <si>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</si>
  <si>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</si>
  <si>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</si>
  <si>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</si>
  <si>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</si>
  <si>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</si>
  <si>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</si>
  <si>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</si>
  <si>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</si>
  <si>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</si>
  <si>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</si>
  <si>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</si>
  <si>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</si>
  <si>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</si>
  <si>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</si>
  <si>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</si>
  <si>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</si>
  <si>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</si>
  <si>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</si>
  <si>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</si>
  <si>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</si>
  <si>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</si>
  <si>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</si>
  <si>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</si>
  <si>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</si>
  <si>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</si>
  <si>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</si>
  <si>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</si>
  <si>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</si>
  <si>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</si>
  <si>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</si>
  <si>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</si>
  <si>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</si>
  <si>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</si>
  <si>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</si>
  <si>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</si>
  <si>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</si>
  <si>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</si>
  <si>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</si>
  <si>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</si>
  <si>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</si>
  <si>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</si>
  <si>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</si>
  <si>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</si>
  <si>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</si>
  <si>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</si>
  <si>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</si>
  <si>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</si>
  <si>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</si>
  <si>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</si>
  <si>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</si>
  <si>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</si>
  <si>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</si>
  <si>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</si>
  <si>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</si>
  <si>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</si>
  <si>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</si>
  <si>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</si>
  <si>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</si>
  <si>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</si>
  <si>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</si>
  <si>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</si>
  <si>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が増加、経費回収率が維持、汚水処理原価については微増と推移が変動しているが、現在も未普及地区への管渠等布設工事を行っている状況であるため、経営改善の取組として未加入者の加入促進を進める。
また、工事完了後の維持管理費の状況を踏まえつつ経営改善計画の見直しが必要と考える。</t>
    <rPh sb="0" eb="3">
      <t>シュウエキテキ</t>
    </rPh>
    <rPh sb="3" eb="5">
      <t>シュウシ</t>
    </rPh>
    <rPh sb="5" eb="7">
      <t>ヒリツ</t>
    </rPh>
    <rPh sb="8" eb="10">
      <t>ゾウカ</t>
    </rPh>
    <rPh sb="11" eb="13">
      <t>ケイヒ</t>
    </rPh>
    <rPh sb="13" eb="16">
      <t>カイシュウリツ</t>
    </rPh>
    <rPh sb="17" eb="19">
      <t>イジ</t>
    </rPh>
    <rPh sb="20" eb="22">
      <t>オスイ</t>
    </rPh>
    <rPh sb="22" eb="24">
      <t>ショリ</t>
    </rPh>
    <rPh sb="24" eb="26">
      <t>ゲンカ</t>
    </rPh>
    <rPh sb="31" eb="33">
      <t>ビゾウ</t>
    </rPh>
    <rPh sb="34" eb="36">
      <t>スイイ</t>
    </rPh>
    <rPh sb="37" eb="39">
      <t>ヘンドウ</t>
    </rPh>
    <rPh sb="45" eb="47">
      <t>ゲンザイ</t>
    </rPh>
    <rPh sb="48" eb="49">
      <t>ミ</t>
    </rPh>
    <rPh sb="49" eb="51">
      <t>フキュウ</t>
    </rPh>
    <rPh sb="51" eb="53">
      <t>チク</t>
    </rPh>
    <rPh sb="55" eb="57">
      <t>カンキョ</t>
    </rPh>
    <rPh sb="57" eb="58">
      <t>トウ</t>
    </rPh>
    <rPh sb="58" eb="60">
      <t>フセツ</t>
    </rPh>
    <rPh sb="60" eb="62">
      <t>コウジ</t>
    </rPh>
    <rPh sb="63" eb="64">
      <t>オコナ</t>
    </rPh>
    <rPh sb="68" eb="70">
      <t>ジョウキョウ</t>
    </rPh>
    <rPh sb="76" eb="78">
      <t>ケイエイ</t>
    </rPh>
    <rPh sb="78" eb="80">
      <t>カイゼン</t>
    </rPh>
    <rPh sb="96" eb="97">
      <t>スス</t>
    </rPh>
    <rPh sb="104" eb="106">
      <t>コウジ</t>
    </rPh>
    <rPh sb="106" eb="109">
      <t>カンリョウゴ</t>
    </rPh>
    <rPh sb="110" eb="112">
      <t>イジ</t>
    </rPh>
    <rPh sb="112" eb="115">
      <t>カンリヒ</t>
    </rPh>
    <rPh sb="116" eb="118">
      <t>ジョウキョウ</t>
    </rPh>
    <rPh sb="119" eb="120">
      <t>フ</t>
    </rPh>
    <rPh sb="124" eb="126">
      <t>ケイエイ</t>
    </rPh>
    <rPh sb="126" eb="128">
      <t>カイゼン</t>
    </rPh>
    <rPh sb="128" eb="130">
      <t>ケイカク</t>
    </rPh>
    <rPh sb="131" eb="133">
      <t>ミナオ</t>
    </rPh>
    <rPh sb="135" eb="137">
      <t>ヒツヨウ</t>
    </rPh>
    <rPh sb="138" eb="139">
      <t>カンガ</t>
    </rPh>
    <phoneticPr fontId="4"/>
  </si>
  <si>
    <t>平成１９年からの供用開始であり、現在も未普及地区への管渠等布設工事を行っており、工事完了後に更新計画や長寿命化計画を策定予定である。</t>
    <rPh sb="0" eb="2">
      <t>ヘイセイ</t>
    </rPh>
    <rPh sb="4" eb="5">
      <t>ネン</t>
    </rPh>
    <rPh sb="8" eb="10">
      <t>キョウヨウ</t>
    </rPh>
    <rPh sb="10" eb="12">
      <t>カイシ</t>
    </rPh>
    <rPh sb="16" eb="18">
      <t>ゲンザイ</t>
    </rPh>
    <rPh sb="19" eb="20">
      <t>ミ</t>
    </rPh>
    <rPh sb="20" eb="22">
      <t>フキュウ</t>
    </rPh>
    <rPh sb="22" eb="24">
      <t>チク</t>
    </rPh>
    <rPh sb="26" eb="28">
      <t>カンキョ</t>
    </rPh>
    <rPh sb="28" eb="29">
      <t>トウ</t>
    </rPh>
    <rPh sb="29" eb="31">
      <t>フセツ</t>
    </rPh>
    <rPh sb="31" eb="33">
      <t>コウジ</t>
    </rPh>
    <rPh sb="34" eb="35">
      <t>オコナ</t>
    </rPh>
    <rPh sb="40" eb="42">
      <t>コウジ</t>
    </rPh>
    <rPh sb="42" eb="45">
      <t>カンリョウゴ</t>
    </rPh>
    <rPh sb="46" eb="48">
      <t>コウシン</t>
    </rPh>
    <rPh sb="48" eb="50">
      <t>ケイカク</t>
    </rPh>
    <rPh sb="51" eb="55">
      <t>チョウジュミョウカ</t>
    </rPh>
    <rPh sb="55" eb="57">
      <t>ケイカク</t>
    </rPh>
    <rPh sb="58" eb="60">
      <t>サクテイ</t>
    </rPh>
    <rPh sb="60" eb="62">
      <t>ヨテイ</t>
    </rPh>
    <phoneticPr fontId="4"/>
  </si>
  <si>
    <t>平成１９年からの供用開始であり、現在も未普及地区への管渠等布設工事を行っており、工事完了後に施設等の更新計画や経営改善に向けての計画を見直し予定であるが、これから法適化の取り組みを行うので併せて実施することを検討する。
また、現段階での経営改善の取り組みとして使用料収入の増加を図るため、未加入者への加入促進に取組み、水洗化率の向上を目指す。
経営戦略：策定済</t>
    <rPh sb="0" eb="2">
      <t>ヘイセイ</t>
    </rPh>
    <rPh sb="4" eb="5">
      <t>ネン</t>
    </rPh>
    <rPh sb="8" eb="10">
      <t>キョウヨウ</t>
    </rPh>
    <rPh sb="10" eb="12">
      <t>カイシ</t>
    </rPh>
    <rPh sb="16" eb="18">
      <t>ゲンザイ</t>
    </rPh>
    <rPh sb="19" eb="20">
      <t>ミ</t>
    </rPh>
    <rPh sb="20" eb="22">
      <t>フキュウ</t>
    </rPh>
    <rPh sb="22" eb="24">
      <t>チク</t>
    </rPh>
    <rPh sb="26" eb="28">
      <t>カンキョ</t>
    </rPh>
    <rPh sb="28" eb="29">
      <t>トウ</t>
    </rPh>
    <rPh sb="29" eb="31">
      <t>フセツ</t>
    </rPh>
    <rPh sb="31" eb="33">
      <t>コウジ</t>
    </rPh>
    <rPh sb="34" eb="35">
      <t>オコナ</t>
    </rPh>
    <rPh sb="40" eb="42">
      <t>コウジ</t>
    </rPh>
    <rPh sb="42" eb="45">
      <t>カンリョウゴ</t>
    </rPh>
    <rPh sb="46" eb="48">
      <t>シセツ</t>
    </rPh>
    <rPh sb="48" eb="49">
      <t>トウ</t>
    </rPh>
    <rPh sb="50" eb="52">
      <t>コウシン</t>
    </rPh>
    <rPh sb="52" eb="54">
      <t>ケイカク</t>
    </rPh>
    <rPh sb="55" eb="57">
      <t>ケイエイ</t>
    </rPh>
    <rPh sb="57" eb="59">
      <t>カイゼン</t>
    </rPh>
    <rPh sb="60" eb="61">
      <t>ム</t>
    </rPh>
    <rPh sb="64" eb="66">
      <t>ケイカク</t>
    </rPh>
    <rPh sb="67" eb="69">
      <t>ミナオ</t>
    </rPh>
    <rPh sb="70" eb="72">
      <t>ヨテイ</t>
    </rPh>
    <rPh sb="81" eb="82">
      <t>ホウ</t>
    </rPh>
    <rPh sb="82" eb="83">
      <t>テキ</t>
    </rPh>
    <rPh sb="83" eb="84">
      <t>カ</t>
    </rPh>
    <rPh sb="85" eb="86">
      <t>ト</t>
    </rPh>
    <rPh sb="87" eb="88">
      <t>ク</t>
    </rPh>
    <rPh sb="90" eb="91">
      <t>オコナ</t>
    </rPh>
    <rPh sb="94" eb="95">
      <t>アワ</t>
    </rPh>
    <rPh sb="97" eb="99">
      <t>ジッシ</t>
    </rPh>
    <rPh sb="104" eb="106">
      <t>ケントウ</t>
    </rPh>
    <rPh sb="113" eb="116">
      <t>ゲンダンカイ</t>
    </rPh>
    <rPh sb="118" eb="120">
      <t>ケイエイ</t>
    </rPh>
    <rPh sb="120" eb="122">
      <t>カイゼン</t>
    </rPh>
    <rPh sb="123" eb="124">
      <t>ト</t>
    </rPh>
    <rPh sb="125" eb="126">
      <t>ク</t>
    </rPh>
    <rPh sb="130" eb="133">
      <t>シヨウリョウ</t>
    </rPh>
    <rPh sb="133" eb="135">
      <t>シュウニュウ</t>
    </rPh>
    <rPh sb="136" eb="138">
      <t>ゾウカ</t>
    </rPh>
    <rPh sb="139" eb="140">
      <t>ハカ</t>
    </rPh>
    <rPh sb="144" eb="148">
      <t>ミカニュウシャ</t>
    </rPh>
    <rPh sb="150" eb="152">
      <t>カニュウ</t>
    </rPh>
    <rPh sb="152" eb="154">
      <t>ソクシン</t>
    </rPh>
    <rPh sb="155" eb="157">
      <t>トリクミ</t>
    </rPh>
    <rPh sb="159" eb="162">
      <t>スイセンカ</t>
    </rPh>
    <rPh sb="162" eb="163">
      <t>リツ</t>
    </rPh>
    <rPh sb="164" eb="166">
      <t>コウジョウ</t>
    </rPh>
    <rPh sb="167" eb="169">
      <t>メザ</t>
    </rPh>
    <rPh sb="173" eb="175">
      <t>ケイエイ</t>
    </rPh>
    <rPh sb="175" eb="177">
      <t>センリャク</t>
    </rPh>
    <rPh sb="178" eb="180">
      <t>サクテイ</t>
    </rPh>
    <rPh sb="180" eb="181">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</si>
</sst>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4-409A-914C-8F96CE2D93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5014-409A-914C-8F96CE2D93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56.55</c:v>
                </c:pt>
                <c:pt idx="1">
                  <c:v>30</c:v>
                </c:pt>
                <c:pt idx="2">
                  <c:v>29.91</c:v>
                </c:pt>
                <c:pt idx="3">
                  <c:v>31</c:v>
                </c:pt>
                <c:pt idx="4">
                  <c:v>30.27</c:v>
                </c:pt>
              </c:numCache>
            </c:numRef>
          </c:val>
          <c:extLst>
            <c:ext xmlns:c16="http://schemas.microsoft.com/office/drawing/2014/chart" uri="{C3380CC4-5D6E-409C-BE32-E72D297353CC}">
              <c16:uniqueId val="{00000000-E310-4B31-AF3E-A25F2F0C68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E310-4B31-AF3E-A25F2F0C68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68.430000000000007</c:v>
                </c:pt>
                <c:pt idx="1">
                  <c:v>64.97</c:v>
                </c:pt>
                <c:pt idx="2">
                  <c:v>67.55</c:v>
                </c:pt>
                <c:pt idx="3">
                  <c:v>68.209999999999994</c:v>
                </c:pt>
                <c:pt idx="4">
                  <c:v>68.599999999999994</c:v>
                </c:pt>
              </c:numCache>
            </c:numRef>
          </c:val>
          <c:extLst>
            <c:ext xmlns:c16="http://schemas.microsoft.com/office/drawing/2014/chart" uri="{C3380CC4-5D6E-409C-BE32-E72D297353CC}">
              <c16:uniqueId val="{00000000-38E0-483B-B898-B0C6740F19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38E0-483B-B898-B0C6740F19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43.6</c:v>
                </c:pt>
                <c:pt idx="1">
                  <c:v>44.39</c:v>
                </c:pt>
                <c:pt idx="2">
                  <c:v>42.96</c:v>
                </c:pt>
                <c:pt idx="3">
                  <c:v>44.46</c:v>
                </c:pt>
                <c:pt idx="4">
                  <c:v>59.8</c:v>
                </c:pt>
              </c:numCache>
            </c:numRef>
          </c:val>
          <c:extLst>
            <c:ext xmlns:c16="http://schemas.microsoft.com/office/drawing/2014/chart" uri="{C3380CC4-5D6E-409C-BE32-E72D297353CC}">
              <c16:uniqueId val="{00000000-23CC-44B4-939A-4D26E9CC77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C-44B4-939A-4D26E9CC77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7-4D98-8DFF-B87F18FD07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7-4D98-8DFF-B87F18FD07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D6-473C-8FBE-8DB6FD481E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6-473C-8FBE-8DB6FD481E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1-443C-950D-C88ACCDDC6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1-443C-950D-C88ACCDDC6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5B-4BE8-ABBE-FFCE70F6DE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5B-4BE8-ABBE-FFCE70F6DE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B1-42E5-A946-ACA894C969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60B1-42E5-A946-ACA894C969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26.45</c:v>
                </c:pt>
                <c:pt idx="1">
                  <c:v>25.51</c:v>
                </c:pt>
                <c:pt idx="2">
                  <c:v>100</c:v>
                </c:pt>
                <c:pt idx="3">
                  <c:v>100</c:v>
                </c:pt>
                <c:pt idx="4">
                  <c:v>100</c:v>
                </c:pt>
              </c:numCache>
            </c:numRef>
          </c:val>
          <c:extLst>
            <c:ext xmlns:c16="http://schemas.microsoft.com/office/drawing/2014/chart" uri="{C3380CC4-5D6E-409C-BE32-E72D297353CC}">
              <c16:uniqueId val="{00000000-4C72-49FC-B0BA-145C72D6A1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4C72-49FC-B0BA-145C72D6A1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878.66</c:v>
                </c:pt>
                <c:pt idx="1">
                  <c:v>911.26</c:v>
                </c:pt>
                <c:pt idx="2">
                  <c:v>232.56</c:v>
                </c:pt>
                <c:pt idx="3">
                  <c:v>232.71</c:v>
                </c:pt>
                <c:pt idx="4">
                  <c:v>236.49</c:v>
                </c:pt>
              </c:numCache>
            </c:numRef>
          </c:val>
          <c:extLst>
            <c:ext xmlns:c16="http://schemas.microsoft.com/office/drawing/2014/chart" uri="{C3380CC4-5D6E-409C-BE32-E72D297353CC}">
              <c16:uniqueId val="{00000000-A873-4017-BAC5-C2D7918FD0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A873-4017-BAC5-C2D7918FD0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8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8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5" t="str">
        <f>データ!H6</f>
        <v>熊本県　南小国町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850000000000001"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4019</v>
      </c>
      <c r="AM8" s="69"/>
      <c r="AN8" s="69"/>
      <c r="AO8" s="69"/>
      <c r="AP8" s="69"/>
      <c r="AQ8" s="69"/>
      <c r="AR8" s="69"/>
      <c r="AS8" s="69"/>
      <c r="AT8" s="68">
        <f>データ!T6</f>
        <v>115.9</v>
      </c>
      <c r="AU8" s="68"/>
      <c r="AV8" s="68"/>
      <c r="AW8" s="68"/>
      <c r="AX8" s="68"/>
      <c r="AY8" s="68"/>
      <c r="AZ8" s="68"/>
      <c r="BA8" s="68"/>
      <c r="BB8" s="68">
        <f>データ!U6</f>
        <v>34.68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850000000000001"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850000000000001"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42.52</v>
      </c>
      <c r="Q10" s="68"/>
      <c r="R10" s="68"/>
      <c r="S10" s="68"/>
      <c r="T10" s="68"/>
      <c r="U10" s="68"/>
      <c r="V10" s="68"/>
      <c r="W10" s="68">
        <f>データ!Q6</f>
        <v>98.29</v>
      </c>
      <c r="X10" s="68"/>
      <c r="Y10" s="68"/>
      <c r="Z10" s="68"/>
      <c r="AA10" s="68"/>
      <c r="AB10" s="68"/>
      <c r="AC10" s="68"/>
      <c r="AD10" s="69">
        <f>データ!R6</f>
        <v>4610</v>
      </c>
      <c r="AE10" s="69"/>
      <c r="AF10" s="69"/>
      <c r="AG10" s="69"/>
      <c r="AH10" s="69"/>
      <c r="AI10" s="69"/>
      <c r="AJ10" s="69"/>
      <c r="AK10" s="2"/>
      <c r="AL10" s="69">
        <f>データ!V6</f>
        <v>1694</v>
      </c>
      <c r="AM10" s="69"/>
      <c r="AN10" s="69"/>
      <c r="AO10" s="69"/>
      <c r="AP10" s="69"/>
      <c r="AQ10" s="69"/>
      <c r="AR10" s="69"/>
      <c r="AS10" s="69"/>
      <c r="AT10" s="68">
        <f>データ!W6</f>
        <v>0.66</v>
      </c>
      <c r="AU10" s="68"/>
      <c r="AV10" s="68"/>
      <c r="AW10" s="68"/>
      <c r="AX10" s="68"/>
      <c r="AY10" s="68"/>
      <c r="AZ10" s="68"/>
      <c r="BA10" s="68"/>
      <c r="BB10" s="68">
        <f>データ!X6</f>
        <v>2566.67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6"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SDhgD24Fex8w9WVUCC5z9YCDtPAjLMextQx/+4FnkINLDV1iTo8H5g5+3F6wk5COJyBiwpQz/951cu2W3ZQYAw==" saltValue="KR6sPQDXsDvxPt+d1+lk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1" x14ac:dyDescent="0.15"/>
  <cols>
    <col min="2" max="144" width="11.8867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434230</v>
      </c>
      <c r="D6" s="33">
        <f t="shared" si="3"/>
        <v>47</v>
      </c>
      <c r="E6" s="33">
        <f t="shared" si="3"/>
        <v>17</v>
      </c>
      <c r="F6" s="33">
        <f t="shared" si="3"/>
        <v>4</v>
      </c>
      <c r="G6" s="33">
        <f t="shared" si="3"/>
        <v>0</v>
      </c>
      <c r="H6" s="33" t="str">
        <f t="shared" si="3"/>
        <v>熊本県　南小国町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42.52</v>
      </c>
      <c r="Q6" s="34">
        <f t="shared" si="3"/>
        <v>98.29</v>
      </c>
      <c r="R6" s="34">
        <f t="shared" si="3"/>
        <v>4610</v>
      </c>
      <c r="S6" s="34">
        <f t="shared" si="3"/>
        <v>4019</v>
      </c>
      <c r="T6" s="34">
        <f t="shared" si="3"/>
        <v>115.9</v>
      </c>
      <c r="U6" s="34">
        <f t="shared" si="3"/>
        <v>34.68</v>
      </c>
      <c r="V6" s="34">
        <f t="shared" si="3"/>
        <v>1694</v>
      </c>
      <c r="W6" s="34">
        <f t="shared" si="3"/>
        <v>0.66</v>
      </c>
      <c r="X6" s="34">
        <f t="shared" si="3"/>
        <v>2566.67</v>
      </c>
      <c r="Y6" s="35">
        <f>IF(Y7="",NA(),Y7)</f>
        <v>43.6</v>
      </c>
      <c r="Z6" s="35">
        <f t="shared" ref="Z6:AH6" si="4">IF(Z7="",NA(),Z7)</f>
        <v>44.39</v>
      </c>
      <c r="AA6" s="35">
        <f t="shared" si="4"/>
        <v>42.96</v>
      </c>
      <c r="AB6" s="35">
        <f t="shared" si="4"/>
        <v>44.46</v>
      </c>
      <c r="AC6" s="35">
        <f t="shared" si="4"/>
        <v>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26.45</v>
      </c>
      <c r="BR6" s="35">
        <f t="shared" ref="BR6:BZ6" si="8">IF(BR7="",NA(),BR7)</f>
        <v>25.51</v>
      </c>
      <c r="BS6" s="35">
        <f t="shared" si="8"/>
        <v>100</v>
      </c>
      <c r="BT6" s="35">
        <f t="shared" si="8"/>
        <v>100</v>
      </c>
      <c r="BU6" s="35">
        <f t="shared" si="8"/>
        <v>100</v>
      </c>
      <c r="BV6" s="35">
        <f t="shared" si="8"/>
        <v>49.22</v>
      </c>
      <c r="BW6" s="35">
        <f t="shared" si="8"/>
        <v>53.7</v>
      </c>
      <c r="BX6" s="35">
        <f t="shared" si="8"/>
        <v>61.54</v>
      </c>
      <c r="BY6" s="35">
        <f t="shared" si="8"/>
        <v>63.97</v>
      </c>
      <c r="BZ6" s="35">
        <f t="shared" si="8"/>
        <v>59.67</v>
      </c>
      <c r="CA6" s="34" t="str">
        <f>IF(CA7="","",IF(CA7="-","【-】","【"&amp;SUBSTITUTE(TEXT(CA7,"#,##0.00"),"-","△")&amp;"】"))</f>
        <v>【74.17】</v>
      </c>
      <c r="CB6" s="35">
        <f>IF(CB7="",NA(),CB7)</f>
        <v>878.66</v>
      </c>
      <c r="CC6" s="35">
        <f t="shared" ref="CC6:CK6" si="9">IF(CC7="",NA(),CC7)</f>
        <v>911.26</v>
      </c>
      <c r="CD6" s="35">
        <f t="shared" si="9"/>
        <v>232.56</v>
      </c>
      <c r="CE6" s="35">
        <f t="shared" si="9"/>
        <v>232.71</v>
      </c>
      <c r="CF6" s="35">
        <f t="shared" si="9"/>
        <v>236.49</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56.55</v>
      </c>
      <c r="CN6" s="35">
        <f t="shared" ref="CN6:CV6" si="10">IF(CN7="",NA(),CN7)</f>
        <v>30</v>
      </c>
      <c r="CO6" s="35">
        <f t="shared" si="10"/>
        <v>29.91</v>
      </c>
      <c r="CP6" s="35">
        <f t="shared" si="10"/>
        <v>31</v>
      </c>
      <c r="CQ6" s="35">
        <f t="shared" si="10"/>
        <v>30.27</v>
      </c>
      <c r="CR6" s="35">
        <f t="shared" si="10"/>
        <v>36.65</v>
      </c>
      <c r="CS6" s="35">
        <f t="shared" si="10"/>
        <v>37.72</v>
      </c>
      <c r="CT6" s="35">
        <f t="shared" si="10"/>
        <v>37.08</v>
      </c>
      <c r="CU6" s="35">
        <f t="shared" si="10"/>
        <v>37.46</v>
      </c>
      <c r="CV6" s="35">
        <f t="shared" si="10"/>
        <v>37.65</v>
      </c>
      <c r="CW6" s="34" t="str">
        <f>IF(CW7="","",IF(CW7="-","【-】","【"&amp;SUBSTITUTE(TEXT(CW7,"#,##0.00"),"-","△")&amp;"】"))</f>
        <v>【42.86】</v>
      </c>
      <c r="CX6" s="35">
        <f>IF(CX7="",NA(),CX7)</f>
        <v>68.430000000000007</v>
      </c>
      <c r="CY6" s="35">
        <f t="shared" ref="CY6:DG6" si="11">IF(CY7="",NA(),CY7)</f>
        <v>64.97</v>
      </c>
      <c r="CZ6" s="35">
        <f t="shared" si="11"/>
        <v>67.55</v>
      </c>
      <c r="DA6" s="35">
        <f t="shared" si="11"/>
        <v>68.209999999999994</v>
      </c>
      <c r="DB6" s="35">
        <f t="shared" si="11"/>
        <v>68.599999999999994</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434230</v>
      </c>
      <c r="D7" s="37">
        <v>47</v>
      </c>
      <c r="E7" s="37">
        <v>17</v>
      </c>
      <c r="F7" s="37">
        <v>4</v>
      </c>
      <c r="G7" s="37">
        <v>0</v>
      </c>
      <c r="H7" s="37" t="s">
        <v>98</v>
      </c>
      <c r="I7" s="37" t="s">
        <v>99</v>
      </c>
      <c r="J7" s="37" t="s">
        <v>100</v>
      </c>
      <c r="K7" s="37" t="s">
        <v>101</v>
      </c>
      <c r="L7" s="37" t="s">
        <v>102</v>
      </c>
      <c r="M7" s="37" t="s">
        <v>103</v>
      </c>
      <c r="N7" s="38" t="s">
        <v>104</v>
      </c>
      <c r="O7" s="38" t="s">
        <v>105</v>
      </c>
      <c r="P7" s="38">
        <v>42.52</v>
      </c>
      <c r="Q7" s="38">
        <v>98.29</v>
      </c>
      <c r="R7" s="38">
        <v>4610</v>
      </c>
      <c r="S7" s="38">
        <v>4019</v>
      </c>
      <c r="T7" s="38">
        <v>115.9</v>
      </c>
      <c r="U7" s="38">
        <v>34.68</v>
      </c>
      <c r="V7" s="38">
        <v>1694</v>
      </c>
      <c r="W7" s="38">
        <v>0.66</v>
      </c>
      <c r="X7" s="38">
        <v>2566.67</v>
      </c>
      <c r="Y7" s="38">
        <v>43.6</v>
      </c>
      <c r="Z7" s="38">
        <v>44.39</v>
      </c>
      <c r="AA7" s="38">
        <v>42.96</v>
      </c>
      <c r="AB7" s="38">
        <v>44.46</v>
      </c>
      <c r="AC7" s="38">
        <v>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1087.96</v>
      </c>
      <c r="BP7" s="38">
        <v>1218.7</v>
      </c>
      <c r="BQ7" s="38">
        <v>26.45</v>
      </c>
      <c r="BR7" s="38">
        <v>25.51</v>
      </c>
      <c r="BS7" s="38">
        <v>100</v>
      </c>
      <c r="BT7" s="38">
        <v>100</v>
      </c>
      <c r="BU7" s="38">
        <v>100</v>
      </c>
      <c r="BV7" s="38">
        <v>49.22</v>
      </c>
      <c r="BW7" s="38">
        <v>53.7</v>
      </c>
      <c r="BX7" s="38">
        <v>61.54</v>
      </c>
      <c r="BY7" s="38">
        <v>63.97</v>
      </c>
      <c r="BZ7" s="38">
        <v>59.67</v>
      </c>
      <c r="CA7" s="38">
        <v>74.17</v>
      </c>
      <c r="CB7" s="38">
        <v>878.66</v>
      </c>
      <c r="CC7" s="38">
        <v>911.26</v>
      </c>
      <c r="CD7" s="38">
        <v>232.56</v>
      </c>
      <c r="CE7" s="38">
        <v>232.71</v>
      </c>
      <c r="CF7" s="38">
        <v>236.49</v>
      </c>
      <c r="CG7" s="38">
        <v>332.02</v>
      </c>
      <c r="CH7" s="38">
        <v>300.35000000000002</v>
      </c>
      <c r="CI7" s="38">
        <v>267.86</v>
      </c>
      <c r="CJ7" s="38">
        <v>256.82</v>
      </c>
      <c r="CK7" s="38">
        <v>270.60000000000002</v>
      </c>
      <c r="CL7" s="38">
        <v>218.56</v>
      </c>
      <c r="CM7" s="38">
        <v>56.55</v>
      </c>
      <c r="CN7" s="38">
        <v>30</v>
      </c>
      <c r="CO7" s="38">
        <v>29.91</v>
      </c>
      <c r="CP7" s="38">
        <v>31</v>
      </c>
      <c r="CQ7" s="38">
        <v>30.27</v>
      </c>
      <c r="CR7" s="38">
        <v>36.65</v>
      </c>
      <c r="CS7" s="38">
        <v>37.72</v>
      </c>
      <c r="CT7" s="38">
        <v>37.08</v>
      </c>
      <c r="CU7" s="38">
        <v>37.46</v>
      </c>
      <c r="CV7" s="38">
        <v>37.65</v>
      </c>
      <c r="CW7" s="38">
        <v>42.86</v>
      </c>
      <c r="CX7" s="38">
        <v>68.430000000000007</v>
      </c>
      <c r="CY7" s="38">
        <v>64.97</v>
      </c>
      <c r="CZ7" s="38">
        <v>67.55</v>
      </c>
      <c r="DA7" s="38">
        <v>68.209999999999994</v>
      </c>
      <c r="DB7" s="38">
        <v>68.599999999999994</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2021-01-29T05:41:06Z</cp:lastPrinted>
  <dcterms:created xsi:type="dcterms:W3CDTF">2020-12-04T02:57:57Z</dcterms:created>
  <dcterms:modified xsi:type="dcterms:W3CDTF">2021-01-29T05:41:09Z</dcterms:modified>
  <cp:category/>
</cp:coreProperties>
</file>