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client\E\下水道\メール受信用\未処理\29 嘉島町\下水道（法非適）\"/>
    </mc:Choice>
  </mc:AlternateContent>
  <workbookProtection workbookAlgorithmName="SHA-512" workbookHashValue="PbfkneiIaYdx+rY3T1JoEFQpsMbetu1s0V2c1gvSqWUtnC3+XF5JuUjt4FNoEY1IzIecR8vtP3ghvxKED5gefg==" workbookSaltValue="KK5LF4/VXdqf2sTDENvWC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P10" i="4"/>
  <c r="I10" i="4"/>
  <c r="BB8"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<sst xmlns="http://schemas.openxmlformats.org/spreadsheetml/2006/main" count="236" uniqueCount="119">
  <si>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</si>
  <si>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</si>
  <si>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</si>
  <si>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</si>
  <si>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</si>
  <si>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</si>
  <si>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</si>
  <si>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</si>
  <si>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</si>
  <si>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</si>
  <si>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</si>
  <si>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</si>
  <si>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</si>
  <si>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</si>
  <si>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</si>
  <si>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</si>
  <si>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</si>
  <si>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</si>
  <si>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</si>
  <si>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</si>
  <si>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</si>
  <si>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</si>
  <si>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</si>
  <si>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</si>
  <si>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</si>
  <si>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</si>
  <si>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</si>
  <si>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</si>
  <si>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</si>
  <si>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</si>
  <si>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</si>
  <si>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</si>
  <si>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</si>
  <si>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</si>
  <si>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</si>
  <si>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</si>
  <si>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</si>
  <si>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</si>
  <si>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</si>
  <si>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</si>
  <si>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</si>
  <si>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</si>
  <si>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</si>
  <si>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</si>
  <si>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</si>
  <si>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</si>
  <si>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</si>
  <si>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</si>
  <si>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</si>
  <si>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</si>
  <si>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</si>
  <si>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</si>
  <si>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</si>
  <si>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</si>
  <si>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</si>
  <si>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</si>
  <si>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</si>
  <si>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</si>
  <si>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</si>
  <si>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</si>
  <si>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</si>
  <si>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</si>
  <si>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</si>
  <si>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</si>
  <si>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</si>
  <si>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</si>
  <si>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</si>
  <si>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</si>
  <si>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</si>
  <si>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</si>
  <si>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</si>
  <si>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</si>
  <si>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</si>
  <si>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</si>
  <si>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</si>
  <si>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</si>
  <si>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</si>
  <si>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</si>
  <si>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</si>
  <si>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</si>
  <si>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</si>
  <si>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</si>
  <si>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</si>
  <si>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</si>
  <si>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</si>
  <si>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</si>
  <si>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</si>
  <si>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</si>
  <si>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</si>
  <si>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</si>
  <si>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</si>
  <si>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</si>
  <si>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</si>
  <si>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</si>
  <si>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</si>
  <si>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</si>
  <si>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</si>
  <si>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</si>
  <si>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嘉島町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</si>
  <si>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</si>
  <si>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</si>
  <si>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</si>
  <si>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</si>
  <si>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</si>
  <si>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</si>
  <si>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</si>
  <si>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</si>
  <si>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</si>
  <si>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</si>
  <si>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</si>
  <si>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</si>
  <si>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</si>
  <si>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</si>
  <si>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</si>
  <si>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</si>
  <si>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</si>
  <si>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当初からの処理場建設費・管路整備費用にかかった地方債償還金の支払いが年々増えてきているが、熊本地震により一時的に減少した使用料収入が、住宅新築や浄化槽から下水道への切り替え等により増えており単年度収支が黒字となっている。今後も更なる費用の削減と接続率の向上により健全経営を図る。
④類似団体平均値より低い数値を示しているものの、供用開始から15年以上が経過し、設備等の更新が必要となることから、普及促進を進め収益向上を図る。
⑤使用料で回収すべき経費をすべて賄えている状況であり、今後も更なる費用の削減及び接続率の向上を図る。
⑥類似団体と比較して低い数値を維持している。今後も施設の稼働状況に十分注意し、消費電力量を抑える等の効率的な汚水処理を行っていく。
⑦住宅の新築や改築により下水道接続世帯が増加しており、類似団体より高い利用率となっている。利用率は上昇傾向にあり、将来的に稼働率が上がることにより一定の改善が見込まれる。
⑧類似団体より高い水洗化率を維持しており、右肩上がりで上昇していることから、水質保全の面では年々向上している。</t>
    <rPh sb="1" eb="3">
      <t>トウショ</t>
    </rPh>
    <rPh sb="6" eb="8">
      <t>ショリ</t>
    </rPh>
    <rPh sb="8" eb="9">
      <t>ジョウ</t>
    </rPh>
    <rPh sb="9" eb="11">
      <t>ケンセツ</t>
    </rPh>
    <rPh sb="11" eb="12">
      <t>ヒ</t>
    </rPh>
    <rPh sb="13" eb="15">
      <t>カンロ</t>
    </rPh>
    <rPh sb="15" eb="17">
      <t>セイビ</t>
    </rPh>
    <rPh sb="17" eb="19">
      <t>ヒヨウ</t>
    </rPh>
    <rPh sb="24" eb="27">
      <t>チホウサイ</t>
    </rPh>
    <rPh sb="27" eb="30">
      <t>ショウカンキン</t>
    </rPh>
    <rPh sb="31" eb="33">
      <t>シハラ</t>
    </rPh>
    <rPh sb="35" eb="37">
      <t>ネンネン</t>
    </rPh>
    <rPh sb="37" eb="38">
      <t>フ</t>
    </rPh>
    <rPh sb="46" eb="48">
      <t>クマモト</t>
    </rPh>
    <rPh sb="48" eb="50">
      <t>ジシン</t>
    </rPh>
    <rPh sb="53" eb="56">
      <t>イチジテキ</t>
    </rPh>
    <rPh sb="57" eb="59">
      <t>ゲンショウ</t>
    </rPh>
    <rPh sb="61" eb="64">
      <t>シヨウリョウ</t>
    </rPh>
    <rPh sb="64" eb="66">
      <t>シュウニュウ</t>
    </rPh>
    <rPh sb="68" eb="70">
      <t>ジュウタク</t>
    </rPh>
    <rPh sb="70" eb="72">
      <t>シンチク</t>
    </rPh>
    <rPh sb="73" eb="76">
      <t>ジョウカソウ</t>
    </rPh>
    <rPh sb="78" eb="81">
      <t>ゲスイドウ</t>
    </rPh>
    <rPh sb="83" eb="84">
      <t>キ</t>
    </rPh>
    <rPh sb="85" eb="86">
      <t>カ</t>
    </rPh>
    <rPh sb="87" eb="88">
      <t>トウ</t>
    </rPh>
    <rPh sb="91" eb="92">
      <t>フ</t>
    </rPh>
    <rPh sb="96" eb="99">
      <t>タンネンド</t>
    </rPh>
    <rPh sb="99" eb="101">
      <t>シュウシ</t>
    </rPh>
    <rPh sb="102" eb="104">
      <t>クロジ</t>
    </rPh>
    <rPh sb="111" eb="113">
      <t>コンゴ</t>
    </rPh>
    <rPh sb="114" eb="115">
      <t>サラ</t>
    </rPh>
    <rPh sb="117" eb="119">
      <t>ヒヨウ</t>
    </rPh>
    <rPh sb="120" eb="122">
      <t>サクゲン</t>
    </rPh>
    <rPh sb="123" eb="125">
      <t>セツゾク</t>
    </rPh>
    <rPh sb="125" eb="126">
      <t>リツ</t>
    </rPh>
    <rPh sb="127" eb="129">
      <t>コウジョウ</t>
    </rPh>
    <rPh sb="132" eb="134">
      <t>ケンゼン</t>
    </rPh>
    <rPh sb="134" eb="136">
      <t>ケイエイ</t>
    </rPh>
    <rPh sb="137" eb="138">
      <t>ハカ</t>
    </rPh>
    <rPh sb="142" eb="144">
      <t>ルイジ</t>
    </rPh>
    <rPh sb="144" eb="146">
      <t>ダンタイ</t>
    </rPh>
    <rPh sb="146" eb="149">
      <t>ヘイキンチ</t>
    </rPh>
    <rPh sb="151" eb="152">
      <t>ヒク</t>
    </rPh>
    <rPh sb="153" eb="155">
      <t>スウチ</t>
    </rPh>
    <rPh sb="156" eb="157">
      <t>シメ</t>
    </rPh>
    <rPh sb="165" eb="167">
      <t>キョウヨウ</t>
    </rPh>
    <rPh sb="167" eb="169">
      <t>カイシ</t>
    </rPh>
    <rPh sb="173" eb="174">
      <t>ネン</t>
    </rPh>
    <rPh sb="174" eb="176">
      <t>イジョウ</t>
    </rPh>
    <rPh sb="177" eb="179">
      <t>ケイカ</t>
    </rPh>
    <rPh sb="181" eb="183">
      <t>セツビ</t>
    </rPh>
    <rPh sb="183" eb="184">
      <t>トウ</t>
    </rPh>
    <rPh sb="185" eb="187">
      <t>コウシン</t>
    </rPh>
    <rPh sb="188" eb="190">
      <t>ヒツヨウ</t>
    </rPh>
    <rPh sb="198" eb="200">
      <t>フキュウ</t>
    </rPh>
    <rPh sb="200" eb="202">
      <t>ソクシン</t>
    </rPh>
    <rPh sb="203" eb="204">
      <t>スス</t>
    </rPh>
    <rPh sb="205" eb="207">
      <t>シュウエキ</t>
    </rPh>
    <rPh sb="207" eb="209">
      <t>コウジョウ</t>
    </rPh>
    <rPh sb="210" eb="211">
      <t>ハカ</t>
    </rPh>
    <rPh sb="215" eb="218">
      <t>シヨウリョウ</t>
    </rPh>
    <rPh sb="219" eb="221">
      <t>カイシュウ</t>
    </rPh>
    <rPh sb="224" eb="226">
      <t>ケイヒ</t>
    </rPh>
    <rPh sb="230" eb="231">
      <t>マカナ</t>
    </rPh>
    <rPh sb="235" eb="237">
      <t>ジョウキョウ</t>
    </rPh>
    <rPh sb="241" eb="243">
      <t>コンゴ</t>
    </rPh>
    <rPh sb="244" eb="245">
      <t>サラ</t>
    </rPh>
    <rPh sb="247" eb="249">
      <t>ヒヨウ</t>
    </rPh>
    <rPh sb="250" eb="252">
      <t>サクゲン</t>
    </rPh>
    <rPh sb="252" eb="253">
      <t>オヨ</t>
    </rPh>
    <rPh sb="254" eb="256">
      <t>セツゾク</t>
    </rPh>
    <rPh sb="256" eb="257">
      <t>リツ</t>
    </rPh>
    <rPh sb="258" eb="260">
      <t>コウジョウ</t>
    </rPh>
    <rPh sb="261" eb="262">
      <t>ハカ</t>
    </rPh>
    <rPh sb="266" eb="268">
      <t>ルイジ</t>
    </rPh>
    <rPh sb="268" eb="270">
      <t>ダンタイ</t>
    </rPh>
    <rPh sb="271" eb="273">
      <t>ヒカク</t>
    </rPh>
    <rPh sb="275" eb="276">
      <t>ヒク</t>
    </rPh>
    <rPh sb="277" eb="279">
      <t>スウチ</t>
    </rPh>
    <rPh sb="280" eb="282">
      <t>イジ</t>
    </rPh>
    <rPh sb="287" eb="289">
      <t>コンゴ</t>
    </rPh>
    <rPh sb="290" eb="292">
      <t>シセツ</t>
    </rPh>
    <rPh sb="293" eb="295">
      <t>カドウ</t>
    </rPh>
    <rPh sb="295" eb="297">
      <t>ジョウキョウ</t>
    </rPh>
    <rPh sb="298" eb="300">
      <t>ジュウブン</t>
    </rPh>
    <rPh sb="300" eb="302">
      <t>チュウイ</t>
    </rPh>
    <rPh sb="304" eb="306">
      <t>ショウヒ</t>
    </rPh>
    <rPh sb="306" eb="308">
      <t>デンリョク</t>
    </rPh>
    <rPh sb="308" eb="309">
      <t>リョウ</t>
    </rPh>
    <rPh sb="310" eb="311">
      <t>オサ</t>
    </rPh>
    <rPh sb="313" eb="314">
      <t>トウ</t>
    </rPh>
    <rPh sb="315" eb="318">
      <t>コウリツテキ</t>
    </rPh>
    <rPh sb="319" eb="321">
      <t>オスイ</t>
    </rPh>
    <rPh sb="321" eb="323">
      <t>ショリ</t>
    </rPh>
    <rPh sb="324" eb="325">
      <t>オコナ</t>
    </rPh>
    <rPh sb="332" eb="334">
      <t>ジュウタク</t>
    </rPh>
    <rPh sb="335" eb="337">
      <t>シンチク</t>
    </rPh>
    <rPh sb="338" eb="340">
      <t>カイチク</t>
    </rPh>
    <rPh sb="343" eb="346">
      <t>ゲスイドウ</t>
    </rPh>
    <rPh sb="346" eb="348">
      <t>セツゾク</t>
    </rPh>
    <rPh sb="348" eb="350">
      <t>セタイ</t>
    </rPh>
    <rPh sb="351" eb="353">
      <t>ゾウカ</t>
    </rPh>
    <rPh sb="358" eb="360">
      <t>ルイジ</t>
    </rPh>
    <rPh sb="360" eb="362">
      <t>ダンタイ</t>
    </rPh>
    <rPh sb="364" eb="365">
      <t>タカ</t>
    </rPh>
    <rPh sb="366" eb="369">
      <t>リヨウリツ</t>
    </rPh>
    <rPh sb="376" eb="379">
      <t>リヨウリツ</t>
    </rPh>
    <rPh sb="380" eb="382">
      <t>ジョウショウ</t>
    </rPh>
    <rPh sb="382" eb="384">
      <t>ケイコウ</t>
    </rPh>
    <rPh sb="388" eb="391">
      <t>ショウライテキ</t>
    </rPh>
    <rPh sb="392" eb="394">
      <t>カドウ</t>
    </rPh>
    <rPh sb="394" eb="395">
      <t>リツ</t>
    </rPh>
    <rPh sb="396" eb="397">
      <t>ア</t>
    </rPh>
    <rPh sb="404" eb="406">
      <t>イッテイ</t>
    </rPh>
    <rPh sb="407" eb="409">
      <t>カイゼン</t>
    </rPh>
    <rPh sb="410" eb="412">
      <t>ミコ</t>
    </rPh>
    <rPh sb="418" eb="420">
      <t>ルイジ</t>
    </rPh>
    <rPh sb="420" eb="422">
      <t>ダンタイ</t>
    </rPh>
    <rPh sb="424" eb="425">
      <t>タカ</t>
    </rPh>
    <rPh sb="426" eb="429">
      <t>スイセンカ</t>
    </rPh>
    <rPh sb="429" eb="430">
      <t>リツ</t>
    </rPh>
    <rPh sb="431" eb="433">
      <t>イジ</t>
    </rPh>
    <rPh sb="438" eb="440">
      <t>ミギカタ</t>
    </rPh>
    <rPh sb="440" eb="441">
      <t>ア</t>
    </rPh>
    <rPh sb="444" eb="446">
      <t>ジョウショウ</t>
    </rPh>
    <rPh sb="455" eb="457">
      <t>スイシツ</t>
    </rPh>
    <rPh sb="457" eb="459">
      <t>ホゼン</t>
    </rPh>
    <rPh sb="460" eb="461">
      <t>メン</t>
    </rPh>
    <rPh sb="463" eb="465">
      <t>ネンネン</t>
    </rPh>
    <rPh sb="465" eb="467">
      <t>コウジョウ</t>
    </rPh>
    <phoneticPr fontId="4"/>
  </si>
  <si>
    <t>　供用開始後15年で管渠等の更新は行っていないが、熊本地震により被災した管渠の復旧工事を行ったため、類似団体より管渠改善率が高い数値を示している。今後はストックマネジメント計画により、将来的な更新を視野に入れた管理を行っていく。</t>
    <rPh sb="1" eb="3">
      <t>キョウヨウ</t>
    </rPh>
    <rPh sb="3" eb="5">
      <t>カイシ</t>
    </rPh>
    <rPh sb="5" eb="6">
      <t>ゴ</t>
    </rPh>
    <rPh sb="8" eb="9">
      <t>ネン</t>
    </rPh>
    <rPh sb="10" eb="12">
      <t>カンキョ</t>
    </rPh>
    <rPh sb="12" eb="13">
      <t>トウ</t>
    </rPh>
    <rPh sb="14" eb="16">
      <t>コウシン</t>
    </rPh>
    <rPh sb="17" eb="18">
      <t>オコナ</t>
    </rPh>
    <rPh sb="25" eb="27">
      <t>クマモト</t>
    </rPh>
    <rPh sb="27" eb="29">
      <t>ジシン</t>
    </rPh>
    <rPh sb="32" eb="34">
      <t>ヒサイ</t>
    </rPh>
    <rPh sb="36" eb="38">
      <t>カンキョ</t>
    </rPh>
    <rPh sb="39" eb="41">
      <t>フッキュウ</t>
    </rPh>
    <rPh sb="41" eb="43">
      <t>コウジ</t>
    </rPh>
    <rPh sb="44" eb="45">
      <t>オコナ</t>
    </rPh>
    <rPh sb="50" eb="52">
      <t>ルイジ</t>
    </rPh>
    <rPh sb="52" eb="54">
      <t>ダンタイ</t>
    </rPh>
    <rPh sb="56" eb="58">
      <t>カンキョ</t>
    </rPh>
    <rPh sb="58" eb="60">
      <t>カイゼン</t>
    </rPh>
    <rPh sb="60" eb="61">
      <t>リツ</t>
    </rPh>
    <rPh sb="62" eb="63">
      <t>タカ</t>
    </rPh>
    <rPh sb="64" eb="66">
      <t>スウチ</t>
    </rPh>
    <rPh sb="67" eb="68">
      <t>シメ</t>
    </rPh>
    <rPh sb="73" eb="75">
      <t>コンゴ</t>
    </rPh>
    <rPh sb="86" eb="88">
      <t>ケイカク</t>
    </rPh>
    <rPh sb="92" eb="95">
      <t>ショウライテキ</t>
    </rPh>
    <rPh sb="96" eb="98">
      <t>コウシン</t>
    </rPh>
    <rPh sb="99" eb="101">
      <t>シヤ</t>
    </rPh>
    <rPh sb="102" eb="103">
      <t>イ</t>
    </rPh>
    <rPh sb="105" eb="107">
      <t>カンリ</t>
    </rPh>
    <rPh sb="108" eb="109">
      <t>オコナ</t>
    </rPh>
    <phoneticPr fontId="4"/>
  </si>
  <si>
    <t>　事業開始当初から大規模集客施設や土地区画整理事業区域の施設整備により安定的な経営が行なえているが、面整備の途中に熊本地震で被災した影響により施設の修繕などに費やした費用の返済等の課題が残る。今後は、嘉島町公共下水道事業経営戦略やストックマネジメント計画により、将来的な更新を視野に入れた管理を行っていく必要がある。</t>
    <rPh sb="1" eb="3">
      <t>ジギョウ</t>
    </rPh>
    <rPh sb="3" eb="5">
      <t>カイシ</t>
    </rPh>
    <rPh sb="5" eb="7">
      <t>トウショ</t>
    </rPh>
    <rPh sb="9" eb="12">
      <t>ダイキボ</t>
    </rPh>
    <rPh sb="12" eb="14">
      <t>シュウキャク</t>
    </rPh>
    <rPh sb="14" eb="16">
      <t>シセツ</t>
    </rPh>
    <rPh sb="17" eb="19">
      <t>トチ</t>
    </rPh>
    <rPh sb="19" eb="21">
      <t>クカク</t>
    </rPh>
    <rPh sb="21" eb="23">
      <t>セイリ</t>
    </rPh>
    <rPh sb="23" eb="25">
      <t>ジギョウ</t>
    </rPh>
    <rPh sb="25" eb="27">
      <t>クイキ</t>
    </rPh>
    <rPh sb="28" eb="30">
      <t>シセツ</t>
    </rPh>
    <rPh sb="30" eb="32">
      <t>セイビ</t>
    </rPh>
    <rPh sb="35" eb="38">
      <t>アンテイテキ</t>
    </rPh>
    <rPh sb="39" eb="41">
      <t>ケイエイ</t>
    </rPh>
    <rPh sb="42" eb="43">
      <t>オコ</t>
    </rPh>
    <rPh sb="50" eb="51">
      <t>メン</t>
    </rPh>
    <rPh sb="51" eb="53">
      <t>セイビ</t>
    </rPh>
    <rPh sb="54" eb="56">
      <t>トチュウ</t>
    </rPh>
    <rPh sb="57" eb="59">
      <t>クマモト</t>
    </rPh>
    <rPh sb="59" eb="61">
      <t>ジシン</t>
    </rPh>
    <rPh sb="62" eb="64">
      <t>ヒサイ</t>
    </rPh>
    <rPh sb="66" eb="68">
      <t>エイキョウ</t>
    </rPh>
    <rPh sb="71" eb="73">
      <t>シセツ</t>
    </rPh>
    <rPh sb="74" eb="76">
      <t>シュウゼン</t>
    </rPh>
    <rPh sb="79" eb="80">
      <t>ツイ</t>
    </rPh>
    <rPh sb="83" eb="85">
      <t>ヒヨウ</t>
    </rPh>
    <rPh sb="86" eb="88">
      <t>ヘンサイ</t>
    </rPh>
    <rPh sb="88" eb="89">
      <t>トウ</t>
    </rPh>
    <rPh sb="90" eb="92">
      <t>カダイ</t>
    </rPh>
    <rPh sb="93" eb="94">
      <t>ノコ</t>
    </rPh>
    <rPh sb="96" eb="98">
      <t>コンゴ</t>
    </rPh>
    <rPh sb="100" eb="103">
      <t>カシママチ</t>
    </rPh>
    <rPh sb="103" eb="105">
      <t>コウキョウ</t>
    </rPh>
    <rPh sb="105" eb="108">
      <t>ゲスイドウ</t>
    </rPh>
    <rPh sb="108" eb="110">
      <t>ジギョウ</t>
    </rPh>
    <rPh sb="110" eb="112">
      <t>ケイエイ</t>
    </rPh>
    <rPh sb="112" eb="114">
      <t>センリャク</t>
    </rPh>
    <rPh sb="125" eb="127">
      <t>ケイカク</t>
    </rPh>
    <rPh sb="131" eb="134">
      <t>ショウライテキ</t>
    </rPh>
    <rPh sb="135" eb="137">
      <t>コウシン</t>
    </rPh>
    <rPh sb="138" eb="140">
      <t>シヤ</t>
    </rPh>
    <rPh sb="141" eb="142">
      <t>イ</t>
    </rPh>
    <rPh sb="144" eb="146">
      <t>カンリ</t>
    </rPh>
    <rPh sb="147" eb="148">
      <t>オコナ</t>
    </rPh>
    <rPh sb="152" eb="15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</si>
</sst>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4.29</c:v>
                </c:pt>
                <c:pt idx="3" formatCode="#,##0.00;&quot;△&quot;#,##0.00;&quot;-&quot;">
                  <c:v>6.41</c:v>
                </c:pt>
                <c:pt idx="4" formatCode="#,##0.00;&quot;△&quot;#,##0.00;&quot;-&quot;">
                  <c:v>2.77</c:v>
                </c:pt>
              </c:numCache>
            </c:numRef>
          </c:val>
          <c:extLst>
            <c:ext xmlns:c16="http://schemas.microsoft.com/office/drawing/2014/chart" uri="{C3380CC4-5D6E-409C-BE32-E72D297353CC}">
              <c16:uniqueId val="{00000000-4668-45E8-8282-F009688D59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0.18</c:v>
                </c:pt>
              </c:numCache>
            </c:numRef>
          </c:val>
          <c:smooth val="0"/>
          <c:extLst>
            <c:ext xmlns:c16="http://schemas.microsoft.com/office/drawing/2014/chart" uri="{C3380CC4-5D6E-409C-BE32-E72D297353CC}">
              <c16:uniqueId val="{00000001-4668-45E8-8282-F009688D59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44.73</c:v>
                </c:pt>
                <c:pt idx="1">
                  <c:v>40.380000000000003</c:v>
                </c:pt>
                <c:pt idx="2">
                  <c:v>53.27</c:v>
                </c:pt>
                <c:pt idx="3">
                  <c:v>53.27</c:v>
                </c:pt>
                <c:pt idx="4">
                  <c:v>53.77</c:v>
                </c:pt>
              </c:numCache>
            </c:numRef>
          </c:val>
          <c:extLst>
            <c:ext xmlns:c16="http://schemas.microsoft.com/office/drawing/2014/chart" uri="{C3380CC4-5D6E-409C-BE32-E72D297353CC}">
              <c16:uniqueId val="{00000000-3E68-4F8E-83B1-EEEADFE1FBE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47.28</c:v>
                </c:pt>
              </c:numCache>
            </c:numRef>
          </c:val>
          <c:smooth val="0"/>
          <c:extLst>
            <c:ext xmlns:c16="http://schemas.microsoft.com/office/drawing/2014/chart" uri="{C3380CC4-5D6E-409C-BE32-E72D297353CC}">
              <c16:uniqueId val="{00000001-3E68-4F8E-83B1-EEEADFE1FBE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61.23</c:v>
                </c:pt>
                <c:pt idx="1">
                  <c:v>64.349999999999994</c:v>
                </c:pt>
                <c:pt idx="2">
                  <c:v>68.61</c:v>
                </c:pt>
                <c:pt idx="3">
                  <c:v>73.16</c:v>
                </c:pt>
                <c:pt idx="4">
                  <c:v>76.290000000000006</c:v>
                </c:pt>
              </c:numCache>
            </c:numRef>
          </c:val>
          <c:extLst>
            <c:ext xmlns:c16="http://schemas.microsoft.com/office/drawing/2014/chart" uri="{C3380CC4-5D6E-409C-BE32-E72D297353CC}">
              <c16:uniqueId val="{00000000-27C4-405B-9AEF-FB8DAB1D35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64.7</c:v>
                </c:pt>
              </c:numCache>
            </c:numRef>
          </c:val>
          <c:smooth val="0"/>
          <c:extLst>
            <c:ext xmlns:c16="http://schemas.microsoft.com/office/drawing/2014/chart" uri="{C3380CC4-5D6E-409C-BE32-E72D297353CC}">
              <c16:uniqueId val="{00000001-27C4-405B-9AEF-FB8DAB1D35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91.84</c:v>
                </c:pt>
                <c:pt idx="1">
                  <c:v>84.41</c:v>
                </c:pt>
                <c:pt idx="2">
                  <c:v>100.46</c:v>
                </c:pt>
                <c:pt idx="3">
                  <c:v>100.84</c:v>
                </c:pt>
                <c:pt idx="4">
                  <c:v>103.88</c:v>
                </c:pt>
              </c:numCache>
            </c:numRef>
          </c:val>
          <c:extLst>
            <c:ext xmlns:c16="http://schemas.microsoft.com/office/drawing/2014/chart" uri="{C3380CC4-5D6E-409C-BE32-E72D297353CC}">
              <c16:uniqueId val="{00000000-F559-47DF-BF76-2563062FAFF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59-47DF-BF76-2563062FAFF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B4-4DDC-A524-552D0E23B0A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B4-4DDC-A524-552D0E23B0A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CE-4D62-91D0-13E9FB10869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CE-4D62-91D0-13E9FB10869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EE-4932-BBF6-31707250F92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EE-4932-BBF6-31707250F92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2F-46C7-A6A4-75AD1317ABC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2F-46C7-A6A4-75AD1317ABC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1016.82</c:v>
                </c:pt>
                <c:pt idx="1">
                  <c:v>963.39</c:v>
                </c:pt>
                <c:pt idx="2">
                  <c:v>793.72</c:v>
                </c:pt>
                <c:pt idx="3">
                  <c:v>782.25</c:v>
                </c:pt>
                <c:pt idx="4">
                  <c:v>677.53</c:v>
                </c:pt>
              </c:numCache>
            </c:numRef>
          </c:val>
          <c:extLst>
            <c:ext xmlns:c16="http://schemas.microsoft.com/office/drawing/2014/chart" uri="{C3380CC4-5D6E-409C-BE32-E72D297353CC}">
              <c16:uniqueId val="{00000000-20EA-486D-A0A8-86669DCA5AE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933.3</c:v>
                </c:pt>
              </c:numCache>
            </c:numRef>
          </c:val>
          <c:smooth val="0"/>
          <c:extLst>
            <c:ext xmlns:c16="http://schemas.microsoft.com/office/drawing/2014/chart" uri="{C3380CC4-5D6E-409C-BE32-E72D297353CC}">
              <c16:uniqueId val="{00000001-20EA-486D-A0A8-86669DCA5AE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78.900000000000006</c:v>
                </c:pt>
                <c:pt idx="1">
                  <c:v>78.45</c:v>
                </c:pt>
                <c:pt idx="2">
                  <c:v>100</c:v>
                </c:pt>
                <c:pt idx="3">
                  <c:v>100</c:v>
                </c:pt>
                <c:pt idx="4">
                  <c:v>100</c:v>
                </c:pt>
              </c:numCache>
            </c:numRef>
          </c:val>
          <c:extLst>
            <c:ext xmlns:c16="http://schemas.microsoft.com/office/drawing/2014/chart" uri="{C3380CC4-5D6E-409C-BE32-E72D297353CC}">
              <c16:uniqueId val="{00000000-D2F1-4C35-A337-DD6F9D2CE0C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77.510000000000005</c:v>
                </c:pt>
              </c:numCache>
            </c:numRef>
          </c:val>
          <c:smooth val="0"/>
          <c:extLst>
            <c:ext xmlns:c16="http://schemas.microsoft.com/office/drawing/2014/chart" uri="{C3380CC4-5D6E-409C-BE32-E72D297353CC}">
              <c16:uniqueId val="{00000001-D2F1-4C35-A337-DD6F9D2CE0C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228.35</c:v>
                </c:pt>
                <c:pt idx="1">
                  <c:v>229.45</c:v>
                </c:pt>
                <c:pt idx="2">
                  <c:v>180</c:v>
                </c:pt>
                <c:pt idx="3">
                  <c:v>180</c:v>
                </c:pt>
                <c:pt idx="4">
                  <c:v>180</c:v>
                </c:pt>
              </c:numCache>
            </c:numRef>
          </c:val>
          <c:extLst>
            <c:ext xmlns:c16="http://schemas.microsoft.com/office/drawing/2014/chart" uri="{C3380CC4-5D6E-409C-BE32-E72D297353CC}">
              <c16:uniqueId val="{00000000-08D6-45FF-BA7A-A99F49F92A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221.95</c:v>
                </c:pt>
              </c:numCache>
            </c:numRef>
          </c:val>
          <c:smooth val="0"/>
          <c:extLst>
            <c:ext xmlns:c16="http://schemas.microsoft.com/office/drawing/2014/chart" uri="{C3380CC4-5D6E-409C-BE32-E72D297353CC}">
              <c16:uniqueId val="{00000001-08D6-45FF-BA7A-A99F49F92A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嘉島町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Cc3</v>
      </c>
      <c r="X8" s="49"/>
      <c r="Y8" s="49"/>
      <c r="Z8" s="49"/>
      <c r="AA8" s="49"/>
      <c r="AB8" s="49"/>
      <c r="AC8" s="49"/>
      <c r="AD8" s="50" t="str">
        <f>データ!$M$6</f>
        <v>非設置</v>
      </c>
      <c r="AE8" s="50"/>
      <c r="AF8" s="50"/>
      <c r="AG8" s="50"/>
      <c r="AH8" s="50"/>
      <c r="AI8" s="50"/>
      <c r="AJ8" s="50"/>
      <c r="AK8" s="3"/>
      <c r="AL8" s="51">
        <f>データ!S6</f>
        <v>9537</v>
      </c>
      <c r="AM8" s="51"/>
      <c r="AN8" s="51"/>
      <c r="AO8" s="51"/>
      <c r="AP8" s="51"/>
      <c r="AQ8" s="51"/>
      <c r="AR8" s="51"/>
      <c r="AS8" s="51"/>
      <c r="AT8" s="46">
        <f>データ!T6</f>
        <v>16.649999999999999</v>
      </c>
      <c r="AU8" s="46"/>
      <c r="AV8" s="46"/>
      <c r="AW8" s="46"/>
      <c r="AX8" s="46"/>
      <c r="AY8" s="46"/>
      <c r="AZ8" s="46"/>
      <c r="BA8" s="46"/>
      <c r="BB8" s="46">
        <f>データ!U6</f>
        <v>572.79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72.25</v>
      </c>
      <c r="Q10" s="46"/>
      <c r="R10" s="46"/>
      <c r="S10" s="46"/>
      <c r="T10" s="46"/>
      <c r="U10" s="46"/>
      <c r="V10" s="46"/>
      <c r="W10" s="46">
        <f>データ!Q6</f>
        <v>87.18</v>
      </c>
      <c r="X10" s="46"/>
      <c r="Y10" s="46"/>
      <c r="Z10" s="46"/>
      <c r="AA10" s="46"/>
      <c r="AB10" s="46"/>
      <c r="AC10" s="46"/>
      <c r="AD10" s="51">
        <f>データ!R6</f>
        <v>4190</v>
      </c>
      <c r="AE10" s="51"/>
      <c r="AF10" s="51"/>
      <c r="AG10" s="51"/>
      <c r="AH10" s="51"/>
      <c r="AI10" s="51"/>
      <c r="AJ10" s="51"/>
      <c r="AK10" s="2"/>
      <c r="AL10" s="51">
        <f>データ!V6</f>
        <v>6976</v>
      </c>
      <c r="AM10" s="51"/>
      <c r="AN10" s="51"/>
      <c r="AO10" s="51"/>
      <c r="AP10" s="51"/>
      <c r="AQ10" s="51"/>
      <c r="AR10" s="51"/>
      <c r="AS10" s="51"/>
      <c r="AT10" s="46">
        <f>データ!W6</f>
        <v>2.29</v>
      </c>
      <c r="AU10" s="46"/>
      <c r="AV10" s="46"/>
      <c r="AW10" s="46"/>
      <c r="AX10" s="46"/>
      <c r="AY10" s="46"/>
      <c r="AZ10" s="46"/>
      <c r="BA10" s="46"/>
      <c r="BB10" s="46">
        <f>データ!X6</f>
        <v>3046.29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43</v>
      </c>
      <c r="O86" s="26" t="str">
        <f>データ!EO6</f>
        <v>【0.22】</v>
      </c>
    </row>
  </sheetData>
  <sheetProtection algorithmName="SHA-512" hashValue="vCSs4jgZhlJmvSULP67wlAzYOE2Y/Px7foVE6NqEi88eunep/huaVDZumyECoGrNVIONDtNQGt6qXtjU/2F64Q==" saltValue="1fko4T/VzMT+KyJ+flA1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434426</v>
      </c>
      <c r="D6" s="33">
        <f t="shared" si="3"/>
        <v>47</v>
      </c>
      <c r="E6" s="33">
        <f t="shared" si="3"/>
        <v>17</v>
      </c>
      <c r="F6" s="33">
        <f t="shared" si="3"/>
        <v>1</v>
      </c>
      <c r="G6" s="33">
        <f t="shared" si="3"/>
        <v>0</v>
      </c>
      <c r="H6" s="33" t="str">
        <f t="shared" si="3"/>
        <v>熊本県　嘉島町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72.25</v>
      </c>
      <c r="Q6" s="34">
        <f t="shared" si="3"/>
        <v>87.18</v>
      </c>
      <c r="R6" s="34">
        <f t="shared" si="3"/>
        <v>4190</v>
      </c>
      <c r="S6" s="34">
        <f t="shared" si="3"/>
        <v>9537</v>
      </c>
      <c r="T6" s="34">
        <f t="shared" si="3"/>
        <v>16.649999999999999</v>
      </c>
      <c r="U6" s="34">
        <f t="shared" si="3"/>
        <v>572.79</v>
      </c>
      <c r="V6" s="34">
        <f t="shared" si="3"/>
        <v>6976</v>
      </c>
      <c r="W6" s="34">
        <f t="shared" si="3"/>
        <v>2.29</v>
      </c>
      <c r="X6" s="34">
        <f t="shared" si="3"/>
        <v>3046.29</v>
      </c>
      <c r="Y6" s="35">
        <f>IF(Y7="",NA(),Y7)</f>
        <v>91.84</v>
      </c>
      <c r="Z6" s="35">
        <f t="shared" ref="Z6:AH6" si="4">IF(Z7="",NA(),Z7)</f>
        <v>84.41</v>
      </c>
      <c r="AA6" s="35">
        <f t="shared" si="4"/>
        <v>100.46</v>
      </c>
      <c r="AB6" s="35">
        <f t="shared" si="4"/>
        <v>100.84</v>
      </c>
      <c r="AC6" s="35">
        <f t="shared" si="4"/>
        <v>103.88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1016.82</v>
      </c>
      <c r="BG6" s="35">
        <f t="shared" ref="BG6:BO6" si="7">IF(BG7="",NA(),BG7)</f>
        <v>963.39</v>
      </c>
      <c r="BH6" s="35">
        <f t="shared" si="7"/>
        <v>793.72</v>
      </c>
      <c r="BI6" s="35">
        <f t="shared" si="7"/>
        <v>782.25</v>
      </c>
      <c r="BJ6" s="35">
        <f t="shared" si="7"/>
        <v>677.53</v>
      </c>
      <c r="BK6" s="35">
        <f t="shared" si="7"/>
        <v>1240.1600000000001</v>
      </c>
      <c r="BL6" s="35">
        <f t="shared" si="7"/>
        <v>1193.49</v>
      </c>
      <c r="BM6" s="35">
        <f t="shared" si="7"/>
        <v>876.19</v>
      </c>
      <c r="BN6" s="35">
        <f t="shared" si="7"/>
        <v>722.53</v>
      </c>
      <c r="BO6" s="35">
        <f t="shared" si="7"/>
        <v>933.3</v>
      </c>
      <c r="BP6" s="34" t="str">
        <f>IF(BP7="","",IF(BP7="-","【-】","【"&amp;SUBSTITUTE(TEXT(BP7,"#,##0.00"),"-","△")&amp;"】"))</f>
        <v>【682.51】</v>
      </c>
      <c r="BQ6" s="35">
        <f>IF(BQ7="",NA(),BQ7)</f>
        <v>78.900000000000006</v>
      </c>
      <c r="BR6" s="35">
        <f t="shared" ref="BR6:BZ6" si="8">IF(BR7="",NA(),BR7)</f>
        <v>78.45</v>
      </c>
      <c r="BS6" s="35">
        <f t="shared" si="8"/>
        <v>100</v>
      </c>
      <c r="BT6" s="35">
        <f t="shared" si="8"/>
        <v>100</v>
      </c>
      <c r="BU6" s="35">
        <f t="shared" si="8"/>
        <v>100</v>
      </c>
      <c r="BV6" s="35">
        <f t="shared" si="8"/>
        <v>60.17</v>
      </c>
      <c r="BW6" s="35">
        <f t="shared" si="8"/>
        <v>65.569999999999993</v>
      </c>
      <c r="BX6" s="35">
        <f t="shared" si="8"/>
        <v>75.7</v>
      </c>
      <c r="BY6" s="35">
        <f t="shared" si="8"/>
        <v>74.61</v>
      </c>
      <c r="BZ6" s="35">
        <f t="shared" si="8"/>
        <v>77.510000000000005</v>
      </c>
      <c r="CA6" s="34" t="str">
        <f>IF(CA7="","",IF(CA7="-","【-】","【"&amp;SUBSTITUTE(TEXT(CA7,"#,##0.00"),"-","△")&amp;"】"))</f>
        <v>【100.34】</v>
      </c>
      <c r="CB6" s="35">
        <f>IF(CB7="",NA(),CB7)</f>
        <v>228.35</v>
      </c>
      <c r="CC6" s="35">
        <f t="shared" ref="CC6:CK6" si="9">IF(CC7="",NA(),CC7)</f>
        <v>229.45</v>
      </c>
      <c r="CD6" s="35">
        <f t="shared" si="9"/>
        <v>180</v>
      </c>
      <c r="CE6" s="35">
        <f t="shared" si="9"/>
        <v>180</v>
      </c>
      <c r="CF6" s="35">
        <f t="shared" si="9"/>
        <v>180</v>
      </c>
      <c r="CG6" s="35">
        <f t="shared" si="9"/>
        <v>281.52999999999997</v>
      </c>
      <c r="CH6" s="35">
        <f t="shared" si="9"/>
        <v>263.04000000000002</v>
      </c>
      <c r="CI6" s="35">
        <f t="shared" si="9"/>
        <v>230.04</v>
      </c>
      <c r="CJ6" s="35">
        <f t="shared" si="9"/>
        <v>233.5</v>
      </c>
      <c r="CK6" s="35">
        <f t="shared" si="9"/>
        <v>221.95</v>
      </c>
      <c r="CL6" s="34" t="str">
        <f>IF(CL7="","",IF(CL7="-","【-】","【"&amp;SUBSTITUTE(TEXT(CL7,"#,##0.00"),"-","△")&amp;"】"))</f>
        <v>【136.15】</v>
      </c>
      <c r="CM6" s="35">
        <f>IF(CM7="",NA(),CM7)</f>
        <v>44.73</v>
      </c>
      <c r="CN6" s="35">
        <f t="shared" ref="CN6:CV6" si="10">IF(CN7="",NA(),CN7)</f>
        <v>40.380000000000003</v>
      </c>
      <c r="CO6" s="35">
        <f t="shared" si="10"/>
        <v>53.27</v>
      </c>
      <c r="CP6" s="35">
        <f t="shared" si="10"/>
        <v>53.27</v>
      </c>
      <c r="CQ6" s="35">
        <f t="shared" si="10"/>
        <v>53.77</v>
      </c>
      <c r="CR6" s="35">
        <f t="shared" si="10"/>
        <v>44.89</v>
      </c>
      <c r="CS6" s="35">
        <f t="shared" si="10"/>
        <v>40.75</v>
      </c>
      <c r="CT6" s="35">
        <f t="shared" si="10"/>
        <v>42.4</v>
      </c>
      <c r="CU6" s="35">
        <f t="shared" si="10"/>
        <v>45.44</v>
      </c>
      <c r="CV6" s="35">
        <f t="shared" si="10"/>
        <v>47.28</v>
      </c>
      <c r="CW6" s="34" t="str">
        <f>IF(CW7="","",IF(CW7="-","【-】","【"&amp;SUBSTITUTE(TEXT(CW7,"#,##0.00"),"-","△")&amp;"】"))</f>
        <v>【59.64】</v>
      </c>
      <c r="CX6" s="35">
        <f>IF(CX7="",NA(),CX7)</f>
        <v>61.23</v>
      </c>
      <c r="CY6" s="35">
        <f t="shared" ref="CY6:DG6" si="11">IF(CY7="",NA(),CY7)</f>
        <v>64.349999999999994</v>
      </c>
      <c r="CZ6" s="35">
        <f t="shared" si="11"/>
        <v>68.61</v>
      </c>
      <c r="DA6" s="35">
        <f t="shared" si="11"/>
        <v>73.16</v>
      </c>
      <c r="DB6" s="35">
        <f t="shared" si="11"/>
        <v>76.290000000000006</v>
      </c>
      <c r="DC6" s="35">
        <f t="shared" si="11"/>
        <v>64.89</v>
      </c>
      <c r="DD6" s="35">
        <f t="shared" si="11"/>
        <v>64.97</v>
      </c>
      <c r="DE6" s="35">
        <f t="shared" si="11"/>
        <v>65.77</v>
      </c>
      <c r="DF6" s="35">
        <f t="shared" si="11"/>
        <v>65.97</v>
      </c>
      <c r="DG6" s="35">
        <f t="shared" si="11"/>
        <v>64.7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4.29</v>
      </c>
      <c r="EH6" s="35">
        <f t="shared" si="14"/>
        <v>6.41</v>
      </c>
      <c r="EI6" s="35">
        <f t="shared" si="14"/>
        <v>2.77</v>
      </c>
      <c r="EJ6" s="35">
        <f t="shared" si="14"/>
        <v>0.33</v>
      </c>
      <c r="EK6" s="35">
        <f t="shared" si="14"/>
        <v>0.21</v>
      </c>
      <c r="EL6" s="35">
        <f t="shared" si="14"/>
        <v>0.15</v>
      </c>
      <c r="EM6" s="35">
        <f t="shared" si="14"/>
        <v>0.25</v>
      </c>
      <c r="EN6" s="35">
        <f t="shared" si="14"/>
        <v>0.18</v>
      </c>
      <c r="EO6" s="34" t="str">
        <f>IF(EO7="","",IF(EO7="-","【-】","【"&amp;SUBSTITUTE(TEXT(EO7,"#,##0.00"),"-","△")&amp;"】"))</f>
        <v>【0.22】</v>
      </c>
    </row>
    <row r="7" spans="1:145" s="36" customFormat="1" x14ac:dyDescent="0.15">
      <c r="A7" s="28"/>
      <c r="B7" s="37">
        <v>2019</v>
      </c>
      <c r="C7" s="37">
        <v>434426</v>
      </c>
      <c r="D7" s="37">
        <v>47</v>
      </c>
      <c r="E7" s="37">
        <v>17</v>
      </c>
      <c r="F7" s="37">
        <v>1</v>
      </c>
      <c r="G7" s="37">
        <v>0</v>
      </c>
      <c r="H7" s="37" t="s">
        <v>98</v>
      </c>
      <c r="I7" s="37" t="s">
        <v>99</v>
      </c>
      <c r="J7" s="37" t="s">
        <v>100</v>
      </c>
      <c r="K7" s="37" t="s">
        <v>101</v>
      </c>
      <c r="L7" s="37" t="s">
        <v>102</v>
      </c>
      <c r="M7" s="37" t="s">
        <v>103</v>
      </c>
      <c r="N7" s="38" t="s">
        <v>104</v>
      </c>
      <c r="O7" s="38" t="s">
        <v>105</v>
      </c>
      <c r="P7" s="38">
        <v>72.25</v>
      </c>
      <c r="Q7" s="38">
        <v>87.18</v>
      </c>
      <c r="R7" s="38">
        <v>4190</v>
      </c>
      <c r="S7" s="38">
        <v>9537</v>
      </c>
      <c r="T7" s="38">
        <v>16.649999999999999</v>
      </c>
      <c r="U7" s="38">
        <v>572.79</v>
      </c>
      <c r="V7" s="38">
        <v>6976</v>
      </c>
      <c r="W7" s="38">
        <v>2.29</v>
      </c>
      <c r="X7" s="38">
        <v>3046.29</v>
      </c>
      <c r="Y7" s="38">
        <v>91.84</v>
      </c>
      <c r="Z7" s="38">
        <v>84.41</v>
      </c>
      <c r="AA7" s="38">
        <v>100.46</v>
      </c>
      <c r="AB7" s="38">
        <v>100.84</v>
      </c>
      <c r="AC7" s="38">
        <v>103.88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1016.82</v>
      </c>
      <c r="BG7" s="38">
        <v>963.39</v>
      </c>
      <c r="BH7" s="38">
        <v>793.72</v>
      </c>
      <c r="BI7" s="38">
        <v>782.25</v>
      </c>
      <c r="BJ7" s="38">
        <v>677.53</v>
      </c>
      <c r="BK7" s="38">
        <v>1240.1600000000001</v>
      </c>
      <c r="BL7" s="38">
        <v>1193.49</v>
      </c>
      <c r="BM7" s="38">
        <v>876.19</v>
      </c>
      <c r="BN7" s="38">
        <v>722.53</v>
      </c>
      <c r="BO7" s="38">
        <v>933.3</v>
      </c>
      <c r="BP7" s="38">
        <v>682.51</v>
      </c>
      <c r="BQ7" s="38">
        <v>78.900000000000006</v>
      </c>
      <c r="BR7" s="38">
        <v>78.45</v>
      </c>
      <c r="BS7" s="38">
        <v>100</v>
      </c>
      <c r="BT7" s="38">
        <v>100</v>
      </c>
      <c r="BU7" s="38">
        <v>100</v>
      </c>
      <c r="BV7" s="38">
        <v>60.17</v>
      </c>
      <c r="BW7" s="38">
        <v>65.569999999999993</v>
      </c>
      <c r="BX7" s="38">
        <v>75.7</v>
      </c>
      <c r="BY7" s="38">
        <v>74.61</v>
      </c>
      <c r="BZ7" s="38">
        <v>77.510000000000005</v>
      </c>
      <c r="CA7" s="38">
        <v>100.34</v>
      </c>
      <c r="CB7" s="38">
        <v>228.35</v>
      </c>
      <c r="CC7" s="38">
        <v>229.45</v>
      </c>
      <c r="CD7" s="38">
        <v>180</v>
      </c>
      <c r="CE7" s="38">
        <v>180</v>
      </c>
      <c r="CF7" s="38">
        <v>180</v>
      </c>
      <c r="CG7" s="38">
        <v>281.52999999999997</v>
      </c>
      <c r="CH7" s="38">
        <v>263.04000000000002</v>
      </c>
      <c r="CI7" s="38">
        <v>230.04</v>
      </c>
      <c r="CJ7" s="38">
        <v>233.5</v>
      </c>
      <c r="CK7" s="38">
        <v>221.95</v>
      </c>
      <c r="CL7" s="38">
        <v>136.15</v>
      </c>
      <c r="CM7" s="38">
        <v>44.73</v>
      </c>
      <c r="CN7" s="38">
        <v>40.380000000000003</v>
      </c>
      <c r="CO7" s="38">
        <v>53.27</v>
      </c>
      <c r="CP7" s="38">
        <v>53.27</v>
      </c>
      <c r="CQ7" s="38">
        <v>53.77</v>
      </c>
      <c r="CR7" s="38">
        <v>44.89</v>
      </c>
      <c r="CS7" s="38">
        <v>40.75</v>
      </c>
      <c r="CT7" s="38">
        <v>42.4</v>
      </c>
      <c r="CU7" s="38">
        <v>45.44</v>
      </c>
      <c r="CV7" s="38">
        <v>47.28</v>
      </c>
      <c r="CW7" s="38">
        <v>59.64</v>
      </c>
      <c r="CX7" s="38">
        <v>61.23</v>
      </c>
      <c r="CY7" s="38">
        <v>64.349999999999994</v>
      </c>
      <c r="CZ7" s="38">
        <v>68.61</v>
      </c>
      <c r="DA7" s="38">
        <v>73.16</v>
      </c>
      <c r="DB7" s="38">
        <v>76.290000000000006</v>
      </c>
      <c r="DC7" s="38">
        <v>64.89</v>
      </c>
      <c r="DD7" s="38">
        <v>64.97</v>
      </c>
      <c r="DE7" s="38">
        <v>65.77</v>
      </c>
      <c r="DF7" s="38">
        <v>65.97</v>
      </c>
      <c r="DG7" s="38">
        <v>64.7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4.29</v>
      </c>
      <c r="EH7" s="38">
        <v>6.41</v>
      </c>
      <c r="EI7" s="38">
        <v>2.77</v>
      </c>
      <c r="EJ7" s="38">
        <v>0.33</v>
      </c>
      <c r="EK7" s="38">
        <v>0.21</v>
      </c>
      <c r="EL7" s="38">
        <v>0.15</v>
      </c>
      <c r="EM7" s="38">
        <v>0.25</v>
      </c>
      <c r="EN7" s="38">
        <v>0.18</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河原 和幸</cp:lastModifiedBy>
  <dcterms:created xsi:type="dcterms:W3CDTF">2020-12-04T02:49:52Z</dcterms:created>
  <dcterms:modified xsi:type="dcterms:W3CDTF">2021-01-18T08:27:40Z</dcterms:modified>
  <cp:category/>
</cp:coreProperties>
</file>