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gi49h8YAln4YVTRnChKsanYjn8jzFqTu9yZVdvaexireqxcaKOJy23e5xWVc02ABt1L16BxmPS1NjvCCvrQg==" workbookSaltValue="Mvi8UN1Vkk5lMWBBO8dUc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<sst xmlns="http://schemas.openxmlformats.org/spreadsheetml/2006/main" count="236" uniqueCount="119">
  <si>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</si>
  <si>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</si>
  <si>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</si>
  <si>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</si>
  <si>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</si>
  <si>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</si>
  <si>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</si>
  <si>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</si>
  <si>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</si>
  <si>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</si>
  <si>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</si>
  <si>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</si>
  <si>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</si>
  <si>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</si>
  <si>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</si>
  <si>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</si>
  <si>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</si>
  <si>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</si>
  <si>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</si>
  <si>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</si>
  <si>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</si>
  <si>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</si>
  <si>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</si>
  <si>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</si>
  <si>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</si>
  <si>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</si>
  <si>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</si>
  <si>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</si>
  <si>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</si>
  <si>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</si>
  <si>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</si>
  <si>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</si>
  <si>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</si>
  <si>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</si>
  <si>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</si>
  <si>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</si>
  <si>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</si>
  <si>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</si>
  <si>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</si>
  <si>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</si>
  <si>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</si>
  <si>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</si>
  <si>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</si>
  <si>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</si>
  <si>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</si>
  <si>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</si>
  <si>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</si>
  <si>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</si>
  <si>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</si>
  <si>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</si>
  <si>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</si>
  <si>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</si>
  <si>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</si>
  <si>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</si>
  <si>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</si>
  <si>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</si>
  <si>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</si>
  <si>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</si>
  <si>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</si>
  <si>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</si>
  <si>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</si>
  <si>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</si>
  <si>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</si>
  <si>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</si>
  <si>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</si>
  <si>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</si>
  <si>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</si>
  <si>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</si>
  <si>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</si>
  <si>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</si>
  <si>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</si>
  <si>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</si>
  <si>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</si>
  <si>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</si>
  <si>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</si>
  <si>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</si>
  <si>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</si>
  <si>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</si>
  <si>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</si>
  <si>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</si>
  <si>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</si>
  <si>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</si>
  <si>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</si>
  <si>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</si>
  <si>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</si>
  <si>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</si>
  <si>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</si>
  <si>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</si>
  <si>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</si>
  <si>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</si>
  <si>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</si>
  <si>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</si>
  <si>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</si>
  <si>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</si>
  <si>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</si>
  <si>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</si>
  <si>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</si>
  <si>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</si>
  <si>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</si>
  <si>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</si>
  <si>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</si>
  <si>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</si>
  <si>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</si>
  <si>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</si>
  <si>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</si>
  <si>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</si>
  <si>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</si>
  <si>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</si>
  <si>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</si>
  <si>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</si>
  <si>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</si>
  <si>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</si>
  <si>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</si>
  <si>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</si>
  <si>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</si>
  <si>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</si>
  <si>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管渠については、供用開始後古いものでおおよそ35年程度となっているが、耐用年数を迎えているものはない。
　処理施設の改築更新については、令和２年度までに現在予定している更新が終了する予定であるが、その後はストックマネジメント計画により、その他の処理施設の更新を進めることになる。
　処理施設の改築更新により、電気料・修繕費等の施設の維持管理経費の削減が見込まれる。</t>
    <rPh sb="88" eb="90">
      <t>シュウリョウ</t>
    </rPh>
    <phoneticPr fontId="4"/>
  </si>
  <si>
    <t>　現在の経営状況として、経費回収率等も類似団体と比べ高くなっており、概ね健全となっている。
 現在、処理施設等の改築更新が進んでいるため、維持管理費は減少すると見込んでいるが、地方債償還金額の増加が予想される。
　料金設定が総務省の「下水道財政の在り方に関する研究会」で示されている金額と比較し、若干高めになっているため、今後の料金改定は慎重に検討しなくてはならない。
　しかしながら、汚水処理原価は類似団体と比較し低くなっているが、令和２年度に経営戦略を策定し、経営分析を十分行ったうえで、今後も経費削減を意識した経営を行わなくてはならない。</t>
    <rPh sb="208" eb="209">
      <t>ヒク</t>
    </rPh>
    <phoneticPr fontId="4"/>
  </si>
  <si>
    <r>
      <rPr>
        <sz val="11"/>
        <rFont val="ＭＳ ゴシック"/>
        <family val="3"/>
        <charset val="128"/>
      </rPr>
      <t>　収益的収支比率及び経費回収率は一部の事業に対して起債を財源として行っていたため、平成30年度までは数値を下げる要因となっていた。経費回収率は類似団体と比較しても高水準となっているため、経営が安定している。</t>
    </r>
    <r>
      <rPr>
        <sz val="11"/>
        <color theme="1"/>
        <rFont val="ＭＳ ゴシック"/>
        <family val="3"/>
        <charset val="128"/>
      </rPr>
      <t xml:space="preserve">
　企業債残高対事業規模比率は類似団体と比較して低くなっているが、処理施設の改築更新事業を行っているため今後高くなっていくことが予想される。
　汚水処理原価については、平成28年度～平成30年度まで実施していた委託業務が終了したため、類似団体との比較し低い状態へと回復した。しかしながら今後も継続し経費削減に努める必要がある。
　施設利用率については、類似団体との比較では高くなっているが、今後も下水道への加入促進を強化し、水洗化率をさらに上げ施設利用率のアップ及び料金収入の増加を図る。</t>
    </r>
    <rPh sb="8" eb="9">
      <t>オヨ</t>
    </rPh>
    <rPh sb="16" eb="18">
      <t>イチブ</t>
    </rPh>
    <rPh sb="19" eb="21">
      <t>ジギョウ</t>
    </rPh>
    <rPh sb="22" eb="23">
      <t>タイ</t>
    </rPh>
    <rPh sb="25" eb="27">
      <t>キサイ</t>
    </rPh>
    <rPh sb="28" eb="30">
      <t>ザイゲン</t>
    </rPh>
    <rPh sb="33" eb="34">
      <t>オコナ</t>
    </rPh>
    <rPh sb="41" eb="43">
      <t>ヘイセイ</t>
    </rPh>
    <rPh sb="45" eb="46">
      <t>ネン</t>
    </rPh>
    <rPh sb="46" eb="47">
      <t>ド</t>
    </rPh>
    <rPh sb="187" eb="189">
      <t>ヘイセイ</t>
    </rPh>
    <rPh sb="191" eb="192">
      <t>ネン</t>
    </rPh>
    <rPh sb="192" eb="193">
      <t>ド</t>
    </rPh>
    <rPh sb="194" eb="196">
      <t>ヘイセイ</t>
    </rPh>
    <rPh sb="198" eb="199">
      <t>ネン</t>
    </rPh>
    <rPh sb="199" eb="200">
      <t>ド</t>
    </rPh>
    <rPh sb="202" eb="204">
      <t>ジッシ</t>
    </rPh>
    <rPh sb="208" eb="210">
      <t>イタク</t>
    </rPh>
    <rPh sb="210" eb="212">
      <t>ギョウム</t>
    </rPh>
    <rPh sb="213" eb="215">
      <t>シュウリョウ</t>
    </rPh>
    <rPh sb="229" eb="230">
      <t>ヒク</t>
    </rPh>
    <rPh sb="231" eb="233">
      <t>ジョウタイ</t>
    </rPh>
    <rPh sb="235" eb="237">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</si>
</sst>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E5-4AE3-B185-B042F213F468}"/>
            </c:ext>
          </c:extLst>
        </c:ser>
        <c:dLbls>
          <c:showLegendKey val="0"/>
          <c:showVal val="0"/>
          <c:showCatName val="0"/>
          <c:showSerName val="0"/>
          <c:showPercent val="0"/>
          <c:showBubbleSize val="0"/>
        </c:dLbls>
        <c:gapWidth val="150"/>
        <c:axId val="173709952"/>
        <c:axId val="2176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xmlns:c16r2="http://schemas.microsoft.com/office/drawing/2015/06/chart">
            <c:ext xmlns:c16="http://schemas.microsoft.com/office/drawing/2014/chart" uri="{C3380CC4-5D6E-409C-BE32-E72D297353CC}">
              <c16:uniqueId val="{00000001-FBE5-4AE3-B185-B042F213F468}"/>
            </c:ext>
          </c:extLst>
        </c:ser>
        <c:dLbls>
          <c:showLegendKey val="0"/>
          <c:showVal val="0"/>
          <c:showCatName val="0"/>
          <c:showSerName val="0"/>
          <c:showPercent val="0"/>
          <c:showBubbleSize val="0"/>
        </c:dLbls>
        <c:marker val="1"/>
        <c:smooth val="0"/>
        <c:axId val="173709952"/>
        <c:axId val="217645824"/>
      </c:lineChart>
      <c:dateAx>
        <c:axId val="173709952"/>
        <c:scaling>
          <c:orientation val="minMax"/>
        </c:scaling>
        <c:delete val="1"/>
        <c:axPos val="b"/>
        <c:numFmt formatCode="&quot;H&quot;yy" sourceLinked="1"/>
        <c:majorTickMark val="none"/>
        <c:minorTickMark val="none"/>
        <c:tickLblPos val="none"/>
        <c:crossAx val="217645824"/>
        <c:crosses val="autoZero"/>
        <c:auto val="1"/>
        <c:lblOffset val="100"/>
        <c:baseTimeUnit val="years"/>
      </c:dateAx>
      <c:valAx>
        <c:axId val="217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77.12</c:v>
                </c:pt>
                <c:pt idx="1">
                  <c:v>80.41</c:v>
                </c:pt>
                <c:pt idx="2">
                  <c:v>77.66</c:v>
                </c:pt>
                <c:pt idx="3">
                  <c:v>76.8</c:v>
                </c:pt>
                <c:pt idx="4">
                  <c:v>82.2</c:v>
                </c:pt>
              </c:numCache>
            </c:numRef>
          </c:val>
          <c:extLst xmlns:c16r2="http://schemas.microsoft.com/office/drawing/2015/06/chart">
            <c:ext xmlns:c16="http://schemas.microsoft.com/office/drawing/2014/chart" uri="{C3380CC4-5D6E-409C-BE32-E72D297353CC}">
              <c16:uniqueId val="{00000000-183F-429B-9383-E90B0D5F5B23}"/>
            </c:ext>
          </c:extLst>
        </c:ser>
        <c:dLbls>
          <c:showLegendKey val="0"/>
          <c:showVal val="0"/>
          <c:showCatName val="0"/>
          <c:showSerName val="0"/>
          <c:showPercent val="0"/>
          <c:showBubbleSize val="0"/>
        </c:dLbls>
        <c:gapWidth val="150"/>
        <c:axId val="174774528"/>
        <c:axId val="1747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xmlns:c16r2="http://schemas.microsoft.com/office/drawing/2015/06/chart">
            <c:ext xmlns:c16="http://schemas.microsoft.com/office/drawing/2014/chart" uri="{C3380CC4-5D6E-409C-BE32-E72D297353CC}">
              <c16:uniqueId val="{00000001-183F-429B-9383-E90B0D5F5B23}"/>
            </c:ext>
          </c:extLst>
        </c:ser>
        <c:dLbls>
          <c:showLegendKey val="0"/>
          <c:showVal val="0"/>
          <c:showCatName val="0"/>
          <c:showSerName val="0"/>
          <c:showPercent val="0"/>
          <c:showBubbleSize val="0"/>
        </c:dLbls>
        <c:marker val="1"/>
        <c:smooth val="0"/>
        <c:axId val="174774528"/>
        <c:axId val="174780800"/>
      </c:lineChart>
      <c:dateAx>
        <c:axId val="174774528"/>
        <c:scaling>
          <c:orientation val="minMax"/>
        </c:scaling>
        <c:delete val="1"/>
        <c:axPos val="b"/>
        <c:numFmt formatCode="&quot;H&quot;yy" sourceLinked="1"/>
        <c:majorTickMark val="none"/>
        <c:minorTickMark val="none"/>
        <c:tickLblPos val="none"/>
        <c:crossAx val="174780800"/>
        <c:crosses val="autoZero"/>
        <c:auto val="1"/>
        <c:lblOffset val="100"/>
        <c:baseTimeUnit val="years"/>
      </c:dateAx>
      <c:valAx>
        <c:axId val="1747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93.11</c:v>
                </c:pt>
                <c:pt idx="1">
                  <c:v>93.61</c:v>
                </c:pt>
                <c:pt idx="2">
                  <c:v>94.1</c:v>
                </c:pt>
                <c:pt idx="3">
                  <c:v>94.61</c:v>
                </c:pt>
                <c:pt idx="4">
                  <c:v>95.03</c:v>
                </c:pt>
              </c:numCache>
            </c:numRef>
          </c:val>
          <c:extLst xmlns:c16r2="http://schemas.microsoft.com/office/drawing/2015/06/chart">
            <c:ext xmlns:c16="http://schemas.microsoft.com/office/drawing/2014/chart" uri="{C3380CC4-5D6E-409C-BE32-E72D297353CC}">
              <c16:uniqueId val="{00000000-D79A-4D59-9995-8ED459688356}"/>
            </c:ext>
          </c:extLst>
        </c:ser>
        <c:dLbls>
          <c:showLegendKey val="0"/>
          <c:showVal val="0"/>
          <c:showCatName val="0"/>
          <c:showSerName val="0"/>
          <c:showPercent val="0"/>
          <c:showBubbleSize val="0"/>
        </c:dLbls>
        <c:gapWidth val="150"/>
        <c:axId val="174885504"/>
        <c:axId val="1748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xmlns:c16r2="http://schemas.microsoft.com/office/drawing/2015/06/chart">
            <c:ext xmlns:c16="http://schemas.microsoft.com/office/drawing/2014/chart" uri="{C3380CC4-5D6E-409C-BE32-E72D297353CC}">
              <c16:uniqueId val="{00000001-D79A-4D59-9995-8ED459688356}"/>
            </c:ext>
          </c:extLst>
        </c:ser>
        <c:dLbls>
          <c:showLegendKey val="0"/>
          <c:showVal val="0"/>
          <c:showCatName val="0"/>
          <c:showSerName val="0"/>
          <c:showPercent val="0"/>
          <c:showBubbleSize val="0"/>
        </c:dLbls>
        <c:marker val="1"/>
        <c:smooth val="0"/>
        <c:axId val="174885504"/>
        <c:axId val="174891776"/>
      </c:lineChart>
      <c:dateAx>
        <c:axId val="174885504"/>
        <c:scaling>
          <c:orientation val="minMax"/>
        </c:scaling>
        <c:delete val="1"/>
        <c:axPos val="b"/>
        <c:numFmt formatCode="&quot;H&quot;yy" sourceLinked="1"/>
        <c:majorTickMark val="none"/>
        <c:minorTickMark val="none"/>
        <c:tickLblPos val="none"/>
        <c:crossAx val="174891776"/>
        <c:crosses val="autoZero"/>
        <c:auto val="1"/>
        <c:lblOffset val="100"/>
        <c:baseTimeUnit val="years"/>
      </c:dateAx>
      <c:valAx>
        <c:axId val="1748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93.4</c:v>
                </c:pt>
                <c:pt idx="1">
                  <c:v>93.29</c:v>
                </c:pt>
                <c:pt idx="2">
                  <c:v>91.05</c:v>
                </c:pt>
                <c:pt idx="3">
                  <c:v>84.97</c:v>
                </c:pt>
                <c:pt idx="4">
                  <c:v>94.24</c:v>
                </c:pt>
              </c:numCache>
            </c:numRef>
          </c:val>
          <c:extLst xmlns:c16r2="http://schemas.microsoft.com/office/drawing/2015/06/chart">
            <c:ext xmlns:c16="http://schemas.microsoft.com/office/drawing/2014/chart" uri="{C3380CC4-5D6E-409C-BE32-E72D297353CC}">
              <c16:uniqueId val="{00000000-589C-4C9F-B04C-A89AEA5F1355}"/>
            </c:ext>
          </c:extLst>
        </c:ser>
        <c:dLbls>
          <c:showLegendKey val="0"/>
          <c:showVal val="0"/>
          <c:showCatName val="0"/>
          <c:showSerName val="0"/>
          <c:showPercent val="0"/>
          <c:showBubbleSize val="0"/>
        </c:dLbls>
        <c:gapWidth val="150"/>
        <c:axId val="217701376"/>
        <c:axId val="2177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9C-4C9F-B04C-A89AEA5F1355}"/>
            </c:ext>
          </c:extLst>
        </c:ser>
        <c:dLbls>
          <c:showLegendKey val="0"/>
          <c:showVal val="0"/>
          <c:showCatName val="0"/>
          <c:showSerName val="0"/>
          <c:showPercent val="0"/>
          <c:showBubbleSize val="0"/>
        </c:dLbls>
        <c:marker val="1"/>
        <c:smooth val="0"/>
        <c:axId val="217701376"/>
        <c:axId val="217707648"/>
      </c:lineChart>
      <c:dateAx>
        <c:axId val="217701376"/>
        <c:scaling>
          <c:orientation val="minMax"/>
        </c:scaling>
        <c:delete val="1"/>
        <c:axPos val="b"/>
        <c:numFmt formatCode="&quot;H&quot;yy" sourceLinked="1"/>
        <c:majorTickMark val="none"/>
        <c:minorTickMark val="none"/>
        <c:tickLblPos val="none"/>
        <c:crossAx val="217707648"/>
        <c:crosses val="autoZero"/>
        <c:auto val="1"/>
        <c:lblOffset val="100"/>
        <c:baseTimeUnit val="years"/>
      </c:dateAx>
      <c:valAx>
        <c:axId val="2177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C3-4B27-A6DA-F6B7B56B5238}"/>
            </c:ext>
          </c:extLst>
        </c:ser>
        <c:dLbls>
          <c:showLegendKey val="0"/>
          <c:showVal val="0"/>
          <c:showCatName val="0"/>
          <c:showSerName val="0"/>
          <c:showPercent val="0"/>
          <c:showBubbleSize val="0"/>
        </c:dLbls>
        <c:gapWidth val="150"/>
        <c:axId val="174431616"/>
        <c:axId val="1744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C3-4B27-A6DA-F6B7B56B5238}"/>
            </c:ext>
          </c:extLst>
        </c:ser>
        <c:dLbls>
          <c:showLegendKey val="0"/>
          <c:showVal val="0"/>
          <c:showCatName val="0"/>
          <c:showSerName val="0"/>
          <c:showPercent val="0"/>
          <c:showBubbleSize val="0"/>
        </c:dLbls>
        <c:marker val="1"/>
        <c:smooth val="0"/>
        <c:axId val="174431616"/>
        <c:axId val="174437888"/>
      </c:lineChart>
      <c:dateAx>
        <c:axId val="174431616"/>
        <c:scaling>
          <c:orientation val="minMax"/>
        </c:scaling>
        <c:delete val="1"/>
        <c:axPos val="b"/>
        <c:numFmt formatCode="&quot;H&quot;yy" sourceLinked="1"/>
        <c:majorTickMark val="none"/>
        <c:minorTickMark val="none"/>
        <c:tickLblPos val="none"/>
        <c:crossAx val="174437888"/>
        <c:crosses val="autoZero"/>
        <c:auto val="1"/>
        <c:lblOffset val="100"/>
        <c:baseTimeUnit val="years"/>
      </c:dateAx>
      <c:valAx>
        <c:axId val="1744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36-4CAC-9304-9B5A37272900}"/>
            </c:ext>
          </c:extLst>
        </c:ser>
        <c:dLbls>
          <c:showLegendKey val="0"/>
          <c:showVal val="0"/>
          <c:showCatName val="0"/>
          <c:showSerName val="0"/>
          <c:showPercent val="0"/>
          <c:showBubbleSize val="0"/>
        </c:dLbls>
        <c:gapWidth val="150"/>
        <c:axId val="174792704"/>
        <c:axId val="1747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36-4CAC-9304-9B5A37272900}"/>
            </c:ext>
          </c:extLst>
        </c:ser>
        <c:dLbls>
          <c:showLegendKey val="0"/>
          <c:showVal val="0"/>
          <c:showCatName val="0"/>
          <c:showSerName val="0"/>
          <c:showPercent val="0"/>
          <c:showBubbleSize val="0"/>
        </c:dLbls>
        <c:marker val="1"/>
        <c:smooth val="0"/>
        <c:axId val="174792704"/>
        <c:axId val="174794624"/>
      </c:lineChart>
      <c:dateAx>
        <c:axId val="174792704"/>
        <c:scaling>
          <c:orientation val="minMax"/>
        </c:scaling>
        <c:delete val="1"/>
        <c:axPos val="b"/>
        <c:numFmt formatCode="&quot;H&quot;yy" sourceLinked="1"/>
        <c:majorTickMark val="none"/>
        <c:minorTickMark val="none"/>
        <c:tickLblPos val="none"/>
        <c:crossAx val="174794624"/>
        <c:crosses val="autoZero"/>
        <c:auto val="1"/>
        <c:lblOffset val="100"/>
        <c:baseTimeUnit val="years"/>
      </c:dateAx>
      <c:valAx>
        <c:axId val="1747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2B-4003-8EB4-1FEE609378D4}"/>
            </c:ext>
          </c:extLst>
        </c:ser>
        <c:dLbls>
          <c:showLegendKey val="0"/>
          <c:showVal val="0"/>
          <c:showCatName val="0"/>
          <c:showSerName val="0"/>
          <c:showPercent val="0"/>
          <c:showBubbleSize val="0"/>
        </c:dLbls>
        <c:gapWidth val="150"/>
        <c:axId val="174824064"/>
        <c:axId val="1748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2B-4003-8EB4-1FEE609378D4}"/>
            </c:ext>
          </c:extLst>
        </c:ser>
        <c:dLbls>
          <c:showLegendKey val="0"/>
          <c:showVal val="0"/>
          <c:showCatName val="0"/>
          <c:showSerName val="0"/>
          <c:showPercent val="0"/>
          <c:showBubbleSize val="0"/>
        </c:dLbls>
        <c:marker val="1"/>
        <c:smooth val="0"/>
        <c:axId val="174824064"/>
        <c:axId val="174846720"/>
      </c:lineChart>
      <c:dateAx>
        <c:axId val="174824064"/>
        <c:scaling>
          <c:orientation val="minMax"/>
        </c:scaling>
        <c:delete val="1"/>
        <c:axPos val="b"/>
        <c:numFmt formatCode="&quot;H&quot;yy" sourceLinked="1"/>
        <c:majorTickMark val="none"/>
        <c:minorTickMark val="none"/>
        <c:tickLblPos val="none"/>
        <c:crossAx val="174846720"/>
        <c:crosses val="autoZero"/>
        <c:auto val="1"/>
        <c:lblOffset val="100"/>
        <c:baseTimeUnit val="years"/>
      </c:dateAx>
      <c:valAx>
        <c:axId val="1748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AF-4429-A836-710E8322482A}"/>
            </c:ext>
          </c:extLst>
        </c:ser>
        <c:dLbls>
          <c:showLegendKey val="0"/>
          <c:showVal val="0"/>
          <c:showCatName val="0"/>
          <c:showSerName val="0"/>
          <c:showPercent val="0"/>
          <c:showBubbleSize val="0"/>
        </c:dLbls>
        <c:gapWidth val="150"/>
        <c:axId val="174550016"/>
        <c:axId val="1745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AF-4429-A836-710E8322482A}"/>
            </c:ext>
          </c:extLst>
        </c:ser>
        <c:dLbls>
          <c:showLegendKey val="0"/>
          <c:showVal val="0"/>
          <c:showCatName val="0"/>
          <c:showSerName val="0"/>
          <c:showPercent val="0"/>
          <c:showBubbleSize val="0"/>
        </c:dLbls>
        <c:marker val="1"/>
        <c:smooth val="0"/>
        <c:axId val="174550016"/>
        <c:axId val="174552192"/>
      </c:lineChart>
      <c:dateAx>
        <c:axId val="174550016"/>
        <c:scaling>
          <c:orientation val="minMax"/>
        </c:scaling>
        <c:delete val="1"/>
        <c:axPos val="b"/>
        <c:numFmt formatCode="&quot;H&quot;yy" sourceLinked="1"/>
        <c:majorTickMark val="none"/>
        <c:minorTickMark val="none"/>
        <c:tickLblPos val="none"/>
        <c:crossAx val="174552192"/>
        <c:crosses val="autoZero"/>
        <c:auto val="1"/>
        <c:lblOffset val="100"/>
        <c:baseTimeUnit val="years"/>
      </c:dateAx>
      <c:valAx>
        <c:axId val="1745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743.23</c:v>
                </c:pt>
                <c:pt idx="1">
                  <c:v>692.06</c:v>
                </c:pt>
                <c:pt idx="2">
                  <c:v>632.03</c:v>
                </c:pt>
                <c:pt idx="3">
                  <c:v>627.1</c:v>
                </c:pt>
                <c:pt idx="4">
                  <c:v>667.5</c:v>
                </c:pt>
              </c:numCache>
            </c:numRef>
          </c:val>
          <c:extLst xmlns:c16r2="http://schemas.microsoft.com/office/drawing/2015/06/chart">
            <c:ext xmlns:c16="http://schemas.microsoft.com/office/drawing/2014/chart" uri="{C3380CC4-5D6E-409C-BE32-E72D297353CC}">
              <c16:uniqueId val="{00000000-0A3E-40B7-AB8F-465296C3D596}"/>
            </c:ext>
          </c:extLst>
        </c:ser>
        <c:dLbls>
          <c:showLegendKey val="0"/>
          <c:showVal val="0"/>
          <c:showCatName val="0"/>
          <c:showSerName val="0"/>
          <c:showPercent val="0"/>
          <c:showBubbleSize val="0"/>
        </c:dLbls>
        <c:gapWidth val="150"/>
        <c:axId val="174601728"/>
        <c:axId val="1746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xmlns:c16r2="http://schemas.microsoft.com/office/drawing/2015/06/chart">
            <c:ext xmlns:c16="http://schemas.microsoft.com/office/drawing/2014/chart" uri="{C3380CC4-5D6E-409C-BE32-E72D297353CC}">
              <c16:uniqueId val="{00000001-0A3E-40B7-AB8F-465296C3D596}"/>
            </c:ext>
          </c:extLst>
        </c:ser>
        <c:dLbls>
          <c:showLegendKey val="0"/>
          <c:showVal val="0"/>
          <c:showCatName val="0"/>
          <c:showSerName val="0"/>
          <c:showPercent val="0"/>
          <c:showBubbleSize val="0"/>
        </c:dLbls>
        <c:marker val="1"/>
        <c:smooth val="0"/>
        <c:axId val="174601728"/>
        <c:axId val="174603648"/>
      </c:lineChart>
      <c:dateAx>
        <c:axId val="174601728"/>
        <c:scaling>
          <c:orientation val="minMax"/>
        </c:scaling>
        <c:delete val="1"/>
        <c:axPos val="b"/>
        <c:numFmt formatCode="&quot;H&quot;yy" sourceLinked="1"/>
        <c:majorTickMark val="none"/>
        <c:minorTickMark val="none"/>
        <c:tickLblPos val="none"/>
        <c:crossAx val="174603648"/>
        <c:crosses val="autoZero"/>
        <c:auto val="1"/>
        <c:lblOffset val="100"/>
        <c:baseTimeUnit val="years"/>
      </c:dateAx>
      <c:valAx>
        <c:axId val="1746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99.84</c:v>
                </c:pt>
                <c:pt idx="1">
                  <c:v>99.83</c:v>
                </c:pt>
                <c:pt idx="2">
                  <c:v>96.67</c:v>
                </c:pt>
                <c:pt idx="3">
                  <c:v>97.66</c:v>
                </c:pt>
                <c:pt idx="4">
                  <c:v>98.72</c:v>
                </c:pt>
              </c:numCache>
            </c:numRef>
          </c:val>
          <c:extLst xmlns:c16r2="http://schemas.microsoft.com/office/drawing/2015/06/chart">
            <c:ext xmlns:c16="http://schemas.microsoft.com/office/drawing/2014/chart" uri="{C3380CC4-5D6E-409C-BE32-E72D297353CC}">
              <c16:uniqueId val="{00000000-8F94-48EB-9DEE-09FF9BA33E3F}"/>
            </c:ext>
          </c:extLst>
        </c:ser>
        <c:dLbls>
          <c:showLegendKey val="0"/>
          <c:showVal val="0"/>
          <c:showCatName val="0"/>
          <c:showSerName val="0"/>
          <c:showPercent val="0"/>
          <c:showBubbleSize val="0"/>
        </c:dLbls>
        <c:gapWidth val="150"/>
        <c:axId val="174643072"/>
        <c:axId val="1746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xmlns:c16r2="http://schemas.microsoft.com/office/drawing/2015/06/chart">
            <c:ext xmlns:c16="http://schemas.microsoft.com/office/drawing/2014/chart" uri="{C3380CC4-5D6E-409C-BE32-E72D297353CC}">
              <c16:uniqueId val="{00000001-8F94-48EB-9DEE-09FF9BA33E3F}"/>
            </c:ext>
          </c:extLst>
        </c:ser>
        <c:dLbls>
          <c:showLegendKey val="0"/>
          <c:showVal val="0"/>
          <c:showCatName val="0"/>
          <c:showSerName val="0"/>
          <c:showPercent val="0"/>
          <c:showBubbleSize val="0"/>
        </c:dLbls>
        <c:marker val="1"/>
        <c:smooth val="0"/>
        <c:axId val="174643072"/>
        <c:axId val="174645248"/>
      </c:lineChart>
      <c:dateAx>
        <c:axId val="174643072"/>
        <c:scaling>
          <c:orientation val="minMax"/>
        </c:scaling>
        <c:delete val="1"/>
        <c:axPos val="b"/>
        <c:numFmt formatCode="&quot;H&quot;yy" sourceLinked="1"/>
        <c:majorTickMark val="none"/>
        <c:minorTickMark val="none"/>
        <c:tickLblPos val="none"/>
        <c:crossAx val="174645248"/>
        <c:crosses val="autoZero"/>
        <c:auto val="1"/>
        <c:lblOffset val="100"/>
        <c:baseTimeUnit val="years"/>
      </c:dateAx>
      <c:valAx>
        <c:axId val="1746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181.67</c:v>
                </c:pt>
                <c:pt idx="1">
                  <c:v>181.62</c:v>
                </c:pt>
                <c:pt idx="2">
                  <c:v>186.46</c:v>
                </c:pt>
                <c:pt idx="3">
                  <c:v>185.88</c:v>
                </c:pt>
                <c:pt idx="4">
                  <c:v>169.83</c:v>
                </c:pt>
              </c:numCache>
            </c:numRef>
          </c:val>
          <c:extLst xmlns:c16r2="http://schemas.microsoft.com/office/drawing/2015/06/chart">
            <c:ext xmlns:c16="http://schemas.microsoft.com/office/drawing/2014/chart" uri="{C3380CC4-5D6E-409C-BE32-E72D297353CC}">
              <c16:uniqueId val="{00000000-6968-4B6C-9C5D-2C30D25DFD7E}"/>
            </c:ext>
          </c:extLst>
        </c:ser>
        <c:dLbls>
          <c:showLegendKey val="0"/>
          <c:showVal val="0"/>
          <c:showCatName val="0"/>
          <c:showSerName val="0"/>
          <c:showPercent val="0"/>
          <c:showBubbleSize val="0"/>
        </c:dLbls>
        <c:gapWidth val="150"/>
        <c:axId val="174741376"/>
        <c:axId val="1747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xmlns:c16r2="http://schemas.microsoft.com/office/drawing/2015/06/chart">
            <c:ext xmlns:c16="http://schemas.microsoft.com/office/drawing/2014/chart" uri="{C3380CC4-5D6E-409C-BE32-E72D297353CC}">
              <c16:uniqueId val="{00000001-6968-4B6C-9C5D-2C30D25DFD7E}"/>
            </c:ext>
          </c:extLst>
        </c:ser>
        <c:dLbls>
          <c:showLegendKey val="0"/>
          <c:showVal val="0"/>
          <c:showCatName val="0"/>
          <c:showSerName val="0"/>
          <c:showPercent val="0"/>
          <c:showBubbleSize val="0"/>
        </c:dLbls>
        <c:marker val="1"/>
        <c:smooth val="0"/>
        <c:axId val="174741376"/>
        <c:axId val="174747648"/>
      </c:lineChart>
      <c:dateAx>
        <c:axId val="174741376"/>
        <c:scaling>
          <c:orientation val="minMax"/>
        </c:scaling>
        <c:delete val="1"/>
        <c:axPos val="b"/>
        <c:numFmt formatCode="&quot;H&quot;yy" sourceLinked="1"/>
        <c:majorTickMark val="none"/>
        <c:minorTickMark val="none"/>
        <c:tickLblPos val="none"/>
        <c:crossAx val="174747648"/>
        <c:crosses val="autoZero"/>
        <c:auto val="1"/>
        <c:lblOffset val="100"/>
        <c:baseTimeUnit val="years"/>
      </c:dateAx>
      <c:valAx>
        <c:axId val="1747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42" zoomScaleNormal="100" workbookViewId="0">
      <selection activeCell="BK84" sqref="BK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菊池市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48592</v>
      </c>
      <c r="AM8" s="69"/>
      <c r="AN8" s="69"/>
      <c r="AO8" s="69"/>
      <c r="AP8" s="69"/>
      <c r="AQ8" s="69"/>
      <c r="AR8" s="69"/>
      <c r="AS8" s="69"/>
      <c r="AT8" s="68">
        <f>データ!T6</f>
        <v>276.85000000000002</v>
      </c>
      <c r="AU8" s="68"/>
      <c r="AV8" s="68"/>
      <c r="AW8" s="68"/>
      <c r="AX8" s="68"/>
      <c r="AY8" s="68"/>
      <c r="AZ8" s="68"/>
      <c r="BA8" s="68"/>
      <c r="BB8" s="68">
        <f>データ!U6</f>
        <v>175.52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31.85</v>
      </c>
      <c r="Q10" s="68"/>
      <c r="R10" s="68"/>
      <c r="S10" s="68"/>
      <c r="T10" s="68"/>
      <c r="U10" s="68"/>
      <c r="V10" s="68"/>
      <c r="W10" s="68">
        <f>データ!Q6</f>
        <v>63.37</v>
      </c>
      <c r="X10" s="68"/>
      <c r="Y10" s="68"/>
      <c r="Z10" s="68"/>
      <c r="AA10" s="68"/>
      <c r="AB10" s="68"/>
      <c r="AC10" s="68"/>
      <c r="AD10" s="69">
        <f>データ!R6</f>
        <v>3687</v>
      </c>
      <c r="AE10" s="69"/>
      <c r="AF10" s="69"/>
      <c r="AG10" s="69"/>
      <c r="AH10" s="69"/>
      <c r="AI10" s="69"/>
      <c r="AJ10" s="69"/>
      <c r="AK10" s="2"/>
      <c r="AL10" s="69">
        <f>データ!V6</f>
        <v>15375</v>
      </c>
      <c r="AM10" s="69"/>
      <c r="AN10" s="69"/>
      <c r="AO10" s="69"/>
      <c r="AP10" s="69"/>
      <c r="AQ10" s="69"/>
      <c r="AR10" s="69"/>
      <c r="AS10" s="69"/>
      <c r="AT10" s="68">
        <f>データ!W6</f>
        <v>5.4</v>
      </c>
      <c r="AU10" s="68"/>
      <c r="AV10" s="68"/>
      <c r="AW10" s="68"/>
      <c r="AX10" s="68"/>
      <c r="AY10" s="68"/>
      <c r="AZ10" s="68"/>
      <c r="BA10" s="68"/>
      <c r="BB10" s="68">
        <f>データ!X6</f>
        <v>2847.22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t8LZXVtekTfjz/Z5q/of2+EQkxQTkBod72Q3TzaSEcQFUBGt/5z2r2opueqV3yQH6Lau9psleHqNCXsXkns3Ag==" saltValue="mumBADj3DnMJpycrnH1C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432105</v>
      </c>
      <c r="D6" s="33">
        <f t="shared" si="3"/>
        <v>47</v>
      </c>
      <c r="E6" s="33">
        <f t="shared" si="3"/>
        <v>17</v>
      </c>
      <c r="F6" s="33">
        <f t="shared" si="3"/>
        <v>1</v>
      </c>
      <c r="G6" s="33">
        <f t="shared" si="3"/>
        <v>0</v>
      </c>
      <c r="H6" s="33" t="str">
        <f t="shared" si="3"/>
        <v>熊本県　菊池市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31.85</v>
      </c>
      <c r="Q6" s="34">
        <f t="shared" si="3"/>
        <v>63.37</v>
      </c>
      <c r="R6" s="34">
        <f t="shared" si="3"/>
        <v>3687</v>
      </c>
      <c r="S6" s="34">
        <f t="shared" si="3"/>
        <v>48592</v>
      </c>
      <c r="T6" s="34">
        <f t="shared" si="3"/>
        <v>276.85000000000002</v>
      </c>
      <c r="U6" s="34">
        <f t="shared" si="3"/>
        <v>175.52</v>
      </c>
      <c r="V6" s="34">
        <f t="shared" si="3"/>
        <v>15375</v>
      </c>
      <c r="W6" s="34">
        <f t="shared" si="3"/>
        <v>5.4</v>
      </c>
      <c r="X6" s="34">
        <f t="shared" si="3"/>
        <v>2847.22</v>
      </c>
      <c r="Y6" s="35">
        <f>IF(Y7="",NA(),Y7)</f>
        <v>93.4</v>
      </c>
      <c r="Z6" s="35">
        <f t="shared" ref="Z6:AH6" si="4">IF(Z7="",NA(),Z7)</f>
        <v>93.29</v>
      </c>
      <c r="AA6" s="35">
        <f t="shared" si="4"/>
        <v>91.05</v>
      </c>
      <c r="AB6" s="35">
        <f t="shared" si="4"/>
        <v>84.97</v>
      </c>
      <c r="AC6" s="35">
        <f t="shared" si="4"/>
        <v>94.24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743.23</v>
      </c>
      <c r="BG6" s="35">
        <f t="shared" ref="BG6:BO6" si="7">IF(BG7="",NA(),BG7)</f>
        <v>692.06</v>
      </c>
      <c r="BH6" s="35">
        <f t="shared" si="7"/>
        <v>632.03</v>
      </c>
      <c r="BI6" s="35">
        <f t="shared" si="7"/>
        <v>627.1</v>
      </c>
      <c r="BJ6" s="35">
        <f t="shared" si="7"/>
        <v>667.5</v>
      </c>
      <c r="BK6" s="35">
        <f t="shared" si="7"/>
        <v>862.87</v>
      </c>
      <c r="BL6" s="35">
        <f t="shared" si="7"/>
        <v>716.96</v>
      </c>
      <c r="BM6" s="35">
        <f t="shared" si="7"/>
        <v>799.11</v>
      </c>
      <c r="BN6" s="35">
        <f t="shared" si="7"/>
        <v>768.62</v>
      </c>
      <c r="BO6" s="35">
        <f t="shared" si="7"/>
        <v>789.44</v>
      </c>
      <c r="BP6" s="34" t="str">
        <f>IF(BP7="","",IF(BP7="-","【-】","【"&amp;SUBSTITUTE(TEXT(BP7,"#,##0.00"),"-","△")&amp;"】"))</f>
        <v>【682.51】</v>
      </c>
      <c r="BQ6" s="35">
        <f>IF(BQ7="",NA(),BQ7)</f>
        <v>99.84</v>
      </c>
      <c r="BR6" s="35">
        <f t="shared" ref="BR6:BZ6" si="8">IF(BR7="",NA(),BR7)</f>
        <v>99.83</v>
      </c>
      <c r="BS6" s="35">
        <f t="shared" si="8"/>
        <v>96.67</v>
      </c>
      <c r="BT6" s="35">
        <f t="shared" si="8"/>
        <v>97.66</v>
      </c>
      <c r="BU6" s="35">
        <f t="shared" si="8"/>
        <v>98.72</v>
      </c>
      <c r="BV6" s="35">
        <f t="shared" si="8"/>
        <v>85.39</v>
      </c>
      <c r="BW6" s="35">
        <f t="shared" si="8"/>
        <v>88.09</v>
      </c>
      <c r="BX6" s="35">
        <f t="shared" si="8"/>
        <v>87.69</v>
      </c>
      <c r="BY6" s="35">
        <f t="shared" si="8"/>
        <v>88.06</v>
      </c>
      <c r="BZ6" s="35">
        <f t="shared" si="8"/>
        <v>87.29</v>
      </c>
      <c r="CA6" s="34" t="str">
        <f>IF(CA7="","",IF(CA7="-","【-】","【"&amp;SUBSTITUTE(TEXT(CA7,"#,##0.00"),"-","△")&amp;"】"))</f>
        <v>【100.34】</v>
      </c>
      <c r="CB6" s="35">
        <f>IF(CB7="",NA(),CB7)</f>
        <v>181.67</v>
      </c>
      <c r="CC6" s="35">
        <f t="shared" ref="CC6:CK6" si="9">IF(CC7="",NA(),CC7)</f>
        <v>181.62</v>
      </c>
      <c r="CD6" s="35">
        <f t="shared" si="9"/>
        <v>186.46</v>
      </c>
      <c r="CE6" s="35">
        <f t="shared" si="9"/>
        <v>185.88</v>
      </c>
      <c r="CF6" s="35">
        <f t="shared" si="9"/>
        <v>169.83</v>
      </c>
      <c r="CG6" s="35">
        <f t="shared" si="9"/>
        <v>188.79</v>
      </c>
      <c r="CH6" s="35">
        <f t="shared" si="9"/>
        <v>181.8</v>
      </c>
      <c r="CI6" s="35">
        <f t="shared" si="9"/>
        <v>180.07</v>
      </c>
      <c r="CJ6" s="35">
        <f t="shared" si="9"/>
        <v>179.32</v>
      </c>
      <c r="CK6" s="35">
        <f t="shared" si="9"/>
        <v>176.67</v>
      </c>
      <c r="CL6" s="34" t="str">
        <f>IF(CL7="","",IF(CL7="-","【-】","【"&amp;SUBSTITUTE(TEXT(CL7,"#,##0.00"),"-","△")&amp;"】"))</f>
        <v>【136.15】</v>
      </c>
      <c r="CM6" s="35">
        <f>IF(CM7="",NA(),CM7)</f>
        <v>77.12</v>
      </c>
      <c r="CN6" s="35">
        <f t="shared" ref="CN6:CV6" si="10">IF(CN7="",NA(),CN7)</f>
        <v>80.41</v>
      </c>
      <c r="CO6" s="35">
        <f t="shared" si="10"/>
        <v>77.66</v>
      </c>
      <c r="CP6" s="35">
        <f t="shared" si="10"/>
        <v>76.8</v>
      </c>
      <c r="CQ6" s="35">
        <f t="shared" si="10"/>
        <v>82.2</v>
      </c>
      <c r="CR6" s="35">
        <f t="shared" si="10"/>
        <v>59.4</v>
      </c>
      <c r="CS6" s="35">
        <f t="shared" si="10"/>
        <v>59.35</v>
      </c>
      <c r="CT6" s="35">
        <f t="shared" si="10"/>
        <v>58.4</v>
      </c>
      <c r="CU6" s="35">
        <f t="shared" si="10"/>
        <v>58</v>
      </c>
      <c r="CV6" s="35">
        <f t="shared" si="10"/>
        <v>57.42</v>
      </c>
      <c r="CW6" s="34" t="str">
        <f>IF(CW7="","",IF(CW7="-","【-】","【"&amp;SUBSTITUTE(TEXT(CW7,"#,##0.00"),"-","△")&amp;"】"))</f>
        <v>【59.64】</v>
      </c>
      <c r="CX6" s="35">
        <f>IF(CX7="",NA(),CX7)</f>
        <v>93.11</v>
      </c>
      <c r="CY6" s="35">
        <f t="shared" ref="CY6:DG6" si="11">IF(CY7="",NA(),CY7)</f>
        <v>93.61</v>
      </c>
      <c r="CZ6" s="35">
        <f t="shared" si="11"/>
        <v>94.1</v>
      </c>
      <c r="DA6" s="35">
        <f t="shared" si="11"/>
        <v>94.61</v>
      </c>
      <c r="DB6" s="35">
        <f t="shared" si="11"/>
        <v>95.03</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432105</v>
      </c>
      <c r="D7" s="37">
        <v>47</v>
      </c>
      <c r="E7" s="37">
        <v>17</v>
      </c>
      <c r="F7" s="37">
        <v>1</v>
      </c>
      <c r="G7" s="37">
        <v>0</v>
      </c>
      <c r="H7" s="37" t="s">
        <v>98</v>
      </c>
      <c r="I7" s="37" t="s">
        <v>99</v>
      </c>
      <c r="J7" s="37" t="s">
        <v>100</v>
      </c>
      <c r="K7" s="37" t="s">
        <v>101</v>
      </c>
      <c r="L7" s="37" t="s">
        <v>102</v>
      </c>
      <c r="M7" s="37" t="s">
        <v>103</v>
      </c>
      <c r="N7" s="38" t="s">
        <v>104</v>
      </c>
      <c r="O7" s="38" t="s">
        <v>105</v>
      </c>
      <c r="P7" s="38">
        <v>31.85</v>
      </c>
      <c r="Q7" s="38">
        <v>63.37</v>
      </c>
      <c r="R7" s="38">
        <v>3687</v>
      </c>
      <c r="S7" s="38">
        <v>48592</v>
      </c>
      <c r="T7" s="38">
        <v>276.85000000000002</v>
      </c>
      <c r="U7" s="38">
        <v>175.52</v>
      </c>
      <c r="V7" s="38">
        <v>15375</v>
      </c>
      <c r="W7" s="38">
        <v>5.4</v>
      </c>
      <c r="X7" s="38">
        <v>2847.22</v>
      </c>
      <c r="Y7" s="38">
        <v>93.4</v>
      </c>
      <c r="Z7" s="38">
        <v>93.29</v>
      </c>
      <c r="AA7" s="38">
        <v>91.05</v>
      </c>
      <c r="AB7" s="38">
        <v>84.97</v>
      </c>
      <c r="AC7" s="38">
        <v>94.24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743.23</v>
      </c>
      <c r="BG7" s="38">
        <v>692.06</v>
      </c>
      <c r="BH7" s="38">
        <v>632.03</v>
      </c>
      <c r="BI7" s="38">
        <v>627.1</v>
      </c>
      <c r="BJ7" s="38">
        <v>667.5</v>
      </c>
      <c r="BK7" s="38">
        <v>862.87</v>
      </c>
      <c r="BL7" s="38">
        <v>716.96</v>
      </c>
      <c r="BM7" s="38">
        <v>799.11</v>
      </c>
      <c r="BN7" s="38">
        <v>768.62</v>
      </c>
      <c r="BO7" s="38">
        <v>789.44</v>
      </c>
      <c r="BP7" s="38">
        <v>682.51</v>
      </c>
      <c r="BQ7" s="38">
        <v>99.84</v>
      </c>
      <c r="BR7" s="38">
        <v>99.83</v>
      </c>
      <c r="BS7" s="38">
        <v>96.67</v>
      </c>
      <c r="BT7" s="38">
        <v>97.66</v>
      </c>
      <c r="BU7" s="38">
        <v>98.72</v>
      </c>
      <c r="BV7" s="38">
        <v>85.39</v>
      </c>
      <c r="BW7" s="38">
        <v>88.09</v>
      </c>
      <c r="BX7" s="38">
        <v>87.69</v>
      </c>
      <c r="BY7" s="38">
        <v>88.06</v>
      </c>
      <c r="BZ7" s="38">
        <v>87.29</v>
      </c>
      <c r="CA7" s="38">
        <v>100.34</v>
      </c>
      <c r="CB7" s="38">
        <v>181.67</v>
      </c>
      <c r="CC7" s="38">
        <v>181.62</v>
      </c>
      <c r="CD7" s="38">
        <v>186.46</v>
      </c>
      <c r="CE7" s="38">
        <v>185.88</v>
      </c>
      <c r="CF7" s="38">
        <v>169.83</v>
      </c>
      <c r="CG7" s="38">
        <v>188.79</v>
      </c>
      <c r="CH7" s="38">
        <v>181.8</v>
      </c>
      <c r="CI7" s="38">
        <v>180.07</v>
      </c>
      <c r="CJ7" s="38">
        <v>179.32</v>
      </c>
      <c r="CK7" s="38">
        <v>176.67</v>
      </c>
      <c r="CL7" s="38">
        <v>136.15</v>
      </c>
      <c r="CM7" s="38">
        <v>77.12</v>
      </c>
      <c r="CN7" s="38">
        <v>80.41</v>
      </c>
      <c r="CO7" s="38">
        <v>77.66</v>
      </c>
      <c r="CP7" s="38">
        <v>76.8</v>
      </c>
      <c r="CQ7" s="38">
        <v>82.2</v>
      </c>
      <c r="CR7" s="38">
        <v>59.4</v>
      </c>
      <c r="CS7" s="38">
        <v>59.35</v>
      </c>
      <c r="CT7" s="38">
        <v>58.4</v>
      </c>
      <c r="CU7" s="38">
        <v>58</v>
      </c>
      <c r="CV7" s="38">
        <v>57.42</v>
      </c>
      <c r="CW7" s="38">
        <v>59.64</v>
      </c>
      <c r="CX7" s="38">
        <v>93.11</v>
      </c>
      <c r="CY7" s="38">
        <v>93.61</v>
      </c>
      <c r="CZ7" s="38">
        <v>94.1</v>
      </c>
      <c r="DA7" s="38">
        <v>94.61</v>
      </c>
      <c r="DB7" s="38">
        <v>95.03</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2021-01-22T06:20:20Z</cp:lastPrinted>
  <dcterms:created xsi:type="dcterms:W3CDTF">2020-12-04T02:49:49Z</dcterms:created>
  <dcterms:modified xsi:type="dcterms:W3CDTF">2021-02-05T04:38:53Z</dcterms:modified>
  <cp:category/>
</cp:coreProperties>
</file>