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2\提出\法適\"/>
    </mc:Choice>
  </mc:AlternateContent>
  <workbookProtection workbookAlgorithmName="SHA-512" workbookHashValue="l+G+e0QTstaVSwMRmK1LncKzsFzTyNxJtVFCI++BDKbBmvemuoGX2qFa9qpw55xHFFhxlPimF8GfFca81xwNdg==" workbookSaltValue="QT5LYlIcMo640TG82YH4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<sst xmlns="http://schemas.openxmlformats.org/spreadsheetml/2006/main" count="236" uniqueCount="117">
  <si>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</si>
  <si>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</si>
  <si>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</si>
  <si>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</si>
  <si>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</si>
  <si>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</si>
  <si>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</si>
  <si>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</si>
  <si>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</si>
  <si>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</si>
  <si>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</si>
  <si>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</si>
  <si>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</si>
  <si>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</si>
  <si>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</si>
  <si>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</si>
  <si>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</si>
  <si>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</si>
  <si>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</si>
  <si>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</si>
  <si>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</si>
  <si>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</si>
  <si>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</si>
  <si>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</si>
  <si>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</si>
  <si>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</si>
  <si>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</si>
  <si>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</si>
  <si>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</si>
  <si>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</si>
  <si>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</si>
  <si>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</si>
  <si>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</si>
  <si>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</si>
  <si>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</si>
  <si>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</si>
  <si>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</si>
  <si>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</si>
  <si>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</si>
  <si>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</si>
  <si>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</si>
  <si>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</si>
  <si>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</si>
  <si>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</si>
  <si>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</si>
  <si>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</si>
  <si>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</si>
  <si>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</si>
  <si>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</si>
  <si>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</si>
  <si>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</si>
  <si>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</si>
  <si>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</si>
  <si>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</si>
  <si>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</si>
  <si>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</si>
  <si>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</si>
  <si>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</si>
  <si>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</si>
  <si>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</si>
  <si>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</si>
  <si>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</si>
  <si>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</si>
  <si>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</si>
  <si>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</si>
  <si>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</si>
  <si>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</si>
  <si>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</si>
  <si>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</si>
  <si>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</si>
  <si>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</si>
  <si>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</si>
  <si>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</si>
  <si>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</si>
  <si>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</si>
  <si>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</si>
  <si>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</si>
  <si>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</si>
  <si>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</si>
  <si>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</si>
  <si>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</si>
  <si>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</si>
  <si>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</si>
  <si>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</si>
  <si>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</si>
  <si>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</si>
  <si>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</si>
  <si>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</si>
  <si>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</si>
  <si>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</si>
  <si>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</si>
  <si>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</si>
  <si>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</si>
  <si>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</si>
  <si>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</si>
  <si>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</si>
  <si>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</si>
  <si>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</si>
  <si>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</si>
  <si>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</si>
  <si>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</si>
  <si>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</si>
  <si>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</si>
  <si>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</si>
  <si>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</si>
  <si>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</si>
  <si>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</si>
  <si>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</si>
  <si>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</si>
  <si>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</si>
  <si>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</si>
  <si>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</si>
  <si>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</si>
  <si>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</si>
  <si>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平成30年度に策定した経営戦略を基に、経営の安定化を図るべく計画的な維持管理、歳出削減、経営の効率化に努める。</t>
    <rPh sb="0" eb="2">
      <t>ヘイセイ</t>
    </rPh>
    <rPh sb="4" eb="6">
      <t>ネンド</t>
    </rPh>
    <rPh sb="7" eb="9">
      <t>サクテイ</t>
    </rPh>
    <rPh sb="11" eb="13">
      <t>ケイエイ</t>
    </rPh>
    <rPh sb="13" eb="15">
      <t>センリャク</t>
    </rPh>
    <rPh sb="16" eb="17">
      <t>モト</t>
    </rPh>
    <rPh sb="19" eb="21">
      <t>ケイエイ</t>
    </rPh>
    <rPh sb="22" eb="25">
      <t>アンテイカ</t>
    </rPh>
    <rPh sb="26" eb="27">
      <t>ハカ</t>
    </rPh>
    <rPh sb="30" eb="33">
      <t>ケイカクテキ</t>
    </rPh>
    <rPh sb="34" eb="36">
      <t>イジ</t>
    </rPh>
    <rPh sb="36" eb="38">
      <t>カンリ</t>
    </rPh>
    <rPh sb="39" eb="41">
      <t>サイシュツ</t>
    </rPh>
    <rPh sb="41" eb="43">
      <t>サクゲン</t>
    </rPh>
    <rPh sb="44" eb="46">
      <t>ケイエイ</t>
    </rPh>
    <rPh sb="47" eb="50">
      <t>コウリツカ</t>
    </rPh>
    <rPh sb="51" eb="52">
      <t>ツト</t>
    </rPh>
    <phoneticPr fontId="4"/>
  </si>
  <si>
    <t>①有形固定資産減価償却率は、平均値を上回り乖離してきているため、ストックマネジメント計画により適正な維持管理に努めていく必要がある。
②③管渠の老朽化について、耐用年数を超えた管渠はなく塩ビ管が多いため問題発生は少ないと思われるが、公共下水道への接続にあたり、長距離で汚水を圧送しているため、令和3年度に圧送管内部の調査を実施する予定である。</t>
    <rPh sb="1" eb="7">
      <t>ユウケイコテイシサン</t>
    </rPh>
    <rPh sb="7" eb="11">
      <t>ゲンカショウキャク</t>
    </rPh>
    <rPh sb="11" eb="12">
      <t>リツ</t>
    </rPh>
    <rPh sb="14" eb="17">
      <t>ヘイキンチ</t>
    </rPh>
    <rPh sb="18" eb="20">
      <t>ウワマワ</t>
    </rPh>
    <rPh sb="21" eb="23">
      <t>カイリ</t>
    </rPh>
    <rPh sb="42" eb="44">
      <t>ケイカク</t>
    </rPh>
    <rPh sb="47" eb="49">
      <t>テキセイ</t>
    </rPh>
    <rPh sb="50" eb="52">
      <t>イジ</t>
    </rPh>
    <rPh sb="52" eb="54">
      <t>カンリ</t>
    </rPh>
    <rPh sb="55" eb="56">
      <t>ツト</t>
    </rPh>
    <rPh sb="60" eb="62">
      <t>ヒツヨウ</t>
    </rPh>
    <rPh sb="69" eb="71">
      <t>カンキョ</t>
    </rPh>
    <rPh sb="72" eb="75">
      <t>ロウキュウカ</t>
    </rPh>
    <rPh sb="80" eb="82">
      <t>タイヨウ</t>
    </rPh>
    <rPh sb="82" eb="84">
      <t>ネンスウ</t>
    </rPh>
    <rPh sb="85" eb="86">
      <t>コ</t>
    </rPh>
    <rPh sb="88" eb="90">
      <t>カンキョ</t>
    </rPh>
    <rPh sb="93" eb="94">
      <t>エン</t>
    </rPh>
    <rPh sb="95" eb="96">
      <t>カン</t>
    </rPh>
    <rPh sb="97" eb="98">
      <t>オオ</t>
    </rPh>
    <rPh sb="101" eb="103">
      <t>モンダイ</t>
    </rPh>
    <rPh sb="103" eb="105">
      <t>ハッセイ</t>
    </rPh>
    <rPh sb="106" eb="107">
      <t>スク</t>
    </rPh>
    <rPh sb="110" eb="111">
      <t>オモ</t>
    </rPh>
    <rPh sb="116" eb="118">
      <t>コウキョウ</t>
    </rPh>
    <rPh sb="118" eb="121">
      <t>ゲスイドウ</t>
    </rPh>
    <rPh sb="123" eb="125">
      <t>セツゾク</t>
    </rPh>
    <rPh sb="130" eb="133">
      <t>チョウキョリ</t>
    </rPh>
    <rPh sb="134" eb="136">
      <t>オスイ</t>
    </rPh>
    <rPh sb="137" eb="139">
      <t>アッソウ</t>
    </rPh>
    <rPh sb="146" eb="148">
      <t>レイワ</t>
    </rPh>
    <rPh sb="149" eb="151">
      <t>ネンド</t>
    </rPh>
    <rPh sb="152" eb="155">
      <t>アッソウカン</t>
    </rPh>
    <rPh sb="155" eb="157">
      <t>ナイブ</t>
    </rPh>
    <rPh sb="158" eb="160">
      <t>チョウサ</t>
    </rPh>
    <rPh sb="161" eb="163">
      <t>ジッシ</t>
    </rPh>
    <rPh sb="165" eb="167">
      <t>ヨテイ</t>
    </rPh>
    <phoneticPr fontId="4"/>
  </si>
  <si>
    <t>①経常収支比率（収益で費用を賄えている状態）は、類似団体平均を若干下回ったため、今後の人口減少や施設の更新等を踏まえ、維持管理費の削減等さらなる経営安定化を図る必要がある。
②累積欠損金はない。
③流動比率（短期的な債務に対する支払能力）については、適正な基準・平均値を大きく下回っている。収支のバランスを考慮し、歳出削減に努めていく。
④企業債残高対事業規模比率（使用料収入に対する企業債残高の割合）は、平均値より低い水準で推移しているが、今後、施設の老朽化に伴い更なる企業債発行が見込まれるため、計画的な更新及び企業債発行の適正管理に努める。
⑤経費回収率（経費を使用料で賄えているかの指標）は、平均値と比較し高い水準であるが、公共下水道に接続しており処理施設を有しないためであり、今後も歳出抑制を図り、経営の健全化に努める。
⑥汚水処理原価（汚水処理に要した費用）は、類似団体と比較すると低い水準で推移しているが、今後は人口減少に伴う使用水量の減少も見込まれるため、歳出抑制等の経営改善に努める。
⑦施設利用率（1日に対応可能な処理能力に対する、1日平均処理水量の割合）は、公共下水道に接続しており処理場を有しないため算出できない。
⑧水洗化率（汚水処理している人口の割合）は、平均値と比較し低い水準で推移しているが、高齢者世帯が多いため、対策が難しい状況である。</t>
    <rPh sb="1" eb="3">
      <t>ケイジョウ</t>
    </rPh>
    <rPh sb="3" eb="5">
      <t>シュウシ</t>
    </rPh>
    <rPh sb="5" eb="7">
      <t>ヒリツ</t>
    </rPh>
    <rPh sb="8" eb="10">
      <t>シュウエキ</t>
    </rPh>
    <rPh sb="11" eb="13">
      <t>ヒヨウ</t>
    </rPh>
    <rPh sb="14" eb="15">
      <t>マカナ</t>
    </rPh>
    <rPh sb="19" eb="21">
      <t>ジョウタイ</t>
    </rPh>
    <rPh sb="24" eb="26">
      <t>ルイジ</t>
    </rPh>
    <rPh sb="26" eb="28">
      <t>ダンタイ</t>
    </rPh>
    <rPh sb="28" eb="30">
      <t>ヘイキン</t>
    </rPh>
    <rPh sb="31" eb="33">
      <t>ジャッカン</t>
    </rPh>
    <rPh sb="33" eb="35">
      <t>シタマワ</t>
    </rPh>
    <rPh sb="40" eb="42">
      <t>コンゴ</t>
    </rPh>
    <rPh sb="43" eb="45">
      <t>ジンコウ</t>
    </rPh>
    <rPh sb="45" eb="47">
      <t>ゲンショウ</t>
    </rPh>
    <rPh sb="48" eb="50">
      <t>シセツ</t>
    </rPh>
    <rPh sb="51" eb="53">
      <t>コウシン</t>
    </rPh>
    <rPh sb="53" eb="54">
      <t>トウ</t>
    </rPh>
    <rPh sb="55" eb="56">
      <t>フ</t>
    </rPh>
    <rPh sb="59" eb="61">
      <t>イジ</t>
    </rPh>
    <rPh sb="61" eb="64">
      <t>カンリヒ</t>
    </rPh>
    <rPh sb="65" eb="67">
      <t>サクゲン</t>
    </rPh>
    <rPh sb="67" eb="68">
      <t>トウ</t>
    </rPh>
    <rPh sb="72" eb="74">
      <t>ケイエイ</t>
    </rPh>
    <rPh sb="74" eb="77">
      <t>アンテイカ</t>
    </rPh>
    <rPh sb="78" eb="79">
      <t>ハカ</t>
    </rPh>
    <rPh sb="80" eb="82">
      <t>ヒツヨウ</t>
    </rPh>
    <rPh sb="88" eb="90">
      <t>ルイセキ</t>
    </rPh>
    <rPh sb="90" eb="93">
      <t>ケッソンキン</t>
    </rPh>
    <rPh sb="99" eb="101">
      <t>リュウドウ</t>
    </rPh>
    <rPh sb="101" eb="103">
      <t>ヒリツ</t>
    </rPh>
    <rPh sb="104" eb="107">
      <t>タンキテキ</t>
    </rPh>
    <rPh sb="108" eb="110">
      <t>サイム</t>
    </rPh>
    <rPh sb="111" eb="112">
      <t>タイ</t>
    </rPh>
    <rPh sb="114" eb="116">
      <t>シハライ</t>
    </rPh>
    <rPh sb="116" eb="118">
      <t>ノウリョク</t>
    </rPh>
    <rPh sb="125" eb="127">
      <t>テキセイ</t>
    </rPh>
    <rPh sb="128" eb="130">
      <t>キジュン</t>
    </rPh>
    <rPh sb="131" eb="134">
      <t>ヘイキンチ</t>
    </rPh>
    <rPh sb="135" eb="136">
      <t>オオ</t>
    </rPh>
    <rPh sb="138" eb="140">
      <t>シタマワ</t>
    </rPh>
    <rPh sb="145" eb="147">
      <t>シュウシ</t>
    </rPh>
    <rPh sb="153" eb="155">
      <t>コウリョ</t>
    </rPh>
    <rPh sb="157" eb="159">
      <t>サイシュツ</t>
    </rPh>
    <rPh sb="159" eb="161">
      <t>サクゲン</t>
    </rPh>
    <rPh sb="162" eb="163">
      <t>ツト</t>
    </rPh>
    <rPh sb="170" eb="175">
      <t>キギョウサイザンダカ</t>
    </rPh>
    <rPh sb="175" eb="176">
      <t>タイ</t>
    </rPh>
    <rPh sb="176" eb="178">
      <t>ジギョウ</t>
    </rPh>
    <rPh sb="178" eb="180">
      <t>キボ</t>
    </rPh>
    <rPh sb="180" eb="182">
      <t>ヒリツ</t>
    </rPh>
    <rPh sb="183" eb="186">
      <t>シヨウリョウ</t>
    </rPh>
    <rPh sb="186" eb="188">
      <t>シュウニュウ</t>
    </rPh>
    <rPh sb="189" eb="190">
      <t>タイ</t>
    </rPh>
    <rPh sb="192" eb="194">
      <t>キギョウ</t>
    </rPh>
    <rPh sb="194" eb="195">
      <t>サイ</t>
    </rPh>
    <rPh sb="195" eb="197">
      <t>ザンダカ</t>
    </rPh>
    <rPh sb="198" eb="200">
      <t>ワリアイ</t>
    </rPh>
    <rPh sb="203" eb="206">
      <t>ヘイキンチ</t>
    </rPh>
    <rPh sb="208" eb="209">
      <t>ヒク</t>
    </rPh>
    <rPh sb="210" eb="212">
      <t>スイジュン</t>
    </rPh>
    <rPh sb="213" eb="215">
      <t>スイイ</t>
    </rPh>
    <rPh sb="221" eb="223">
      <t>コンゴ</t>
    </rPh>
    <rPh sb="224" eb="226">
      <t>シセツ</t>
    </rPh>
    <rPh sb="227" eb="230">
      <t>ロウキュウカ</t>
    </rPh>
    <rPh sb="231" eb="232">
      <t>トモナ</t>
    </rPh>
    <rPh sb="233" eb="234">
      <t>サラ</t>
    </rPh>
    <rPh sb="236" eb="238">
      <t>キギョウ</t>
    </rPh>
    <rPh sb="238" eb="239">
      <t>サイ</t>
    </rPh>
    <rPh sb="239" eb="241">
      <t>ハッコウ</t>
    </rPh>
    <rPh sb="242" eb="244">
      <t>ミコ</t>
    </rPh>
    <rPh sb="250" eb="253">
      <t>ケイカクテキ</t>
    </rPh>
    <rPh sb="254" eb="256">
      <t>コウシン</t>
    </rPh>
    <rPh sb="256" eb="257">
      <t>オヨ</t>
    </rPh>
    <rPh sb="258" eb="260">
      <t>キギョウ</t>
    </rPh>
    <rPh sb="260" eb="261">
      <t>サイ</t>
    </rPh>
    <rPh sb="261" eb="263">
      <t>ハッコウ</t>
    </rPh>
    <rPh sb="264" eb="266">
      <t>テキセイ</t>
    </rPh>
    <rPh sb="266" eb="268">
      <t>カンリ</t>
    </rPh>
    <rPh sb="269" eb="270">
      <t>ツト</t>
    </rPh>
    <rPh sb="275" eb="277">
      <t>ケイヒ</t>
    </rPh>
    <rPh sb="277" eb="279">
      <t>カイシュウ</t>
    </rPh>
    <rPh sb="279" eb="280">
      <t>リツ</t>
    </rPh>
    <rPh sb="281" eb="283">
      <t>ケイヒ</t>
    </rPh>
    <rPh sb="284" eb="287">
      <t>シヨウリョウ</t>
    </rPh>
    <rPh sb="288" eb="289">
      <t>マカナ</t>
    </rPh>
    <rPh sb="295" eb="297">
      <t>シヒョウ</t>
    </rPh>
    <rPh sb="300" eb="303">
      <t>ヘイキンチ</t>
    </rPh>
    <rPh sb="304" eb="306">
      <t>ヒカク</t>
    </rPh>
    <rPh sb="307" eb="308">
      <t>タカ</t>
    </rPh>
    <rPh sb="309" eb="311">
      <t>スイジュン</t>
    </rPh>
    <rPh sb="316" eb="318">
      <t>コウキョウ</t>
    </rPh>
    <rPh sb="318" eb="321">
      <t>ゲスイドウ</t>
    </rPh>
    <rPh sb="322" eb="324">
      <t>セツゾク</t>
    </rPh>
    <rPh sb="328" eb="330">
      <t>ショリ</t>
    </rPh>
    <rPh sb="330" eb="332">
      <t>シセツ</t>
    </rPh>
    <rPh sb="333" eb="334">
      <t>ユウ</t>
    </rPh>
    <rPh sb="343" eb="345">
      <t>コンゴ</t>
    </rPh>
    <rPh sb="346" eb="348">
      <t>サイシュツ</t>
    </rPh>
    <rPh sb="348" eb="350">
      <t>ヨクセイ</t>
    </rPh>
    <rPh sb="351" eb="352">
      <t>ハカ</t>
    </rPh>
    <rPh sb="354" eb="356">
      <t>ケイエイ</t>
    </rPh>
    <rPh sb="357" eb="360">
      <t>ケンゼンカ</t>
    </rPh>
    <rPh sb="361" eb="362">
      <t>ツト</t>
    </rPh>
    <rPh sb="367" eb="373">
      <t>オスイショリゲンカ</t>
    </rPh>
    <rPh sb="374" eb="376">
      <t>オスイ</t>
    </rPh>
    <rPh sb="376" eb="378">
      <t>ショリ</t>
    </rPh>
    <rPh sb="379" eb="380">
      <t>ヨウ</t>
    </rPh>
    <rPh sb="382" eb="384">
      <t>ヒヨウ</t>
    </rPh>
    <rPh sb="387" eb="389">
      <t>ルイジ</t>
    </rPh>
    <rPh sb="389" eb="391">
      <t>ダンタイ</t>
    </rPh>
    <rPh sb="392" eb="394">
      <t>ヒカク</t>
    </rPh>
    <rPh sb="397" eb="398">
      <t>ヒク</t>
    </rPh>
    <rPh sb="399" eb="401">
      <t>スイジュン</t>
    </rPh>
    <rPh sb="402" eb="404">
      <t>スイイ</t>
    </rPh>
    <rPh sb="410" eb="412">
      <t>コンゴ</t>
    </rPh>
    <rPh sb="413" eb="415">
      <t>ジンコウ</t>
    </rPh>
    <rPh sb="415" eb="417">
      <t>ゲンショウ</t>
    </rPh>
    <rPh sb="418" eb="419">
      <t>トモナ</t>
    </rPh>
    <rPh sb="420" eb="422">
      <t>シヨウ</t>
    </rPh>
    <rPh sb="422" eb="424">
      <t>スイリョウ</t>
    </rPh>
    <rPh sb="425" eb="427">
      <t>ゲンショウ</t>
    </rPh>
    <rPh sb="428" eb="430">
      <t>ミコ</t>
    </rPh>
    <rPh sb="436" eb="438">
      <t>サイシュツ</t>
    </rPh>
    <rPh sb="438" eb="440">
      <t>ヨクセイ</t>
    </rPh>
    <rPh sb="440" eb="441">
      <t>トウ</t>
    </rPh>
    <rPh sb="442" eb="444">
      <t>ケイエイ</t>
    </rPh>
    <rPh sb="444" eb="446">
      <t>カイゼン</t>
    </rPh>
    <rPh sb="447" eb="448">
      <t>ツト</t>
    </rPh>
    <rPh sb="453" eb="455">
      <t>シセツ</t>
    </rPh>
    <rPh sb="455" eb="458">
      <t>リヨウリツ</t>
    </rPh>
    <rPh sb="460" eb="461">
      <t>ニチ</t>
    </rPh>
    <rPh sb="462" eb="464">
      <t>タイオウ</t>
    </rPh>
    <rPh sb="464" eb="466">
      <t>カノウ</t>
    </rPh>
    <rPh sb="467" eb="469">
      <t>ショリ</t>
    </rPh>
    <rPh sb="469" eb="471">
      <t>ノウリョク</t>
    </rPh>
    <rPh sb="472" eb="473">
      <t>タイ</t>
    </rPh>
    <rPh sb="477" eb="478">
      <t>ニチ</t>
    </rPh>
    <rPh sb="478" eb="480">
      <t>ヘイキン</t>
    </rPh>
    <rPh sb="480" eb="482">
      <t>ショリ</t>
    </rPh>
    <rPh sb="482" eb="484">
      <t>スイリョウ</t>
    </rPh>
    <rPh sb="485" eb="487">
      <t>ワリアイ</t>
    </rPh>
    <rPh sb="490" eb="492">
      <t>コウキョウ</t>
    </rPh>
    <rPh sb="492" eb="495">
      <t>ゲスイドウ</t>
    </rPh>
    <rPh sb="496" eb="498">
      <t>セツゾク</t>
    </rPh>
    <rPh sb="502" eb="505">
      <t>ショリジョウ</t>
    </rPh>
    <rPh sb="506" eb="507">
      <t>ユウ</t>
    </rPh>
    <rPh sb="512" eb="514">
      <t>サンシュツ</t>
    </rPh>
    <rPh sb="521" eb="524">
      <t>スイセンカ</t>
    </rPh>
    <rPh sb="524" eb="525">
      <t>リツ</t>
    </rPh>
    <rPh sb="526" eb="528">
      <t>オスイ</t>
    </rPh>
    <rPh sb="528" eb="530">
      <t>ショリ</t>
    </rPh>
    <rPh sb="534" eb="536">
      <t>ジンコウ</t>
    </rPh>
    <rPh sb="537" eb="539">
      <t>ワリアイ</t>
    </rPh>
    <rPh sb="542" eb="545">
      <t>ヘイキンチ</t>
    </rPh>
    <rPh sb="546" eb="548">
      <t>ヒカク</t>
    </rPh>
    <rPh sb="549" eb="550">
      <t>ヒク</t>
    </rPh>
    <rPh sb="551" eb="553">
      <t>スイジュン</t>
    </rPh>
    <rPh sb="554" eb="556">
      <t>スイイ</t>
    </rPh>
    <rPh sb="562" eb="565">
      <t>コウレイシャ</t>
    </rPh>
    <rPh sb="565" eb="567">
      <t>セタイ</t>
    </rPh>
    <rPh sb="568" eb="569">
      <t>オオ</t>
    </rPh>
    <rPh sb="573" eb="575">
      <t>タイサク</t>
    </rPh>
    <rPh sb="576" eb="577">
      <t>ムズカ</t>
    </rPh>
    <rPh sb="579" eb="58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</si>
</sst>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0.31</c:v>
                </c:pt>
                <c:pt idx="1">
                  <c:v>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C6-4663-900E-A653D28585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1C6-4663-900E-A653D28585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0A-429F-883B-75AE46F773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20A-429F-883B-75AE46F773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66.510000000000005</c:v>
                </c:pt>
                <c:pt idx="1">
                  <c:v>67.8</c:v>
                </c:pt>
                <c:pt idx="2">
                  <c:v>67.290000000000006</c:v>
                </c:pt>
                <c:pt idx="3">
                  <c:v>67.87</c:v>
                </c:pt>
                <c:pt idx="4">
                  <c:v>69.05</c:v>
                </c:pt>
              </c:numCache>
            </c:numRef>
          </c:val>
          <c:extLst>
            <c:ext xmlns:c16="http://schemas.microsoft.com/office/drawing/2014/chart" uri="{C3380CC4-5D6E-409C-BE32-E72D297353CC}">
              <c16:uniqueId val="{00000000-C6C0-4FB2-B45A-6E29BBE3A1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6C0-4FB2-B45A-6E29BBE3A1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110.25</c:v>
                </c:pt>
                <c:pt idx="1">
                  <c:v>129.19999999999999</c:v>
                </c:pt>
                <c:pt idx="2">
                  <c:v>119.73</c:v>
                </c:pt>
                <c:pt idx="3">
                  <c:v>100.17</c:v>
                </c:pt>
                <c:pt idx="4">
                  <c:v>94.43</c:v>
                </c:pt>
              </c:numCache>
            </c:numRef>
          </c:val>
          <c:extLst>
            <c:ext xmlns:c16="http://schemas.microsoft.com/office/drawing/2014/chart" uri="{C3380CC4-5D6E-409C-BE32-E72D297353CC}">
              <c16:uniqueId val="{00000000-0129-4868-98F7-925D8C19AD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0129-4868-98F7-925D8C19AD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24.86</c:v>
                </c:pt>
                <c:pt idx="1">
                  <c:v>27.04</c:v>
                </c:pt>
                <c:pt idx="2">
                  <c:v>29.26</c:v>
                </c:pt>
                <c:pt idx="3">
                  <c:v>31.43</c:v>
                </c:pt>
                <c:pt idx="4">
                  <c:v>33.42</c:v>
                </c:pt>
              </c:numCache>
            </c:numRef>
          </c:val>
          <c:extLst>
            <c:ext xmlns:c16="http://schemas.microsoft.com/office/drawing/2014/chart" uri="{C3380CC4-5D6E-409C-BE32-E72D297353CC}">
              <c16:uniqueId val="{00000000-DED4-4B1F-8EA2-7EA6E341D7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DED4-4B1F-8EA2-7EA6E341D7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55-4DBA-91E6-821443A152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0155-4DBA-91E6-821443A152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212.47</c:v>
                </c:pt>
                <c:pt idx="1">
                  <c:v>138.21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65-46FB-9EF5-50931B7865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E365-46FB-9EF5-50931B7865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23.17</c:v>
                </c:pt>
                <c:pt idx="1">
                  <c:v>64.94</c:v>
                </c:pt>
                <c:pt idx="2">
                  <c:v>67.52</c:v>
                </c:pt>
                <c:pt idx="3">
                  <c:v>30.53</c:v>
                </c:pt>
                <c:pt idx="4">
                  <c:v>7.01</c:v>
                </c:pt>
              </c:numCache>
            </c:numRef>
          </c:val>
          <c:extLst>
            <c:ext xmlns:c16="http://schemas.microsoft.com/office/drawing/2014/chart" uri="{C3380CC4-5D6E-409C-BE32-E72D297353CC}">
              <c16:uniqueId val="{00000000-7F07-435F-BC37-11FABF8A71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7F07-435F-BC37-11FABF8A71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1686.86</c:v>
                </c:pt>
                <c:pt idx="3" formatCode="#,##0.00;&quot;△&quot;#,##0.00;&quot;-&quot;">
                  <c:v>739.36</c:v>
                </c:pt>
                <c:pt idx="4" formatCode="#,##0.00;&quot;△&quot;#,##0.00;&quot;-&quot;">
                  <c:v>686.33</c:v>
                </c:pt>
              </c:numCache>
            </c:numRef>
          </c:val>
          <c:extLst>
            <c:ext xmlns:c16="http://schemas.microsoft.com/office/drawing/2014/chart" uri="{C3380CC4-5D6E-409C-BE32-E72D297353CC}">
              <c16:uniqueId val="{00000000-0C01-4BFD-B71E-83C7AC82C2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C01-4BFD-B71E-83C7AC82C2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120.94</c:v>
                </c:pt>
                <c:pt idx="1">
                  <c:v>127.26</c:v>
                </c:pt>
                <c:pt idx="2">
                  <c:v>93.57</c:v>
                </c:pt>
                <c:pt idx="3">
                  <c:v>94.82</c:v>
                </c:pt>
                <c:pt idx="4">
                  <c:v>100</c:v>
                </c:pt>
              </c:numCache>
            </c:numRef>
          </c:val>
          <c:extLst>
            <c:ext xmlns:c16="http://schemas.microsoft.com/office/drawing/2014/chart" uri="{C3380CC4-5D6E-409C-BE32-E72D297353CC}">
              <c16:uniqueId val="{00000000-E92F-4F14-84CA-3750C95E30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E92F-4F14-84CA-3750C95E30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109.32</c:v>
                </c:pt>
                <c:pt idx="1">
                  <c:v>131.85</c:v>
                </c:pt>
                <c:pt idx="2">
                  <c:v>150</c:v>
                </c:pt>
                <c:pt idx="3">
                  <c:v>150</c:v>
                </c:pt>
                <c:pt idx="4">
                  <c:v>152.69</c:v>
                </c:pt>
              </c:numCache>
            </c:numRef>
          </c:val>
          <c:extLst>
            <c:ext xmlns:c16="http://schemas.microsoft.com/office/drawing/2014/chart" uri="{C3380CC4-5D6E-409C-BE32-E72D297353CC}">
              <c16:uniqueId val="{00000000-E786-4C9E-A5EA-9593A7455D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786-4C9E-A5EA-9593A7455D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51599</v>
      </c>
      <c r="AM8" s="69"/>
      <c r="AN8" s="69"/>
      <c r="AO8" s="69"/>
      <c r="AP8" s="69"/>
      <c r="AQ8" s="69"/>
      <c r="AR8" s="69"/>
      <c r="AS8" s="69"/>
      <c r="AT8" s="68">
        <f>データ!T6</f>
        <v>299.69</v>
      </c>
      <c r="AU8" s="68"/>
      <c r="AV8" s="68"/>
      <c r="AW8" s="68"/>
      <c r="AX8" s="68"/>
      <c r="AY8" s="68"/>
      <c r="AZ8" s="68"/>
      <c r="BA8" s="68"/>
      <c r="BB8" s="68">
        <f>データ!U6</f>
        <v>172.17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55.62</v>
      </c>
      <c r="J10" s="68"/>
      <c r="K10" s="68"/>
      <c r="L10" s="68"/>
      <c r="M10" s="68"/>
      <c r="N10" s="68"/>
      <c r="O10" s="68"/>
      <c r="P10" s="68">
        <f>データ!P6</f>
        <v>10.78</v>
      </c>
      <c r="Q10" s="68"/>
      <c r="R10" s="68"/>
      <c r="S10" s="68"/>
      <c r="T10" s="68"/>
      <c r="U10" s="68"/>
      <c r="V10" s="68"/>
      <c r="W10" s="68">
        <f>データ!Q6</f>
        <v>87.81</v>
      </c>
      <c r="X10" s="68"/>
      <c r="Y10" s="68"/>
      <c r="Z10" s="68"/>
      <c r="AA10" s="68"/>
      <c r="AB10" s="68"/>
      <c r="AC10" s="68"/>
      <c r="AD10" s="69">
        <f>データ!R6</f>
        <v>3560</v>
      </c>
      <c r="AE10" s="69"/>
      <c r="AF10" s="69"/>
      <c r="AG10" s="69"/>
      <c r="AH10" s="69"/>
      <c r="AI10" s="69"/>
      <c r="AJ10" s="69"/>
      <c r="AK10" s="2"/>
      <c r="AL10" s="69">
        <f>データ!V6</f>
        <v>5532</v>
      </c>
      <c r="AM10" s="69"/>
      <c r="AN10" s="69"/>
      <c r="AO10" s="69"/>
      <c r="AP10" s="69"/>
      <c r="AQ10" s="69"/>
      <c r="AR10" s="69"/>
      <c r="AS10" s="69"/>
      <c r="AT10" s="68">
        <f>データ!W6</f>
        <v>2</v>
      </c>
      <c r="AU10" s="68"/>
      <c r="AV10" s="68"/>
      <c r="AW10" s="68"/>
      <c r="AX10" s="68"/>
      <c r="AY10" s="68"/>
      <c r="AZ10" s="68"/>
      <c r="BA10" s="68"/>
      <c r="BB10" s="68">
        <f>データ!X6</f>
        <v>2766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VmEsfHqNFvcUyQKeVUiQzedOjN5W2+2ypM2IEIhzzUKGzthebaSu2Sla3AB9yVfqDNquavKRmDIf7eEWuSjPVw==" saltValue="V2cDUWbRJx/vGkSRUm8Y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432083</v>
      </c>
      <c r="D6" s="33">
        <f t="shared" si="3"/>
        <v>46</v>
      </c>
      <c r="E6" s="33">
        <f t="shared" si="3"/>
        <v>17</v>
      </c>
      <c r="F6" s="33">
        <f t="shared" si="3"/>
        <v>4</v>
      </c>
      <c r="G6" s="33">
        <f t="shared" si="3"/>
        <v>0</v>
      </c>
      <c r="H6" s="33" t="str">
        <f t="shared" si="3"/>
        <v>熊本県　山鹿市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55.62</v>
      </c>
      <c r="P6" s="34">
        <f t="shared" si="3"/>
        <v>10.78</v>
      </c>
      <c r="Q6" s="34">
        <f t="shared" si="3"/>
        <v>87.81</v>
      </c>
      <c r="R6" s="34">
        <f t="shared" si="3"/>
        <v>3560</v>
      </c>
      <c r="S6" s="34">
        <f t="shared" si="3"/>
        <v>51599</v>
      </c>
      <c r="T6" s="34">
        <f t="shared" si="3"/>
        <v>299.69</v>
      </c>
      <c r="U6" s="34">
        <f t="shared" si="3"/>
        <v>172.17</v>
      </c>
      <c r="V6" s="34">
        <f t="shared" si="3"/>
        <v>5532</v>
      </c>
      <c r="W6" s="34">
        <f t="shared" si="3"/>
        <v>2</v>
      </c>
      <c r="X6" s="34">
        <f t="shared" si="3"/>
        <v>2766</v>
      </c>
      <c r="Y6" s="35">
        <f>IF(Y7="",NA(),Y7)</f>
        <v>110.25</v>
      </c>
      <c r="Z6" s="35">
        <f t="shared" ref="Z6:AH6" si="4">IF(Z7="",NA(),Z7)</f>
        <v>129.19999999999999</v>
      </c>
      <c r="AA6" s="35">
        <f t="shared" si="4"/>
        <v>119.73</v>
      </c>
      <c r="AB6" s="35">
        <f t="shared" si="4"/>
        <v>100.17</v>
      </c>
      <c r="AC6" s="35">
        <f t="shared" si="4"/>
        <v>94.43</v>
      </c>
      <c r="AD6" s="35">
        <f t="shared" si="4"/>
        <v>100.94</v>
      </c>
      <c r="AE6" s="35">
        <f t="shared" si="4"/>
        <v>100.85</v>
      </c>
      <c r="AF6" s="35">
        <f t="shared" si="4"/>
        <v>102.13</v>
      </c>
      <c r="AG6" s="35">
        <f t="shared" si="4"/>
        <v>101.72</v>
      </c>
      <c r="AH6" s="35">
        <f t="shared" si="4"/>
        <v>102.73</v>
      </c>
      <c r="AI6" s="34" t="str">
        <f>IF(AI7="","",IF(AI7="-","【-】","【"&amp;SUBSTITUTE(TEXT(AI7,"#,##0.00"),"-","△")&amp;"】"))</f>
        <v>【102.87】</v>
      </c>
      <c r="AJ6" s="35">
        <f>IF(AJ7="",NA(),AJ7)</f>
        <v>212.47</v>
      </c>
      <c r="AK6" s="35">
        <f t="shared" ref="AK6:AS6" si="5">IF(AK7="",NA(),AK7)</f>
        <v>138.21</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23.17</v>
      </c>
      <c r="AV6" s="35">
        <f t="shared" ref="AV6:BD6" si="6">IF(AV7="",NA(),AV7)</f>
        <v>64.94</v>
      </c>
      <c r="AW6" s="35">
        <f t="shared" si="6"/>
        <v>67.52</v>
      </c>
      <c r="AX6" s="35">
        <f t="shared" si="6"/>
        <v>30.53</v>
      </c>
      <c r="AY6" s="35">
        <f t="shared" si="6"/>
        <v>7.01</v>
      </c>
      <c r="AZ6" s="35">
        <f t="shared" si="6"/>
        <v>49.07</v>
      </c>
      <c r="BA6" s="35">
        <f t="shared" si="6"/>
        <v>46.78</v>
      </c>
      <c r="BB6" s="35">
        <f t="shared" si="6"/>
        <v>47.44</v>
      </c>
      <c r="BC6" s="35">
        <f t="shared" si="6"/>
        <v>49.18</v>
      </c>
      <c r="BD6" s="35">
        <f t="shared" si="6"/>
        <v>47.72</v>
      </c>
      <c r="BE6" s="34" t="str">
        <f>IF(BE7="","",IF(BE7="-","【-】","【"&amp;SUBSTITUTE(TEXT(BE7,"#,##0.00"),"-","△")&amp;"】"))</f>
        <v>【49.61】</v>
      </c>
      <c r="BF6" s="34">
        <f>IF(BF7="",NA(),BF7)</f>
        <v>0</v>
      </c>
      <c r="BG6" s="34">
        <f t="shared" ref="BG6:BO6" si="7">IF(BG7="",NA(),BG7)</f>
        <v>0</v>
      </c>
      <c r="BH6" s="35">
        <f t="shared" si="7"/>
        <v>1686.86</v>
      </c>
      <c r="BI6" s="35">
        <f t="shared" si="7"/>
        <v>739.36</v>
      </c>
      <c r="BJ6" s="35">
        <f t="shared" si="7"/>
        <v>686.33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120.94</v>
      </c>
      <c r="BR6" s="35">
        <f t="shared" ref="BR6:BZ6" si="8">IF(BR7="",NA(),BR7)</f>
        <v>127.26</v>
      </c>
      <c r="BS6" s="35">
        <f t="shared" si="8"/>
        <v>93.57</v>
      </c>
      <c r="BT6" s="35">
        <f t="shared" si="8"/>
        <v>94.82</v>
      </c>
      <c r="BU6" s="35">
        <f t="shared" si="8"/>
        <v>100</v>
      </c>
      <c r="BV6" s="35">
        <f t="shared" si="8"/>
        <v>66.22</v>
      </c>
      <c r="BW6" s="35">
        <f t="shared" si="8"/>
        <v>69.87</v>
      </c>
      <c r="BX6" s="35">
        <f t="shared" si="8"/>
        <v>74.3</v>
      </c>
      <c r="BY6" s="35">
        <f t="shared" si="8"/>
        <v>72.260000000000005</v>
      </c>
      <c r="BZ6" s="35">
        <f t="shared" si="8"/>
        <v>71.84</v>
      </c>
      <c r="CA6" s="34" t="str">
        <f>IF(CA7="","",IF(CA7="-","【-】","【"&amp;SUBSTITUTE(TEXT(CA7,"#,##0.00"),"-","△")&amp;"】"))</f>
        <v>【74.17】</v>
      </c>
      <c r="CB6" s="35">
        <f>IF(CB7="",NA(),CB7)</f>
        <v>109.32</v>
      </c>
      <c r="CC6" s="35">
        <f t="shared" ref="CC6:CK6" si="9">IF(CC7="",NA(),CC7)</f>
        <v>131.85</v>
      </c>
      <c r="CD6" s="35">
        <f t="shared" si="9"/>
        <v>150</v>
      </c>
      <c r="CE6" s="35">
        <f t="shared" si="9"/>
        <v>150</v>
      </c>
      <c r="CF6" s="35">
        <f t="shared" si="9"/>
        <v>152.69</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66.510000000000005</v>
      </c>
      <c r="CY6" s="35">
        <f t="shared" ref="CY6:DG6" si="11">IF(CY7="",NA(),CY7)</f>
        <v>67.8</v>
      </c>
      <c r="CZ6" s="35">
        <f t="shared" si="11"/>
        <v>67.290000000000006</v>
      </c>
      <c r="DA6" s="35">
        <f t="shared" si="11"/>
        <v>67.87</v>
      </c>
      <c r="DB6" s="35">
        <f t="shared" si="11"/>
        <v>69.05</v>
      </c>
      <c r="DC6" s="35">
        <f t="shared" si="11"/>
        <v>82.9</v>
      </c>
      <c r="DD6" s="35">
        <f t="shared" si="11"/>
        <v>83.5</v>
      </c>
      <c r="DE6" s="35">
        <f t="shared" si="11"/>
        <v>83.06</v>
      </c>
      <c r="DF6" s="35">
        <f t="shared" si="11"/>
        <v>83.32</v>
      </c>
      <c r="DG6" s="35">
        <f t="shared" si="11"/>
        <v>83.75</v>
      </c>
      <c r="DH6" s="34" t="str">
        <f>IF(DH7="","",IF(DH7="-","【-】","【"&amp;SUBSTITUTE(TEXT(DH7,"#,##0.00"),"-","△")&amp;"】"))</f>
        <v>【84.20】</v>
      </c>
      <c r="DI6" s="35">
        <f>IF(DI7="",NA(),DI7)</f>
        <v>24.86</v>
      </c>
      <c r="DJ6" s="35">
        <f t="shared" ref="DJ6:DR6" si="12">IF(DJ7="",NA(),DJ7)</f>
        <v>27.04</v>
      </c>
      <c r="DK6" s="35">
        <f t="shared" si="12"/>
        <v>29.26</v>
      </c>
      <c r="DL6" s="35">
        <f t="shared" si="12"/>
        <v>31.43</v>
      </c>
      <c r="DM6" s="35">
        <f t="shared" si="12"/>
        <v>33.42</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5">
        <f>IF(EE7="",NA(),EE7)</f>
        <v>0.31</v>
      </c>
      <c r="EF6" s="35">
        <f t="shared" ref="EF6:EN6" si="14">IF(EF7="",NA(),EF7)</f>
        <v>0.06</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432083</v>
      </c>
      <c r="D7" s="37">
        <v>46</v>
      </c>
      <c r="E7" s="37">
        <v>17</v>
      </c>
      <c r="F7" s="37">
        <v>4</v>
      </c>
      <c r="G7" s="37">
        <v>0</v>
      </c>
      <c r="H7" s="37" t="s">
        <v>96</v>
      </c>
      <c r="I7" s="37" t="s">
        <v>97</v>
      </c>
      <c r="J7" s="37" t="s">
        <v>98</v>
      </c>
      <c r="K7" s="37" t="s">
        <v>99</v>
      </c>
      <c r="L7" s="37" t="s">
        <v>100</v>
      </c>
      <c r="M7" s="37" t="s">
        <v>101</v>
      </c>
      <c r="N7" s="38" t="s">
        <v>102</v>
      </c>
      <c r="O7" s="38">
        <v>55.62</v>
      </c>
      <c r="P7" s="38">
        <v>10.78</v>
      </c>
      <c r="Q7" s="38">
        <v>87.81</v>
      </c>
      <c r="R7" s="38">
        <v>3560</v>
      </c>
      <c r="S7" s="38">
        <v>51599</v>
      </c>
      <c r="T7" s="38">
        <v>299.69</v>
      </c>
      <c r="U7" s="38">
        <v>172.17</v>
      </c>
      <c r="V7" s="38">
        <v>5532</v>
      </c>
      <c r="W7" s="38">
        <v>2</v>
      </c>
      <c r="X7" s="38">
        <v>2766</v>
      </c>
      <c r="Y7" s="38">
        <v>110.25</v>
      </c>
      <c r="Z7" s="38">
        <v>129.19999999999999</v>
      </c>
      <c r="AA7" s="38">
        <v>119.73</v>
      </c>
      <c r="AB7" s="38">
        <v>100.17</v>
      </c>
      <c r="AC7" s="38">
        <v>94.43</v>
      </c>
      <c r="AD7" s="38">
        <v>100.94</v>
      </c>
      <c r="AE7" s="38">
        <v>100.85</v>
      </c>
      <c r="AF7" s="38">
        <v>102.13</v>
      </c>
      <c r="AG7" s="38">
        <v>101.72</v>
      </c>
      <c r="AH7" s="38">
        <v>102.73</v>
      </c>
      <c r="AI7" s="38">
        <v>102.87</v>
      </c>
      <c r="AJ7" s="38">
        <v>212.47</v>
      </c>
      <c r="AK7" s="38">
        <v>138.21</v>
      </c>
      <c r="AL7" s="38">
        <v>0</v>
      </c>
      <c r="AM7" s="38">
        <v>0</v>
      </c>
      <c r="AN7" s="38">
        <v>0</v>
      </c>
      <c r="AO7" s="38">
        <v>101.85</v>
      </c>
      <c r="AP7" s="38">
        <v>110.77</v>
      </c>
      <c r="AQ7" s="38">
        <v>109.51</v>
      </c>
      <c r="AR7" s="38">
        <v>112.88</v>
      </c>
      <c r="AS7" s="38">
        <v>94.97</v>
      </c>
      <c r="AT7" s="38">
        <v>76.63</v>
      </c>
      <c r="AU7" s="38">
        <v>23.17</v>
      </c>
      <c r="AV7" s="38">
        <v>64.94</v>
      </c>
      <c r="AW7" s="38">
        <v>67.52</v>
      </c>
      <c r="AX7" s="38">
        <v>30.53</v>
      </c>
      <c r="AY7" s="38">
        <v>7.01</v>
      </c>
      <c r="AZ7" s="38">
        <v>49.07</v>
      </c>
      <c r="BA7" s="38">
        <v>46.78</v>
      </c>
      <c r="BB7" s="38">
        <v>47.44</v>
      </c>
      <c r="BC7" s="38">
        <v>49.18</v>
      </c>
      <c r="BD7" s="38">
        <v>47.72</v>
      </c>
      <c r="BE7" s="38">
        <v>49.61</v>
      </c>
      <c r="BF7" s="38">
        <v>0</v>
      </c>
      <c r="BG7" s="38">
        <v>0</v>
      </c>
      <c r="BH7" s="38">
        <v>1686.86</v>
      </c>
      <c r="BI7" s="38">
        <v>739.36</v>
      </c>
      <c r="BJ7" s="38">
        <v>686.33</v>
      </c>
      <c r="BK7" s="38">
        <v>1434.89</v>
      </c>
      <c r="BL7" s="38">
        <v>1298.9100000000001</v>
      </c>
      <c r="BM7" s="38">
        <v>1243.71</v>
      </c>
      <c r="BN7" s="38">
        <v>1194.1500000000001</v>
      </c>
      <c r="BO7" s="38">
        <v>1206.79</v>
      </c>
      <c r="BP7" s="38">
        <v>1218.7</v>
      </c>
      <c r="BQ7" s="38">
        <v>120.94</v>
      </c>
      <c r="BR7" s="38">
        <v>127.26</v>
      </c>
      <c r="BS7" s="38">
        <v>93.57</v>
      </c>
      <c r="BT7" s="38">
        <v>94.82</v>
      </c>
      <c r="BU7" s="38">
        <v>100</v>
      </c>
      <c r="BV7" s="38">
        <v>66.22</v>
      </c>
      <c r="BW7" s="38">
        <v>69.87</v>
      </c>
      <c r="BX7" s="38">
        <v>74.3</v>
      </c>
      <c r="BY7" s="38">
        <v>72.260000000000005</v>
      </c>
      <c r="BZ7" s="38">
        <v>71.84</v>
      </c>
      <c r="CA7" s="38">
        <v>74.17</v>
      </c>
      <c r="CB7" s="38">
        <v>109.32</v>
      </c>
      <c r="CC7" s="38">
        <v>131.85</v>
      </c>
      <c r="CD7" s="38">
        <v>150</v>
      </c>
      <c r="CE7" s="38">
        <v>150</v>
      </c>
      <c r="CF7" s="38">
        <v>152.69</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66.510000000000005</v>
      </c>
      <c r="CY7" s="38">
        <v>67.8</v>
      </c>
      <c r="CZ7" s="38">
        <v>67.290000000000006</v>
      </c>
      <c r="DA7" s="38">
        <v>67.87</v>
      </c>
      <c r="DB7" s="38">
        <v>69.05</v>
      </c>
      <c r="DC7" s="38">
        <v>82.9</v>
      </c>
      <c r="DD7" s="38">
        <v>83.5</v>
      </c>
      <c r="DE7" s="38">
        <v>83.06</v>
      </c>
      <c r="DF7" s="38">
        <v>83.32</v>
      </c>
      <c r="DG7" s="38">
        <v>83.75</v>
      </c>
      <c r="DH7" s="38">
        <v>84.2</v>
      </c>
      <c r="DI7" s="38">
        <v>24.86</v>
      </c>
      <c r="DJ7" s="38">
        <v>27.04</v>
      </c>
      <c r="DK7" s="38">
        <v>29.26</v>
      </c>
      <c r="DL7" s="38">
        <v>31.43</v>
      </c>
      <c r="DM7" s="38">
        <v>33.42</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0.31</v>
      </c>
      <c r="EF7" s="38">
        <v>0.06</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陽子</cp:lastModifiedBy>
  <cp:lastPrinted>2021-01-15T08:48:08Z</cp:lastPrinted>
  <dcterms:created xsi:type="dcterms:W3CDTF">2020-12-04T02:35:04Z</dcterms:created>
  <dcterms:modified xsi:type="dcterms:W3CDTF">2021-02-05T07:30:28Z</dcterms:modified>
  <cp:category/>
</cp:coreProperties>
</file>