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50諸調査\【熊本県市町村課】関係の照会\R2\㉑0115　経営比較分析表の分析等について（R1決算）\回答\"/>
    </mc:Choice>
  </mc:AlternateContent>
  <workbookProtection workbookAlgorithmName="SHA-512" workbookHashValue="Lq5s1LLv0kAd6LQnSXo/i2xuPVsK9lqq0ZB0svsvQfZG6E3VrcYCBORNb7nKwE8mVxTAknTQqKbcE08GmrPxWw==" workbookSaltValue="RW7Hb3ncyARbRGZ97B9q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<sst xmlns="http://schemas.openxmlformats.org/spreadsheetml/2006/main" count="236" uniqueCount="117">
  <si>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</si>
  <si>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</si>
  <si>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</si>
  <si>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</si>
  <si>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</si>
  <si>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</si>
  <si>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</si>
  <si>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</si>
  <si>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</si>
  <si>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</si>
  <si>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</si>
  <si>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</si>
  <si>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</si>
  <si>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</si>
  <si>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</si>
  <si>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</si>
  <si>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</si>
  <si>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</si>
  <si>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</si>
  <si>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</si>
  <si>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</si>
  <si>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</si>
  <si>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</si>
  <si>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</si>
  <si>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</si>
  <si>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</si>
  <si>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</si>
  <si>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</si>
  <si>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</si>
  <si>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</si>
  <si>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</si>
  <si>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</si>
  <si>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</si>
  <si>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</si>
  <si>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</si>
  <si>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</si>
  <si>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</si>
  <si>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</si>
  <si>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</si>
  <si>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</si>
  <si>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</si>
  <si>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</si>
  <si>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</si>
  <si>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</si>
  <si>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</si>
  <si>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</si>
  <si>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</si>
  <si>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</si>
  <si>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</si>
  <si>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</si>
  <si>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</si>
  <si>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</si>
  <si>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</si>
  <si>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</si>
  <si>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</si>
  <si>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</si>
  <si>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</si>
  <si>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</si>
  <si>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</si>
  <si>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</si>
  <si>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</si>
  <si>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</si>
  <si>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</si>
  <si>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</si>
  <si>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</si>
  <si>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</si>
  <si>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</si>
  <si>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</si>
  <si>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</si>
  <si>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</si>
  <si>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</si>
  <si>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</si>
  <si>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</si>
  <si>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</si>
  <si>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</si>
  <si>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</si>
  <si>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</si>
  <si>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</si>
  <si>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</si>
  <si>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</si>
  <si>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</si>
  <si>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</si>
  <si>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</si>
  <si>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</si>
  <si>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</si>
  <si>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</si>
  <si>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</si>
  <si>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</si>
  <si>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</si>
  <si>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</si>
  <si>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</si>
  <si>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</si>
  <si>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</si>
  <si>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</si>
  <si>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</si>
  <si>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</si>
  <si>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</si>
  <si>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</si>
  <si>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</si>
  <si>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</si>
  <si>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</si>
  <si>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</si>
  <si>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</si>
  <si>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</si>
  <si>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</si>
  <si>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</si>
  <si>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</si>
  <si>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</si>
  <si>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</si>
  <si>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</si>
  <si>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</si>
  <si>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</si>
  <si>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</si>
  <si>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</si>
  <si>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現在の経営状況は良好といえる。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必要がある。</t>
    <rPh sb="1" eb="3">
      <t>ゲンザイ</t>
    </rPh>
    <rPh sb="4" eb="6">
      <t>ケイエイ</t>
    </rPh>
    <rPh sb="6" eb="8">
      <t>ジョウキョウ</t>
    </rPh>
    <rPh sb="9" eb="11">
      <t>リョウコウ</t>
    </rPh>
    <rPh sb="22" eb="24">
      <t>シセツ</t>
    </rPh>
    <rPh sb="25" eb="28">
      <t>ロウキュウカ</t>
    </rPh>
    <rPh sb="29" eb="30">
      <t>スス</t>
    </rPh>
    <rPh sb="35" eb="37">
      <t>コンゴ</t>
    </rPh>
    <rPh sb="38" eb="40">
      <t>カイチク</t>
    </rPh>
    <rPh sb="41" eb="43">
      <t>コウシン</t>
    </rPh>
    <rPh sb="46" eb="48">
      <t>タガク</t>
    </rPh>
    <rPh sb="49" eb="51">
      <t>ヒヨウ</t>
    </rPh>
    <rPh sb="52" eb="54">
      <t>ミコ</t>
    </rPh>
    <rPh sb="70" eb="72">
      <t>ケイカク</t>
    </rPh>
    <rPh sb="75" eb="78">
      <t>タンネンド</t>
    </rPh>
    <rPh sb="79" eb="82">
      <t>ジギョウヒ</t>
    </rPh>
    <rPh sb="83" eb="85">
      <t>シュウチュウ</t>
    </rPh>
    <rPh sb="90" eb="93">
      <t>ヘイジュンカ</t>
    </rPh>
    <rPh sb="94" eb="95">
      <t>ハカ</t>
    </rPh>
    <rPh sb="100" eb="102">
      <t>ショウライ</t>
    </rPh>
    <rPh sb="103" eb="105">
      <t>コウシン</t>
    </rPh>
    <rPh sb="105" eb="107">
      <t>ザイゲン</t>
    </rPh>
    <rPh sb="108" eb="110">
      <t>カクホ</t>
    </rPh>
    <rPh sb="111" eb="112">
      <t>ト</t>
    </rPh>
    <rPh sb="113" eb="114">
      <t>ク</t>
    </rPh>
    <rPh sb="118" eb="120">
      <t>ヒツヨウ</t>
    </rPh>
    <phoneticPr fontId="4"/>
  </si>
  <si>
    <t>①経常収支比率
　100％を超えており、健全な経営といえる。今後も財源の確保と経費の削減に努めていく。
②累積欠損金比率
　累積欠損金はない。今後も黒字経営が続くよう努めていく。
③流動比率
　100を大きく下回っており、1年以内に支払わなければならない負債を賄えていない状況である。流動負債のうち企業債償還金は減少傾向にあるため、今後は流動比率の数値は改善していく見込みであるが、経営環境の変化に対応するため改善に取り組む必要がある。
④企業債残高対事業規模比率
　企業債残高の減少に加え、使用料収入が増えたことにより比率は改善している。将来世代の過度な負担とならないよう適切な借り入れに努めていく。
⑤経費回収率
　人口増や事業所使用分の大幅な伸びにより前年を上回った。長期的な見通しにより適正な料金体系の検証を引き続き行っていく。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本町は流域下水道に接続しており、複数の市町で共同で処理を行っているため、単独で汚水処理を行うよりも効率的な汚水処理が実施されているといえる。
⑦施設利用率
　流域下水道に接続しており、汚水処理施設を保有していないため0となっている。
⑧水洗化率
　全国平均、類似団体平均を上回っているが、引き続き水洗化率の向上に努めていく。</t>
    <rPh sb="1" eb="3">
      <t>ケイジョウ</t>
    </rPh>
    <rPh sb="3" eb="5">
      <t>シュウシ</t>
    </rPh>
    <rPh sb="5" eb="7">
      <t>ヒリツ</t>
    </rPh>
    <rPh sb="14" eb="15">
      <t>コ</t>
    </rPh>
    <rPh sb="20" eb="22">
      <t>ケンゼン</t>
    </rPh>
    <rPh sb="23" eb="25">
      <t>ケイエイ</t>
    </rPh>
    <rPh sb="30" eb="32">
      <t>コンゴ</t>
    </rPh>
    <rPh sb="33" eb="35">
      <t>ザイゲン</t>
    </rPh>
    <rPh sb="36" eb="38">
      <t>カクホ</t>
    </rPh>
    <rPh sb="39" eb="41">
      <t>ケイヒ</t>
    </rPh>
    <rPh sb="42" eb="44">
      <t>サクゲン</t>
    </rPh>
    <rPh sb="45" eb="46">
      <t>ツト</t>
    </rPh>
    <rPh sb="54" eb="56">
      <t>ルイセキ</t>
    </rPh>
    <rPh sb="56" eb="58">
      <t>ケッソン</t>
    </rPh>
    <rPh sb="58" eb="59">
      <t>キン</t>
    </rPh>
    <rPh sb="59" eb="61">
      <t>ヒリツ</t>
    </rPh>
    <rPh sb="63" eb="65">
      <t>ルイセキ</t>
    </rPh>
    <rPh sb="65" eb="67">
      <t>ケッソン</t>
    </rPh>
    <rPh sb="67" eb="68">
      <t>キン</t>
    </rPh>
    <rPh sb="72" eb="74">
      <t>コンゴ</t>
    </rPh>
    <rPh sb="75" eb="77">
      <t>クロジ</t>
    </rPh>
    <rPh sb="77" eb="79">
      <t>ケイエイ</t>
    </rPh>
    <rPh sb="80" eb="81">
      <t>ツヅ</t>
    </rPh>
    <rPh sb="84" eb="85">
      <t>ツト</t>
    </rPh>
    <rPh sb="93" eb="95">
      <t>リュウドウ</t>
    </rPh>
    <rPh sb="95" eb="97">
      <t>ヒリツ</t>
    </rPh>
    <rPh sb="193" eb="195">
      <t>ケイエイ</t>
    </rPh>
    <rPh sb="195" eb="197">
      <t>カンキョウ</t>
    </rPh>
    <rPh sb="198" eb="200">
      <t>ヘンカ</t>
    </rPh>
    <rPh sb="201" eb="203">
      <t>タイオウ</t>
    </rPh>
    <rPh sb="207" eb="209">
      <t>カイゼン</t>
    </rPh>
    <rPh sb="210" eb="211">
      <t>ト</t>
    </rPh>
    <rPh sb="212" eb="213">
      <t>ク</t>
    </rPh>
    <rPh sb="214" eb="216">
      <t>ヒツヨウ</t>
    </rPh>
    <rPh sb="223" eb="225">
      <t>キギョウ</t>
    </rPh>
    <rPh sb="225" eb="226">
      <t>サイ</t>
    </rPh>
    <rPh sb="226" eb="228">
      <t>ザンダカ</t>
    </rPh>
    <rPh sb="228" eb="229">
      <t>タイ</t>
    </rPh>
    <rPh sb="229" eb="231">
      <t>ジギョウ</t>
    </rPh>
    <rPh sb="231" eb="233">
      <t>キボ</t>
    </rPh>
    <rPh sb="233" eb="235">
      <t>ヒリツ</t>
    </rPh>
    <rPh sb="307" eb="309">
      <t>ケイヒ</t>
    </rPh>
    <rPh sb="309" eb="311">
      <t>カイシュウ</t>
    </rPh>
    <rPh sb="311" eb="312">
      <t>リツ</t>
    </rPh>
    <rPh sb="314" eb="317">
      <t>ジンコウゾウ</t>
    </rPh>
    <rPh sb="375" eb="377">
      <t>オスイ</t>
    </rPh>
    <rPh sb="377" eb="379">
      <t>ショリ</t>
    </rPh>
    <rPh sb="379" eb="381">
      <t>ゲンカ</t>
    </rPh>
    <rPh sb="410" eb="411">
      <t>ホン</t>
    </rPh>
    <rPh sb="483" eb="485">
      <t>シセツ</t>
    </rPh>
    <rPh sb="485" eb="487">
      <t>リヨウ</t>
    </rPh>
    <rPh sb="487" eb="488">
      <t>リツ</t>
    </rPh>
    <rPh sb="530" eb="533">
      <t>スイセンカ</t>
    </rPh>
    <rPh sb="533" eb="534">
      <t>リツ</t>
    </rPh>
    <rPh sb="536" eb="538">
      <t>ゼンコク</t>
    </rPh>
    <rPh sb="538" eb="540">
      <t>ヘイキン</t>
    </rPh>
    <rPh sb="541" eb="543">
      <t>ルイジ</t>
    </rPh>
    <rPh sb="543" eb="545">
      <t>ダンタイ</t>
    </rPh>
    <rPh sb="545" eb="547">
      <t>ヘイキン</t>
    </rPh>
    <rPh sb="548" eb="550">
      <t>ウワマワ</t>
    </rPh>
    <rPh sb="556" eb="557">
      <t>ヒ</t>
    </rPh>
    <rPh sb="558" eb="559">
      <t>ツヅ</t>
    </rPh>
    <rPh sb="560" eb="563">
      <t>スイセンカ</t>
    </rPh>
    <rPh sb="563" eb="564">
      <t>リツ</t>
    </rPh>
    <rPh sb="565" eb="567">
      <t>コウジョウ</t>
    </rPh>
    <rPh sb="568" eb="569">
      <t>ツト</t>
    </rPh>
    <phoneticPr fontId="4"/>
  </si>
  <si>
    <t>①有形固定資産減価償却率
　類似団体平均や全国平均よりも低くなっているが増加傾向にあるため、老朽化しつつある施設や設備を適切に維持管理しながら、長寿命化や更新など計画的に事業を行っていく。
②管渠老朽化率
③管渠改善率
　耐用年数を超えた管渠はないが、敷設後40年が経過し、経年劣化により管路等が腐食している状況が見られる。
　今後改築・更新を迎える管渠が増加するため、ストックマネジメント計画による計画的、効率的な維持管理及び改築・更新を行っていく。
　</t>
    <rPh sb="72" eb="76">
      <t>チョウジュミョウカ</t>
    </rPh>
    <rPh sb="77" eb="79">
      <t>コウシン</t>
    </rPh>
    <rPh sb="81" eb="84">
      <t>ケイカクテキ</t>
    </rPh>
    <rPh sb="85" eb="87">
      <t>ジギョウ</t>
    </rPh>
    <rPh sb="88" eb="89">
      <t>オコナ</t>
    </rPh>
    <rPh sb="97" eb="99">
      <t>カンキョ</t>
    </rPh>
    <rPh sb="99" eb="102">
      <t>ロウキュウカ</t>
    </rPh>
    <rPh sb="102" eb="10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</si>
</sst>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0.39</c:v>
                </c:pt>
                <c:pt idx="1">
                  <c:v>0.39</c:v>
                </c:pt>
                <c:pt idx="2">
                  <c:v>0.28999999999999998</c:v>
                </c:pt>
                <c:pt idx="3">
                  <c:v>7.0000000000000007E-2</c:v>
                </c:pt>
                <c:pt idx="4">
                  <c:v>0.04</c:v>
                </c:pt>
              </c:numCache>
            </c:numRef>
          </c:val>
          <c:extLst>
            <c:ext xmlns:c16="http://schemas.microsoft.com/office/drawing/2014/chart" uri="{C3380CC4-5D6E-409C-BE32-E72D297353CC}">
              <c16:uniqueId val="{00000000-BCFF-48F6-BAB8-F1ED5D01DE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0.1</c:v>
                </c:pt>
                <c:pt idx="4">
                  <c:v>0.09</c:v>
                </c:pt>
              </c:numCache>
            </c:numRef>
          </c:val>
          <c:smooth val="0"/>
          <c:extLst>
            <c:ext xmlns:c16="http://schemas.microsoft.com/office/drawing/2014/chart" uri="{C3380CC4-5D6E-409C-BE32-E72D297353CC}">
              <c16:uniqueId val="{00000001-BCFF-48F6-BAB8-F1ED5D01DE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62-4164-A312-2DFD177FB9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65.040000000000006</c:v>
                </c:pt>
                <c:pt idx="4">
                  <c:v>68.31</c:v>
                </c:pt>
              </c:numCache>
            </c:numRef>
          </c:val>
          <c:smooth val="0"/>
          <c:extLst>
            <c:ext xmlns:c16="http://schemas.microsoft.com/office/drawing/2014/chart" uri="{C3380CC4-5D6E-409C-BE32-E72D297353CC}">
              <c16:uniqueId val="{00000001-2D62-4164-A312-2DFD177FB9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96.43</c:v>
                </c:pt>
                <c:pt idx="1">
                  <c:v>96.75</c:v>
                </c:pt>
                <c:pt idx="2">
                  <c:v>97.58</c:v>
                </c:pt>
                <c:pt idx="3">
                  <c:v>97.78</c:v>
                </c:pt>
                <c:pt idx="4">
                  <c:v>97.96</c:v>
                </c:pt>
              </c:numCache>
            </c:numRef>
          </c:val>
          <c:extLst>
            <c:ext xmlns:c16="http://schemas.microsoft.com/office/drawing/2014/chart" uri="{C3380CC4-5D6E-409C-BE32-E72D297353CC}">
              <c16:uniqueId val="{00000000-9211-4D3D-89CB-05BDAC3B29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92.55</c:v>
                </c:pt>
                <c:pt idx="4">
                  <c:v>92.62</c:v>
                </c:pt>
              </c:numCache>
            </c:numRef>
          </c:val>
          <c:smooth val="0"/>
          <c:extLst>
            <c:ext xmlns:c16="http://schemas.microsoft.com/office/drawing/2014/chart" uri="{C3380CC4-5D6E-409C-BE32-E72D297353CC}">
              <c16:uniqueId val="{00000001-9211-4D3D-89CB-05BDAC3B29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103.64</c:v>
                </c:pt>
                <c:pt idx="1">
                  <c:v>101.61</c:v>
                </c:pt>
                <c:pt idx="2">
                  <c:v>102.43</c:v>
                </c:pt>
                <c:pt idx="3">
                  <c:v>106.37</c:v>
                </c:pt>
                <c:pt idx="4">
                  <c:v>105.44</c:v>
                </c:pt>
              </c:numCache>
            </c:numRef>
          </c:val>
          <c:extLst>
            <c:ext xmlns:c16="http://schemas.microsoft.com/office/drawing/2014/chart" uri="{C3380CC4-5D6E-409C-BE32-E72D297353CC}">
              <c16:uniqueId val="{00000000-FE04-49FD-865D-BF1E0611C6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106.9</c:v>
                </c:pt>
                <c:pt idx="4">
                  <c:v>106.99</c:v>
                </c:pt>
              </c:numCache>
            </c:numRef>
          </c:val>
          <c:smooth val="0"/>
          <c:extLst>
            <c:ext xmlns:c16="http://schemas.microsoft.com/office/drawing/2014/chart" uri="{C3380CC4-5D6E-409C-BE32-E72D297353CC}">
              <c16:uniqueId val="{00000001-FE04-49FD-865D-BF1E0611C6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10.48</c:v>
                </c:pt>
                <c:pt idx="1">
                  <c:v>12.93</c:v>
                </c:pt>
                <c:pt idx="2">
                  <c:v>15.3</c:v>
                </c:pt>
                <c:pt idx="3">
                  <c:v>17.54</c:v>
                </c:pt>
                <c:pt idx="4">
                  <c:v>19.760000000000002</c:v>
                </c:pt>
              </c:numCache>
            </c:numRef>
          </c:val>
          <c:extLst>
            <c:ext xmlns:c16="http://schemas.microsoft.com/office/drawing/2014/chart" uri="{C3380CC4-5D6E-409C-BE32-E72D297353CC}">
              <c16:uniqueId val="{00000000-22B7-4BC1-9948-40B18E2F2A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26.13</c:v>
                </c:pt>
                <c:pt idx="4">
                  <c:v>26.36</c:v>
                </c:pt>
              </c:numCache>
            </c:numRef>
          </c:val>
          <c:smooth val="0"/>
          <c:extLst>
            <c:ext xmlns:c16="http://schemas.microsoft.com/office/drawing/2014/chart" uri="{C3380CC4-5D6E-409C-BE32-E72D297353CC}">
              <c16:uniqueId val="{00000001-22B7-4BC1-9948-40B18E2F2A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1-4CF8-AD52-46B2B911A2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1.03</c:v>
                </c:pt>
                <c:pt idx="4">
                  <c:v>1.43</c:v>
                </c:pt>
              </c:numCache>
            </c:numRef>
          </c:val>
          <c:smooth val="0"/>
          <c:extLst>
            <c:ext xmlns:c16="http://schemas.microsoft.com/office/drawing/2014/chart" uri="{C3380CC4-5D6E-409C-BE32-E72D297353CC}">
              <c16:uniqueId val="{00000001-2431-4CF8-AD52-46B2B911A2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3-431D-ACD3-4DFA9A91AC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9.06</c:v>
                </c:pt>
                <c:pt idx="4">
                  <c:v>7.42</c:v>
                </c:pt>
              </c:numCache>
            </c:numRef>
          </c:val>
          <c:smooth val="0"/>
          <c:extLst>
            <c:ext xmlns:c16="http://schemas.microsoft.com/office/drawing/2014/chart" uri="{C3380CC4-5D6E-409C-BE32-E72D297353CC}">
              <c16:uniqueId val="{00000001-3953-431D-ACD3-4DFA9A91AC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22.89</c:v>
                </c:pt>
                <c:pt idx="1">
                  <c:v>34.6</c:v>
                </c:pt>
                <c:pt idx="2">
                  <c:v>34.6</c:v>
                </c:pt>
                <c:pt idx="3">
                  <c:v>37.35</c:v>
                </c:pt>
                <c:pt idx="4">
                  <c:v>41.7</c:v>
                </c:pt>
              </c:numCache>
            </c:numRef>
          </c:val>
          <c:extLst>
            <c:ext xmlns:c16="http://schemas.microsoft.com/office/drawing/2014/chart" uri="{C3380CC4-5D6E-409C-BE32-E72D297353CC}">
              <c16:uniqueId val="{00000000-6CE2-4601-B21D-4D9503FB9D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76.31</c:v>
                </c:pt>
                <c:pt idx="4">
                  <c:v>68.180000000000007</c:v>
                </c:pt>
              </c:numCache>
            </c:numRef>
          </c:val>
          <c:smooth val="0"/>
          <c:extLst>
            <c:ext xmlns:c16="http://schemas.microsoft.com/office/drawing/2014/chart" uri="{C3380CC4-5D6E-409C-BE32-E72D297353CC}">
              <c16:uniqueId val="{00000001-6CE2-4601-B21D-4D9503FB9D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785.19</c:v>
                </c:pt>
                <c:pt idx="1">
                  <c:v>760.24</c:v>
                </c:pt>
                <c:pt idx="2">
                  <c:v>707.22</c:v>
                </c:pt>
                <c:pt idx="3">
                  <c:v>640.37</c:v>
                </c:pt>
                <c:pt idx="4">
                  <c:v>608.79999999999995</c:v>
                </c:pt>
              </c:numCache>
            </c:numRef>
          </c:val>
          <c:extLst>
            <c:ext xmlns:c16="http://schemas.microsoft.com/office/drawing/2014/chart" uri="{C3380CC4-5D6E-409C-BE32-E72D297353CC}">
              <c16:uniqueId val="{00000000-C56D-4DE1-9F7C-7D004B6589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820.36</c:v>
                </c:pt>
                <c:pt idx="4">
                  <c:v>847.44</c:v>
                </c:pt>
              </c:numCache>
            </c:numRef>
          </c:val>
          <c:smooth val="0"/>
          <c:extLst>
            <c:ext xmlns:c16="http://schemas.microsoft.com/office/drawing/2014/chart" uri="{C3380CC4-5D6E-409C-BE32-E72D297353CC}">
              <c16:uniqueId val="{00000001-C56D-4DE1-9F7C-7D004B6589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95.91</c:v>
                </c:pt>
                <c:pt idx="1">
                  <c:v>94.86</c:v>
                </c:pt>
                <c:pt idx="2">
                  <c:v>103.36</c:v>
                </c:pt>
                <c:pt idx="3">
                  <c:v>109.43</c:v>
                </c:pt>
                <c:pt idx="4">
                  <c:v>110.8</c:v>
                </c:pt>
              </c:numCache>
            </c:numRef>
          </c:val>
          <c:extLst>
            <c:ext xmlns:c16="http://schemas.microsoft.com/office/drawing/2014/chart" uri="{C3380CC4-5D6E-409C-BE32-E72D297353CC}">
              <c16:uniqueId val="{00000000-C109-4B02-830A-1D0FC5EDE3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95.4</c:v>
                </c:pt>
                <c:pt idx="4">
                  <c:v>94.69</c:v>
                </c:pt>
              </c:numCache>
            </c:numRef>
          </c:val>
          <c:smooth val="0"/>
          <c:extLst>
            <c:ext xmlns:c16="http://schemas.microsoft.com/office/drawing/2014/chart" uri="{C3380CC4-5D6E-409C-BE32-E72D297353CC}">
              <c16:uniqueId val="{00000001-C109-4B02-830A-1D0FC5EDE3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112.72</c:v>
                </c:pt>
                <c:pt idx="1">
                  <c:v>113.73</c:v>
                </c:pt>
                <c:pt idx="2">
                  <c:v>104.46</c:v>
                </c:pt>
                <c:pt idx="3">
                  <c:v>98.68</c:v>
                </c:pt>
                <c:pt idx="4">
                  <c:v>97.39</c:v>
                </c:pt>
              </c:numCache>
            </c:numRef>
          </c:val>
          <c:extLst>
            <c:ext xmlns:c16="http://schemas.microsoft.com/office/drawing/2014/chart" uri="{C3380CC4-5D6E-409C-BE32-E72D297353CC}">
              <c16:uniqueId val="{00000000-863B-470A-B999-BE1A8D33E6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163.19999999999999</c:v>
                </c:pt>
                <c:pt idx="4">
                  <c:v>159.78</c:v>
                </c:pt>
              </c:numCache>
            </c:numRef>
          </c:val>
          <c:smooth val="0"/>
          <c:extLst>
            <c:ext xmlns:c16="http://schemas.microsoft.com/office/drawing/2014/chart" uri="{C3380CC4-5D6E-409C-BE32-E72D297353CC}">
              <c16:uniqueId val="{00000001-863B-470A-B999-BE1A8D33E6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6"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熊本県　菊陽町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42306</v>
      </c>
      <c r="AM8" s="75"/>
      <c r="AN8" s="75"/>
      <c r="AO8" s="75"/>
      <c r="AP8" s="75"/>
      <c r="AQ8" s="75"/>
      <c r="AR8" s="75"/>
      <c r="AS8" s="75"/>
      <c r="AT8" s="74">
        <f>データ!T6</f>
        <v>37.46</v>
      </c>
      <c r="AU8" s="74"/>
      <c r="AV8" s="74"/>
      <c r="AW8" s="74"/>
      <c r="AX8" s="74"/>
      <c r="AY8" s="74"/>
      <c r="AZ8" s="74"/>
      <c r="BA8" s="74"/>
      <c r="BB8" s="74">
        <f>データ!U6</f>
        <v>1129.3599999999999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67.66</v>
      </c>
      <c r="J10" s="74"/>
      <c r="K10" s="74"/>
      <c r="L10" s="74"/>
      <c r="M10" s="74"/>
      <c r="N10" s="74"/>
      <c r="O10" s="74"/>
      <c r="P10" s="74">
        <f>データ!P6</f>
        <v>98.12</v>
      </c>
      <c r="Q10" s="74"/>
      <c r="R10" s="74"/>
      <c r="S10" s="74"/>
      <c r="T10" s="74"/>
      <c r="U10" s="74"/>
      <c r="V10" s="74"/>
      <c r="W10" s="74">
        <f>データ!Q6</f>
        <v>96.72</v>
      </c>
      <c r="X10" s="74"/>
      <c r="Y10" s="74"/>
      <c r="Z10" s="74"/>
      <c r="AA10" s="74"/>
      <c r="AB10" s="74"/>
      <c r="AC10" s="74"/>
      <c r="AD10" s="75">
        <f>データ!R6</f>
        <v>2020</v>
      </c>
      <c r="AE10" s="75"/>
      <c r="AF10" s="75"/>
      <c r="AG10" s="75"/>
      <c r="AH10" s="75"/>
      <c r="AI10" s="75"/>
      <c r="AJ10" s="75"/>
      <c r="AK10" s="2"/>
      <c r="AL10" s="75">
        <f>データ!V6</f>
        <v>41570</v>
      </c>
      <c r="AM10" s="75"/>
      <c r="AN10" s="75"/>
      <c r="AO10" s="75"/>
      <c r="AP10" s="75"/>
      <c r="AQ10" s="75"/>
      <c r="AR10" s="75"/>
      <c r="AS10" s="75"/>
      <c r="AT10" s="74">
        <f>データ!W6</f>
        <v>8.75</v>
      </c>
      <c r="AU10" s="74"/>
      <c r="AV10" s="74"/>
      <c r="AW10" s="74"/>
      <c r="AX10" s="74"/>
      <c r="AY10" s="74"/>
      <c r="AZ10" s="74"/>
      <c r="BA10" s="74"/>
      <c r="BB10" s="74">
        <f>データ!X6</f>
        <v>4750.8599999999997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1voz34nsMS5MwD0lcc7A1Akd+iu3Y/xe5aNmGLnI/18xf1lA2kJ1K+ZMFlygY/HTQs5JwgvlpdJcA+KIl2PC1Q==" saltValue="5fWQiJ6Rfrey07E3ATJ9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434043</v>
      </c>
      <c r="D6" s="33">
        <f t="shared" si="3"/>
        <v>46</v>
      </c>
      <c r="E6" s="33">
        <f t="shared" si="3"/>
        <v>17</v>
      </c>
      <c r="F6" s="33">
        <f t="shared" si="3"/>
        <v>1</v>
      </c>
      <c r="G6" s="33">
        <f t="shared" si="3"/>
        <v>0</v>
      </c>
      <c r="H6" s="33" t="str">
        <f t="shared" si="3"/>
        <v>熊本県　菊陽町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67.66</v>
      </c>
      <c r="P6" s="34">
        <f t="shared" si="3"/>
        <v>98.12</v>
      </c>
      <c r="Q6" s="34">
        <f t="shared" si="3"/>
        <v>96.72</v>
      </c>
      <c r="R6" s="34">
        <f t="shared" si="3"/>
        <v>2020</v>
      </c>
      <c r="S6" s="34">
        <f t="shared" si="3"/>
        <v>42306</v>
      </c>
      <c r="T6" s="34">
        <f t="shared" si="3"/>
        <v>37.46</v>
      </c>
      <c r="U6" s="34">
        <f t="shared" si="3"/>
        <v>1129.3599999999999</v>
      </c>
      <c r="V6" s="34">
        <f t="shared" si="3"/>
        <v>41570</v>
      </c>
      <c r="W6" s="34">
        <f t="shared" si="3"/>
        <v>8.75</v>
      </c>
      <c r="X6" s="34">
        <f t="shared" si="3"/>
        <v>4750.8599999999997</v>
      </c>
      <c r="Y6" s="35">
        <f>IF(Y7="",NA(),Y7)</f>
        <v>103.64</v>
      </c>
      <c r="Z6" s="35">
        <f t="shared" ref="Z6:AH6" si="4">IF(Z7="",NA(),Z7)</f>
        <v>101.61</v>
      </c>
      <c r="AA6" s="35">
        <f t="shared" si="4"/>
        <v>102.43</v>
      </c>
      <c r="AB6" s="35">
        <f t="shared" si="4"/>
        <v>106.37</v>
      </c>
      <c r="AC6" s="35">
        <f t="shared" si="4"/>
        <v>105.44</v>
      </c>
      <c r="AD6" s="35">
        <f t="shared" si="4"/>
        <v>107.4</v>
      </c>
      <c r="AE6" s="35">
        <f t="shared" si="4"/>
        <v>105.73</v>
      </c>
      <c r="AF6" s="35">
        <f t="shared" si="4"/>
        <v>108.38</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14.68</v>
      </c>
      <c r="AQ6" s="35">
        <f t="shared" si="5"/>
        <v>12.78</v>
      </c>
      <c r="AR6" s="35">
        <f t="shared" si="5"/>
        <v>9.06</v>
      </c>
      <c r="AS6" s="35">
        <f t="shared" si="5"/>
        <v>7.42</v>
      </c>
      <c r="AT6" s="34" t="str">
        <f>IF(AT7="","",IF(AT7="-","【-】","【"&amp;SUBSTITUTE(TEXT(AT7,"#,##0.00"),"-","△")&amp;"】"))</f>
        <v>【3.09】</v>
      </c>
      <c r="AU6" s="35">
        <f>IF(AU7="",NA(),AU7)</f>
        <v>22.89</v>
      </c>
      <c r="AV6" s="35">
        <f t="shared" ref="AV6:BD6" si="6">IF(AV7="",NA(),AV7)</f>
        <v>34.6</v>
      </c>
      <c r="AW6" s="35">
        <f t="shared" si="6"/>
        <v>34.6</v>
      </c>
      <c r="AX6" s="35">
        <f t="shared" si="6"/>
        <v>37.35</v>
      </c>
      <c r="AY6" s="35">
        <f t="shared" si="6"/>
        <v>41.7</v>
      </c>
      <c r="AZ6" s="35">
        <f t="shared" si="6"/>
        <v>57.35</v>
      </c>
      <c r="BA6" s="35">
        <f t="shared" si="6"/>
        <v>50.78</v>
      </c>
      <c r="BB6" s="35">
        <f t="shared" si="6"/>
        <v>57.48</v>
      </c>
      <c r="BC6" s="35">
        <f t="shared" si="6"/>
        <v>76.31</v>
      </c>
      <c r="BD6" s="35">
        <f t="shared" si="6"/>
        <v>68.180000000000007</v>
      </c>
      <c r="BE6" s="34" t="str">
        <f>IF(BE7="","",IF(BE7="-","【-】","【"&amp;SUBSTITUTE(TEXT(BE7,"#,##0.00"),"-","△")&amp;"】"))</f>
        <v>【69.54】</v>
      </c>
      <c r="BF6" s="35">
        <f>IF(BF7="",NA(),BF7)</f>
        <v>785.19</v>
      </c>
      <c r="BG6" s="35">
        <f t="shared" ref="BG6:BO6" si="7">IF(BG7="",NA(),BG7)</f>
        <v>760.24</v>
      </c>
      <c r="BH6" s="35">
        <f t="shared" si="7"/>
        <v>707.22</v>
      </c>
      <c r="BI6" s="35">
        <f t="shared" si="7"/>
        <v>640.37</v>
      </c>
      <c r="BJ6" s="35">
        <f t="shared" si="7"/>
        <v>608.79999999999995</v>
      </c>
      <c r="BK6" s="35">
        <f t="shared" si="7"/>
        <v>1031.56</v>
      </c>
      <c r="BL6" s="35">
        <f t="shared" si="7"/>
        <v>1053.93</v>
      </c>
      <c r="BM6" s="35">
        <f t="shared" si="7"/>
        <v>1046.25</v>
      </c>
      <c r="BN6" s="35">
        <f t="shared" si="7"/>
        <v>820.36</v>
      </c>
      <c r="BO6" s="35">
        <f t="shared" si="7"/>
        <v>847.44</v>
      </c>
      <c r="BP6" s="34" t="str">
        <f>IF(BP7="","",IF(BP7="-","【-】","【"&amp;SUBSTITUTE(TEXT(BP7,"#,##0.00"),"-","△")&amp;"】"))</f>
        <v>【682.51】</v>
      </c>
      <c r="BQ6" s="35">
        <f>IF(BQ7="",NA(),BQ7)</f>
        <v>95.91</v>
      </c>
      <c r="BR6" s="35">
        <f t="shared" ref="BR6:BZ6" si="8">IF(BR7="",NA(),BR7)</f>
        <v>94.86</v>
      </c>
      <c r="BS6" s="35">
        <f t="shared" si="8"/>
        <v>103.36</v>
      </c>
      <c r="BT6" s="35">
        <f t="shared" si="8"/>
        <v>109.43</v>
      </c>
      <c r="BU6" s="35">
        <f t="shared" si="8"/>
        <v>110.8</v>
      </c>
      <c r="BV6" s="35">
        <f t="shared" si="8"/>
        <v>84.32</v>
      </c>
      <c r="BW6" s="35">
        <f t="shared" si="8"/>
        <v>85.23</v>
      </c>
      <c r="BX6" s="35">
        <f t="shared" si="8"/>
        <v>88.37</v>
      </c>
      <c r="BY6" s="35">
        <f t="shared" si="8"/>
        <v>95.4</v>
      </c>
      <c r="BZ6" s="35">
        <f t="shared" si="8"/>
        <v>94.69</v>
      </c>
      <c r="CA6" s="34" t="str">
        <f>IF(CA7="","",IF(CA7="-","【-】","【"&amp;SUBSTITUTE(TEXT(CA7,"#,##0.00"),"-","△")&amp;"】"))</f>
        <v>【100.34】</v>
      </c>
      <c r="CB6" s="35">
        <f>IF(CB7="",NA(),CB7)</f>
        <v>112.72</v>
      </c>
      <c r="CC6" s="35">
        <f t="shared" ref="CC6:CK6" si="9">IF(CC7="",NA(),CC7)</f>
        <v>113.73</v>
      </c>
      <c r="CD6" s="35">
        <f t="shared" si="9"/>
        <v>104.46</v>
      </c>
      <c r="CE6" s="35">
        <f t="shared" si="9"/>
        <v>98.68</v>
      </c>
      <c r="CF6" s="35">
        <f t="shared" si="9"/>
        <v>97.39</v>
      </c>
      <c r="CG6" s="35">
        <f t="shared" si="9"/>
        <v>188.12</v>
      </c>
      <c r="CH6" s="35">
        <f t="shared" si="9"/>
        <v>185.7</v>
      </c>
      <c r="CI6" s="35">
        <f t="shared" si="9"/>
        <v>178.11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65.040000000000006</v>
      </c>
      <c r="CV6" s="35">
        <f t="shared" si="10"/>
        <v>68.31</v>
      </c>
      <c r="CW6" s="34" t="str">
        <f>IF(CW7="","",IF(CW7="-","【-】","【"&amp;SUBSTITUTE(TEXT(CW7,"#,##0.00"),"-","△")&amp;"】"))</f>
        <v>【59.64】</v>
      </c>
      <c r="CX6" s="35">
        <f>IF(CX7="",NA(),CX7)</f>
        <v>96.43</v>
      </c>
      <c r="CY6" s="35">
        <f t="shared" ref="CY6:DG6" si="11">IF(CY7="",NA(),CY7)</f>
        <v>96.75</v>
      </c>
      <c r="CZ6" s="35">
        <f t="shared" si="11"/>
        <v>97.58</v>
      </c>
      <c r="DA6" s="35">
        <f t="shared" si="11"/>
        <v>97.78</v>
      </c>
      <c r="DB6" s="35">
        <f t="shared" si="11"/>
        <v>97.96</v>
      </c>
      <c r="DC6" s="35">
        <f t="shared" si="11"/>
        <v>86.78</v>
      </c>
      <c r="DD6" s="35">
        <f t="shared" si="11"/>
        <v>86.83</v>
      </c>
      <c r="DE6" s="35">
        <f t="shared" si="11"/>
        <v>87.14</v>
      </c>
      <c r="DF6" s="35">
        <f t="shared" si="11"/>
        <v>92.55</v>
      </c>
      <c r="DG6" s="35">
        <f t="shared" si="11"/>
        <v>92.62</v>
      </c>
      <c r="DH6" s="34" t="str">
        <f>IF(DH7="","",IF(DH7="-","【-】","【"&amp;SUBSTITUTE(TEXT(DH7,"#,##0.00"),"-","△")&amp;"】"))</f>
        <v>【95.35】</v>
      </c>
      <c r="DI6" s="35">
        <f>IF(DI7="",NA(),DI7)</f>
        <v>10.48</v>
      </c>
      <c r="DJ6" s="35">
        <f t="shared" ref="DJ6:DR6" si="12">IF(DJ7="",NA(),DJ7)</f>
        <v>12.93</v>
      </c>
      <c r="DK6" s="35">
        <f t="shared" si="12"/>
        <v>15.3</v>
      </c>
      <c r="DL6" s="35">
        <f t="shared" si="12"/>
        <v>17.54</v>
      </c>
      <c r="DM6" s="35">
        <f t="shared" si="12"/>
        <v>19.760000000000002</v>
      </c>
      <c r="DN6" s="35">
        <f t="shared" si="12"/>
        <v>18.29</v>
      </c>
      <c r="DO6" s="35">
        <f t="shared" si="12"/>
        <v>14.26</v>
      </c>
      <c r="DP6" s="35">
        <f t="shared" si="12"/>
        <v>15.21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1.03</v>
      </c>
      <c r="EC6" s="35">
        <f t="shared" si="13"/>
        <v>1.43</v>
      </c>
      <c r="ED6" s="34" t="str">
        <f>IF(ED7="","",IF(ED7="-","【-】","【"&amp;SUBSTITUTE(TEXT(ED7,"#,##0.00"),"-","△")&amp;"】"))</f>
        <v>【5.90】</v>
      </c>
      <c r="EE6" s="35">
        <f>IF(EE7="",NA(),EE7)</f>
        <v>0.39</v>
      </c>
      <c r="EF6" s="35">
        <f t="shared" ref="EF6:EN6" si="14">IF(EF7="",NA(),EF7)</f>
        <v>0.39</v>
      </c>
      <c r="EG6" s="35">
        <f t="shared" si="14"/>
        <v>0.28999999999999998</v>
      </c>
      <c r="EH6" s="35">
        <f t="shared" si="14"/>
        <v>7.0000000000000007E-2</v>
      </c>
      <c r="EI6" s="35">
        <f t="shared" si="14"/>
        <v>0.04</v>
      </c>
      <c r="EJ6" s="35">
        <f t="shared" si="14"/>
        <v>0.38</v>
      </c>
      <c r="EK6" s="35">
        <f t="shared" si="14"/>
        <v>0.01</v>
      </c>
      <c r="EL6" s="35">
        <f t="shared" si="14"/>
        <v>0.11</v>
      </c>
      <c r="EM6" s="35">
        <f t="shared" si="14"/>
        <v>0.1</v>
      </c>
      <c r="EN6" s="35">
        <f t="shared" si="14"/>
        <v>0.09</v>
      </c>
      <c r="EO6" s="34" t="str">
        <f>IF(EO7="","",IF(EO7="-","【-】","【"&amp;SUBSTITUTE(TEXT(EO7,"#,##0.00"),"-","△")&amp;"】"))</f>
        <v>【0.22】</v>
      </c>
    </row>
    <row r="7" spans="1:148" s="36" customFormat="1" x14ac:dyDescent="0.15">
      <c r="A7" s="28"/>
      <c r="B7" s="37">
        <v>2019</v>
      </c>
      <c r="C7" s="37">
        <v>434043</v>
      </c>
      <c r="D7" s="37">
        <v>46</v>
      </c>
      <c r="E7" s="37">
        <v>17</v>
      </c>
      <c r="F7" s="37">
        <v>1</v>
      </c>
      <c r="G7" s="37">
        <v>0</v>
      </c>
      <c r="H7" s="37" t="s">
        <v>96</v>
      </c>
      <c r="I7" s="37" t="s">
        <v>97</v>
      </c>
      <c r="J7" s="37" t="s">
        <v>98</v>
      </c>
      <c r="K7" s="37" t="s">
        <v>99</v>
      </c>
      <c r="L7" s="37" t="s">
        <v>100</v>
      </c>
      <c r="M7" s="37" t="s">
        <v>101</v>
      </c>
      <c r="N7" s="38" t="s">
        <v>102</v>
      </c>
      <c r="O7" s="38">
        <v>67.66</v>
      </c>
      <c r="P7" s="38">
        <v>98.12</v>
      </c>
      <c r="Q7" s="38">
        <v>96.72</v>
      </c>
      <c r="R7" s="38">
        <v>2020</v>
      </c>
      <c r="S7" s="38">
        <v>42306</v>
      </c>
      <c r="T7" s="38">
        <v>37.46</v>
      </c>
      <c r="U7" s="38">
        <v>1129.3599999999999</v>
      </c>
      <c r="V7" s="38">
        <v>41570</v>
      </c>
      <c r="W7" s="38">
        <v>8.75</v>
      </c>
      <c r="X7" s="38">
        <v>4750.8599999999997</v>
      </c>
      <c r="Y7" s="38">
        <v>103.64</v>
      </c>
      <c r="Z7" s="38">
        <v>101.61</v>
      </c>
      <c r="AA7" s="38">
        <v>102.43</v>
      </c>
      <c r="AB7" s="38">
        <v>106.37</v>
      </c>
      <c r="AC7" s="38">
        <v>105.44</v>
      </c>
      <c r="AD7" s="38">
        <v>107.4</v>
      </c>
      <c r="AE7" s="38">
        <v>105.73</v>
      </c>
      <c r="AF7" s="38">
        <v>108.38</v>
      </c>
      <c r="AG7" s="38">
        <v>106.9</v>
      </c>
      <c r="AH7" s="38">
        <v>106.99</v>
      </c>
      <c r="AI7" s="38">
        <v>108.07</v>
      </c>
      <c r="AJ7" s="38">
        <v>0</v>
      </c>
      <c r="AK7" s="38">
        <v>0</v>
      </c>
      <c r="AL7" s="38">
        <v>0</v>
      </c>
      <c r="AM7" s="38">
        <v>0</v>
      </c>
      <c r="AN7" s="38">
        <v>0</v>
      </c>
      <c r="AO7" s="38">
        <v>18.920000000000002</v>
      </c>
      <c r="AP7" s="38">
        <v>14.68</v>
      </c>
      <c r="AQ7" s="38">
        <v>12.78</v>
      </c>
      <c r="AR7" s="38">
        <v>9.06</v>
      </c>
      <c r="AS7" s="38">
        <v>7.42</v>
      </c>
      <c r="AT7" s="38">
        <v>3.09</v>
      </c>
      <c r="AU7" s="38">
        <v>22.89</v>
      </c>
      <c r="AV7" s="38">
        <v>34.6</v>
      </c>
      <c r="AW7" s="38">
        <v>34.6</v>
      </c>
      <c r="AX7" s="38">
        <v>37.35</v>
      </c>
      <c r="AY7" s="38">
        <v>41.7</v>
      </c>
      <c r="AZ7" s="38">
        <v>57.35</v>
      </c>
      <c r="BA7" s="38">
        <v>50.78</v>
      </c>
      <c r="BB7" s="38">
        <v>57.48</v>
      </c>
      <c r="BC7" s="38">
        <v>76.31</v>
      </c>
      <c r="BD7" s="38">
        <v>68.180000000000007</v>
      </c>
      <c r="BE7" s="38">
        <v>69.540000000000006</v>
      </c>
      <c r="BF7" s="38">
        <v>785.19</v>
      </c>
      <c r="BG7" s="38">
        <v>760.24</v>
      </c>
      <c r="BH7" s="38">
        <v>707.22</v>
      </c>
      <c r="BI7" s="38">
        <v>640.37</v>
      </c>
      <c r="BJ7" s="38">
        <v>608.79999999999995</v>
      </c>
      <c r="BK7" s="38">
        <v>1031.56</v>
      </c>
      <c r="BL7" s="38">
        <v>1053.93</v>
      </c>
      <c r="BM7" s="38">
        <v>1046.25</v>
      </c>
      <c r="BN7" s="38">
        <v>820.36</v>
      </c>
      <c r="BO7" s="38">
        <v>847.44</v>
      </c>
      <c r="BP7" s="38">
        <v>682.51</v>
      </c>
      <c r="BQ7" s="38">
        <v>95.91</v>
      </c>
      <c r="BR7" s="38">
        <v>94.86</v>
      </c>
      <c r="BS7" s="38">
        <v>103.36</v>
      </c>
      <c r="BT7" s="38">
        <v>109.43</v>
      </c>
      <c r="BU7" s="38">
        <v>110.8</v>
      </c>
      <c r="BV7" s="38">
        <v>84.32</v>
      </c>
      <c r="BW7" s="38">
        <v>85.23</v>
      </c>
      <c r="BX7" s="38">
        <v>88.37</v>
      </c>
      <c r="BY7" s="38">
        <v>95.4</v>
      </c>
      <c r="BZ7" s="38">
        <v>94.69</v>
      </c>
      <c r="CA7" s="38">
        <v>100.34</v>
      </c>
      <c r="CB7" s="38">
        <v>112.72</v>
      </c>
      <c r="CC7" s="38">
        <v>113.73</v>
      </c>
      <c r="CD7" s="38">
        <v>104.46</v>
      </c>
      <c r="CE7" s="38">
        <v>98.68</v>
      </c>
      <c r="CF7" s="38">
        <v>97.39</v>
      </c>
      <c r="CG7" s="38">
        <v>188.12</v>
      </c>
      <c r="CH7" s="38">
        <v>185.7</v>
      </c>
      <c r="CI7" s="38">
        <v>178.11</v>
      </c>
      <c r="CJ7" s="38">
        <v>163.19999999999999</v>
      </c>
      <c r="CK7" s="38">
        <v>159.78</v>
      </c>
      <c r="CL7" s="38">
        <v>136.15</v>
      </c>
      <c r="CM7" s="38" t="s">
        <v>102</v>
      </c>
      <c r="CN7" s="38" t="s">
        <v>102</v>
      </c>
      <c r="CO7" s="38" t="s">
        <v>102</v>
      </c>
      <c r="CP7" s="38" t="s">
        <v>102</v>
      </c>
      <c r="CQ7" s="38" t="s">
        <v>102</v>
      </c>
      <c r="CR7" s="38">
        <v>60</v>
      </c>
      <c r="CS7" s="38">
        <v>61.03</v>
      </c>
      <c r="CT7" s="38">
        <v>59.55</v>
      </c>
      <c r="CU7" s="38">
        <v>65.040000000000006</v>
      </c>
      <c r="CV7" s="38">
        <v>68.31</v>
      </c>
      <c r="CW7" s="38">
        <v>59.64</v>
      </c>
      <c r="CX7" s="38">
        <v>96.43</v>
      </c>
      <c r="CY7" s="38">
        <v>96.75</v>
      </c>
      <c r="CZ7" s="38">
        <v>97.58</v>
      </c>
      <c r="DA7" s="38">
        <v>97.78</v>
      </c>
      <c r="DB7" s="38">
        <v>97.96</v>
      </c>
      <c r="DC7" s="38">
        <v>86.78</v>
      </c>
      <c r="DD7" s="38">
        <v>86.83</v>
      </c>
      <c r="DE7" s="38">
        <v>87.14</v>
      </c>
      <c r="DF7" s="38">
        <v>92.55</v>
      </c>
      <c r="DG7" s="38">
        <v>92.62</v>
      </c>
      <c r="DH7" s="38">
        <v>95.35</v>
      </c>
      <c r="DI7" s="38">
        <v>10.48</v>
      </c>
      <c r="DJ7" s="38">
        <v>12.93</v>
      </c>
      <c r="DK7" s="38">
        <v>15.3</v>
      </c>
      <c r="DL7" s="38">
        <v>17.54</v>
      </c>
      <c r="DM7" s="38">
        <v>19.760000000000002</v>
      </c>
      <c r="DN7" s="38">
        <v>18.29</v>
      </c>
      <c r="DO7" s="38">
        <v>14.26</v>
      </c>
      <c r="DP7" s="38">
        <v>15.21</v>
      </c>
      <c r="DQ7" s="38">
        <v>26.13</v>
      </c>
      <c r="DR7" s="38">
        <v>26.36</v>
      </c>
      <c r="DS7" s="38">
        <v>38.57</v>
      </c>
      <c r="DT7" s="38">
        <v>0</v>
      </c>
      <c r="DU7" s="38">
        <v>0</v>
      </c>
      <c r="DV7" s="38">
        <v>0</v>
      </c>
      <c r="DW7" s="38">
        <v>0</v>
      </c>
      <c r="DX7" s="38">
        <v>0</v>
      </c>
      <c r="DY7" s="38">
        <v>0.01</v>
      </c>
      <c r="DZ7" s="38">
        <v>0.01</v>
      </c>
      <c r="EA7" s="38">
        <v>0.01</v>
      </c>
      <c r="EB7" s="38">
        <v>1.03</v>
      </c>
      <c r="EC7" s="38">
        <v>1.43</v>
      </c>
      <c r="ED7" s="38">
        <v>5.9</v>
      </c>
      <c r="EE7" s="38">
        <v>0.39</v>
      </c>
      <c r="EF7" s="38">
        <v>0.39</v>
      </c>
      <c r="EG7" s="38">
        <v>0.28999999999999998</v>
      </c>
      <c r="EH7" s="38">
        <v>7.0000000000000007E-2</v>
      </c>
      <c r="EI7" s="38">
        <v>0.04</v>
      </c>
      <c r="EJ7" s="38">
        <v>0.38</v>
      </c>
      <c r="EK7" s="38">
        <v>0.01</v>
      </c>
      <c r="EL7" s="38">
        <v>0.11</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2021-01-28T01:28:00Z</cp:lastPrinted>
  <dcterms:created xsi:type="dcterms:W3CDTF">2020-12-04T02:30:55Z</dcterms:created>
  <dcterms:modified xsi:type="dcterms:W3CDTF">2021-01-28T01:28:09Z</dcterms:modified>
  <cp:category/>
</cp:coreProperties>
</file>