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R1経営分析表1.29\県提出\下水道（法適）\"/>
    </mc:Choice>
  </mc:AlternateContent>
  <workbookProtection workbookAlgorithmName="SHA-512" workbookHashValue="6NqVVcv9TwWBdRxNW8g56vFwJGQddYEU9WcjBXjdHUL6euaeWhg7Op6XJO+tFYuIZlx3Cj3iThfRh62GNfVlaQ==" workbookSaltValue="cKy1FX7ftf+FJtDLhuYC2g==" workbookSpinCount="100000" lockStructure="1"/>
  <bookViews>
    <workbookView xWindow="0" yWindow="0" windowWidth="20490" windowHeight="64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<sst xmlns="http://schemas.openxmlformats.org/spreadsheetml/2006/main" count="231" uniqueCount="116">
  <si>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</si>
  <si>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</si>
  <si>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</si>
  <si>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</si>
  <si>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</si>
  <si>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</si>
  <si>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</si>
  <si>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</si>
  <si>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</si>
  <si>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</si>
  <si>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</si>
  <si>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</si>
  <si>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</si>
  <si>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</si>
  <si>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</si>
  <si>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</si>
  <si>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</si>
  <si>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</si>
  <si>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</si>
  <si>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</si>
  <si>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</si>
  <si>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</si>
  <si>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</si>
  <si>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</si>
  <si>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</si>
  <si>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</si>
  <si>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</si>
  <si>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</si>
  <si>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</si>
  <si>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</si>
  <si>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</si>
  <si>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</si>
  <si>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</si>
  <si>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</si>
  <si>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</si>
  <si>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</si>
  <si>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</si>
  <si>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</si>
  <si>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</si>
  <si>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</si>
  <si>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</si>
  <si>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</si>
  <si>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</si>
  <si>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</si>
  <si>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</si>
  <si>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</si>
  <si>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</si>
  <si>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</si>
  <si>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</si>
  <si>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</si>
  <si>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</si>
  <si>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</si>
  <si>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</si>
  <si>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</si>
  <si>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</si>
  <si>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</si>
  <si>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</si>
  <si>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</si>
  <si>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</si>
  <si>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</si>
  <si>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</si>
  <si>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</si>
  <si>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</si>
  <si>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</si>
  <si>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</si>
  <si>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</si>
  <si>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</si>
  <si>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</si>
  <si>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</si>
  <si>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</si>
  <si>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</si>
  <si>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</si>
  <si>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</si>
  <si>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</si>
  <si>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</si>
  <si>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</si>
  <si>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</si>
  <si>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</si>
  <si>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</si>
  <si>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</si>
  <si>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</si>
  <si>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</si>
  <si>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</si>
  <si>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</si>
  <si>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</si>
  <si>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</si>
  <si>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</si>
  <si>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</si>
  <si>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</si>
  <si>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</si>
  <si>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</si>
  <si>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</si>
  <si>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</si>
  <si>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</si>
  <si>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</si>
  <si>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</si>
  <si>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</si>
  <si>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</si>
  <si>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</si>
  <si>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</si>
  <si>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</si>
  <si>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</si>
  <si>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</si>
  <si>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</si>
  <si>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</si>
  <si>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</si>
  <si>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</si>
  <si>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</si>
  <si>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</si>
  <si>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</si>
  <si>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</si>
  <si>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</si>
  <si>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</si>
  <si>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処理場及びポンプ場において老朽化に伴う更新事業を行っており多額の経費が発生している状態である。また一般会計繰入など使用料以外の収入で賄っている経営状況であるため，一般会計に頼らない経営を目指すため，経費削減，収益上昇に努めなければならない。今後包括的な民間委託や広域連携など経営手法を検討し，効率的に事業を進めていく。</t>
    <rPh sb="1" eb="3">
      <t>ホンシ</t>
    </rPh>
    <rPh sb="6" eb="9">
      <t>ショリジョウ</t>
    </rPh>
    <rPh sb="9" eb="10">
      <t>オヨ</t>
    </rPh>
    <rPh sb="14" eb="15">
      <t>ジョウ</t>
    </rPh>
    <rPh sb="19" eb="21">
      <t>ロウキュウ</t>
    </rPh>
    <rPh sb="21" eb="22">
      <t>カ</t>
    </rPh>
    <rPh sb="23" eb="24">
      <t>トモナ</t>
    </rPh>
    <rPh sb="25" eb="27">
      <t>コウシン</t>
    </rPh>
    <rPh sb="27" eb="29">
      <t>ジギョウ</t>
    </rPh>
    <rPh sb="30" eb="31">
      <t>オコナ</t>
    </rPh>
    <rPh sb="35" eb="37">
      <t>タガク</t>
    </rPh>
    <rPh sb="38" eb="40">
      <t>ケイヒ</t>
    </rPh>
    <rPh sb="41" eb="43">
      <t>ハッセイ</t>
    </rPh>
    <rPh sb="47" eb="49">
      <t>ジョウタイ</t>
    </rPh>
    <rPh sb="55" eb="57">
      <t>イッパン</t>
    </rPh>
    <rPh sb="57" eb="59">
      <t>カイケイ</t>
    </rPh>
    <rPh sb="59" eb="61">
      <t>クリイレ</t>
    </rPh>
    <rPh sb="63" eb="66">
      <t>シヨウリョウ</t>
    </rPh>
    <rPh sb="66" eb="68">
      <t>イガイ</t>
    </rPh>
    <rPh sb="69" eb="71">
      <t>シュウニュウ</t>
    </rPh>
    <rPh sb="72" eb="73">
      <t>マカナ</t>
    </rPh>
    <rPh sb="77" eb="79">
      <t>ケイエイ</t>
    </rPh>
    <rPh sb="79" eb="81">
      <t>ジョウキョウ</t>
    </rPh>
    <rPh sb="87" eb="89">
      <t>イッパン</t>
    </rPh>
    <rPh sb="89" eb="91">
      <t>カイケイ</t>
    </rPh>
    <rPh sb="92" eb="93">
      <t>タヨ</t>
    </rPh>
    <rPh sb="96" eb="98">
      <t>ケイエイ</t>
    </rPh>
    <rPh sb="99" eb="101">
      <t>メザ</t>
    </rPh>
    <rPh sb="105" eb="107">
      <t>ケイヒ</t>
    </rPh>
    <rPh sb="107" eb="109">
      <t>サクゲン</t>
    </rPh>
    <rPh sb="110" eb="112">
      <t>シュウエキ</t>
    </rPh>
    <rPh sb="112" eb="114">
      <t>ジョウショウ</t>
    </rPh>
    <rPh sb="115" eb="116">
      <t>ツト</t>
    </rPh>
    <rPh sb="126" eb="128">
      <t>コンゴ</t>
    </rPh>
    <rPh sb="128" eb="130">
      <t>ホウカツ</t>
    </rPh>
    <rPh sb="130" eb="131">
      <t>テキ</t>
    </rPh>
    <rPh sb="132" eb="134">
      <t>ミンカン</t>
    </rPh>
    <rPh sb="134" eb="136">
      <t>イタク</t>
    </rPh>
    <rPh sb="137" eb="139">
      <t>コウイキ</t>
    </rPh>
    <rPh sb="139" eb="141">
      <t>レンケイ</t>
    </rPh>
    <rPh sb="143" eb="145">
      <t>ケイエイ</t>
    </rPh>
    <rPh sb="145" eb="147">
      <t>シュホウ</t>
    </rPh>
    <rPh sb="148" eb="150">
      <t>ケントウ</t>
    </rPh>
    <rPh sb="152" eb="154">
      <t>コウリツ</t>
    </rPh>
    <rPh sb="154" eb="155">
      <t>テキ</t>
    </rPh>
    <rPh sb="156" eb="158">
      <t>ジギョウ</t>
    </rPh>
    <rPh sb="159" eb="160">
      <t>スス</t>
    </rPh>
    <phoneticPr fontId="4"/>
  </si>
  <si>
    <t>①経常収支比率は100％を上回っており,類似団体と同様の水準であり経営は堅調に推移している。
②累積欠損金は毎年黒字であるため0％である。
③流動比率は100％を上回っており現金は十分確保されている。
④企業債は毎年償還額を上回らないことを前提に借入を行っている。類似団体より低い数値となっており，今後もこの状態を維持できるよう投資規模，料金水準とのバランスに留意していく必要がある。
⑤経費回収率は100％を下回っているが，類似団体と同様の水準である。今後は健全経営を行うため，経費削減に努めたい。
⑥汚水処理原価は類似団体より低い水準である。今後施設の老朽化に伴い修繕費等が増加する見込みであるため，更新事業を取り入れながら維持管理費を減少していく必要がある。
⑦⑧施設利用率・水洗化率ともに高止まり傾向である。今後は人口減少に伴い低下する見込みであるため，広域化や規模の縮小を検討しなければならない。</t>
    <rPh sb="1" eb="3">
      <t>ケイジョウ</t>
    </rPh>
    <rPh sb="3" eb="5">
      <t>シュウシ</t>
    </rPh>
    <rPh sb="5" eb="7">
      <t>ヒリツ</t>
    </rPh>
    <rPh sb="13" eb="15">
      <t>ウワマワ</t>
    </rPh>
    <rPh sb="20" eb="22">
      <t>ルイジ</t>
    </rPh>
    <rPh sb="22" eb="24">
      <t>ダンタイ</t>
    </rPh>
    <rPh sb="25" eb="26">
      <t>ドウ</t>
    </rPh>
    <rPh sb="26" eb="27">
      <t>ヨウ</t>
    </rPh>
    <rPh sb="28" eb="30">
      <t>スイジュン</t>
    </rPh>
    <rPh sb="33" eb="35">
      <t>ケイエイ</t>
    </rPh>
    <rPh sb="36" eb="38">
      <t>ケンチョウ</t>
    </rPh>
    <rPh sb="39" eb="41">
      <t>スイイ</t>
    </rPh>
    <rPh sb="48" eb="50">
      <t>ルイセキ</t>
    </rPh>
    <rPh sb="50" eb="53">
      <t>ケッソンキン</t>
    </rPh>
    <rPh sb="54" eb="56">
      <t>マイトシ</t>
    </rPh>
    <rPh sb="56" eb="58">
      <t>クロジ</t>
    </rPh>
    <rPh sb="71" eb="73">
      <t>リュウドウ</t>
    </rPh>
    <rPh sb="73" eb="75">
      <t>ヒリツ</t>
    </rPh>
    <rPh sb="81" eb="83">
      <t>ウワマワ</t>
    </rPh>
    <rPh sb="87" eb="89">
      <t>ゲンキン</t>
    </rPh>
    <rPh sb="90" eb="92">
      <t>ジュウブン</t>
    </rPh>
    <rPh sb="92" eb="94">
      <t>カクホ</t>
    </rPh>
    <rPh sb="102" eb="104">
      <t>キギョウ</t>
    </rPh>
    <rPh sb="104" eb="105">
      <t>サイ</t>
    </rPh>
    <rPh sb="106" eb="108">
      <t>マイトシ</t>
    </rPh>
    <rPh sb="108" eb="110">
      <t>ショウカン</t>
    </rPh>
    <rPh sb="110" eb="111">
      <t>ガク</t>
    </rPh>
    <rPh sb="112" eb="114">
      <t>ウワマワ</t>
    </rPh>
    <rPh sb="120" eb="122">
      <t>ゼンテイ</t>
    </rPh>
    <rPh sb="123" eb="125">
      <t>カリイレ</t>
    </rPh>
    <rPh sb="126" eb="127">
      <t>オコナ</t>
    </rPh>
    <rPh sb="132" eb="134">
      <t>ルイジ</t>
    </rPh>
    <rPh sb="134" eb="136">
      <t>ダンタイ</t>
    </rPh>
    <rPh sb="138" eb="139">
      <t>ヒク</t>
    </rPh>
    <rPh sb="140" eb="142">
      <t>スウチ</t>
    </rPh>
    <rPh sb="149" eb="151">
      <t>コンゴ</t>
    </rPh>
    <rPh sb="154" eb="156">
      <t>ジョウタイ</t>
    </rPh>
    <rPh sb="157" eb="159">
      <t>イジ</t>
    </rPh>
    <rPh sb="164" eb="166">
      <t>トウシ</t>
    </rPh>
    <rPh sb="166" eb="168">
      <t>キボ</t>
    </rPh>
    <rPh sb="169" eb="171">
      <t>リョウキン</t>
    </rPh>
    <rPh sb="171" eb="173">
      <t>スイジュン</t>
    </rPh>
    <rPh sb="180" eb="182">
      <t>リュウイ</t>
    </rPh>
    <rPh sb="186" eb="188">
      <t>ヒツヨウ</t>
    </rPh>
    <rPh sb="194" eb="196">
      <t>ケイヒ</t>
    </rPh>
    <rPh sb="196" eb="198">
      <t>カイシュウ</t>
    </rPh>
    <rPh sb="198" eb="199">
      <t>リツ</t>
    </rPh>
    <rPh sb="213" eb="215">
      <t>ルイジ</t>
    </rPh>
    <rPh sb="215" eb="217">
      <t>ダンタイ</t>
    </rPh>
    <rPh sb="218" eb="220">
      <t>ドウヨウ</t>
    </rPh>
    <rPh sb="221" eb="223">
      <t>スイジュン</t>
    </rPh>
    <rPh sb="227" eb="229">
      <t>コンゴ</t>
    </rPh>
    <rPh sb="230" eb="232">
      <t>ケンゼン</t>
    </rPh>
    <rPh sb="232" eb="234">
      <t>ケイエイ</t>
    </rPh>
    <rPh sb="235" eb="236">
      <t>オコナ</t>
    </rPh>
    <rPh sb="240" eb="242">
      <t>ケイヒ</t>
    </rPh>
    <rPh sb="242" eb="244">
      <t>サクゲン</t>
    </rPh>
    <rPh sb="245" eb="246">
      <t>ツト</t>
    </rPh>
    <rPh sb="252" eb="254">
      <t>オスイ</t>
    </rPh>
    <rPh sb="254" eb="256">
      <t>ショリ</t>
    </rPh>
    <rPh sb="256" eb="258">
      <t>ゲンカ</t>
    </rPh>
    <rPh sb="259" eb="261">
      <t>ルイジ</t>
    </rPh>
    <rPh sb="261" eb="263">
      <t>ダンタイ</t>
    </rPh>
    <rPh sb="265" eb="266">
      <t>ヒク</t>
    </rPh>
    <rPh sb="267" eb="269">
      <t>スイジュン</t>
    </rPh>
    <rPh sb="273" eb="275">
      <t>コンゴ</t>
    </rPh>
    <rPh sb="275" eb="277">
      <t>シセツ</t>
    </rPh>
    <rPh sb="278" eb="281">
      <t>ロウキュウカ</t>
    </rPh>
    <rPh sb="282" eb="283">
      <t>トモナ</t>
    </rPh>
    <rPh sb="284" eb="287">
      <t>シュウゼンヒ</t>
    </rPh>
    <rPh sb="287" eb="288">
      <t>トウ</t>
    </rPh>
    <rPh sb="289" eb="291">
      <t>ゾウカ</t>
    </rPh>
    <rPh sb="293" eb="295">
      <t>ミコ</t>
    </rPh>
    <rPh sb="302" eb="304">
      <t>コウシン</t>
    </rPh>
    <rPh sb="304" eb="306">
      <t>ジギョウ</t>
    </rPh>
    <rPh sb="307" eb="308">
      <t>ト</t>
    </rPh>
    <rPh sb="309" eb="310">
      <t>イ</t>
    </rPh>
    <rPh sb="314" eb="316">
      <t>イジ</t>
    </rPh>
    <rPh sb="316" eb="319">
      <t>カンリヒ</t>
    </rPh>
    <rPh sb="320" eb="322">
      <t>ゲンショウ</t>
    </rPh>
    <rPh sb="326" eb="328">
      <t>ヒツヨウ</t>
    </rPh>
    <rPh sb="335" eb="337">
      <t>シセツ</t>
    </rPh>
    <rPh sb="337" eb="340">
      <t>リヨウリツ</t>
    </rPh>
    <rPh sb="341" eb="344">
      <t>スイセンカ</t>
    </rPh>
    <rPh sb="344" eb="345">
      <t>リツ</t>
    </rPh>
    <rPh sb="348" eb="350">
      <t>タカド</t>
    </rPh>
    <rPh sb="352" eb="354">
      <t>ケイコウ</t>
    </rPh>
    <rPh sb="358" eb="360">
      <t>コンゴ</t>
    </rPh>
    <rPh sb="361" eb="363">
      <t>ジンコウ</t>
    </rPh>
    <rPh sb="363" eb="365">
      <t>ゲンショウ</t>
    </rPh>
    <rPh sb="366" eb="367">
      <t>トモナ</t>
    </rPh>
    <rPh sb="368" eb="370">
      <t>テイカ</t>
    </rPh>
    <rPh sb="372" eb="374">
      <t>ミコ</t>
    </rPh>
    <rPh sb="381" eb="384">
      <t>コウイキカ</t>
    </rPh>
    <rPh sb="385" eb="387">
      <t>キボ</t>
    </rPh>
    <rPh sb="388" eb="390">
      <t>シュクショウ</t>
    </rPh>
    <rPh sb="391" eb="393">
      <t>ケントウ</t>
    </rPh>
    <phoneticPr fontId="4"/>
  </si>
  <si>
    <t>①有形固定資産減価償却率は年々微増している。今後更新時期を迎える管渠や施設が発生する見込みのため，建設改良費における積立金等を増加するよう努めたい。
②管渠老朽化率は0％と，法定年数を超えた管渠は発生していない。平成29年度からストックマネジメント実施方針を策定しており，老朽化した施設も踏まえて事業費の平準化を図り計画的な更新事業に取り組みたい。
③管渠改善率は0％である。管渠及び処理場において，令和2年度からストックマネジメント計画に基づいて改築・更新を行っていく予定である。</t>
    <rPh sb="1" eb="3">
      <t>ユウケイ</t>
    </rPh>
    <rPh sb="3" eb="5">
      <t>コテイ</t>
    </rPh>
    <rPh sb="5" eb="7">
      <t>シサン</t>
    </rPh>
    <rPh sb="7" eb="9">
      <t>ゲンカ</t>
    </rPh>
    <rPh sb="9" eb="11">
      <t>ショウキャク</t>
    </rPh>
    <rPh sb="11" eb="12">
      <t>リツ</t>
    </rPh>
    <rPh sb="13" eb="15">
      <t>ネンネン</t>
    </rPh>
    <rPh sb="15" eb="17">
      <t>ビゾウ</t>
    </rPh>
    <rPh sb="22" eb="24">
      <t>コンゴ</t>
    </rPh>
    <rPh sb="24" eb="26">
      <t>コウシン</t>
    </rPh>
    <rPh sb="26" eb="28">
      <t>ジキ</t>
    </rPh>
    <rPh sb="29" eb="30">
      <t>ムカ</t>
    </rPh>
    <rPh sb="32" eb="34">
      <t>カンキョ</t>
    </rPh>
    <rPh sb="35" eb="37">
      <t>シセツ</t>
    </rPh>
    <rPh sb="38" eb="40">
      <t>ハッセイ</t>
    </rPh>
    <rPh sb="42" eb="44">
      <t>ミコ</t>
    </rPh>
    <rPh sb="49" eb="51">
      <t>ケンセツ</t>
    </rPh>
    <rPh sb="51" eb="53">
      <t>カイリョウ</t>
    </rPh>
    <rPh sb="53" eb="54">
      <t>ヒ</t>
    </rPh>
    <rPh sb="58" eb="60">
      <t>ツミタテ</t>
    </rPh>
    <rPh sb="60" eb="61">
      <t>キン</t>
    </rPh>
    <rPh sb="61" eb="62">
      <t>トウ</t>
    </rPh>
    <rPh sb="63" eb="65">
      <t>ゾウカ</t>
    </rPh>
    <rPh sb="69" eb="70">
      <t>ツト</t>
    </rPh>
    <rPh sb="76" eb="78">
      <t>カンキョ</t>
    </rPh>
    <rPh sb="78" eb="81">
      <t>ロウキュウカ</t>
    </rPh>
    <rPh sb="81" eb="82">
      <t>リツ</t>
    </rPh>
    <rPh sb="87" eb="89">
      <t>ホウテイ</t>
    </rPh>
    <rPh sb="89" eb="91">
      <t>ネンスウ</t>
    </rPh>
    <rPh sb="92" eb="93">
      <t>コ</t>
    </rPh>
    <rPh sb="95" eb="97">
      <t>カンキョ</t>
    </rPh>
    <rPh sb="98" eb="100">
      <t>ハッセイ</t>
    </rPh>
    <rPh sb="106" eb="108">
      <t>ヘイセイ</t>
    </rPh>
    <rPh sb="110" eb="112">
      <t>ネンド</t>
    </rPh>
    <rPh sb="124" eb="126">
      <t>ジッシ</t>
    </rPh>
    <rPh sb="126" eb="128">
      <t>ホウシン</t>
    </rPh>
    <rPh sb="129" eb="131">
      <t>サクテイ</t>
    </rPh>
    <rPh sb="136" eb="139">
      <t>ロウキュウカ</t>
    </rPh>
    <rPh sb="141" eb="143">
      <t>シセツ</t>
    </rPh>
    <rPh sb="144" eb="145">
      <t>フ</t>
    </rPh>
    <rPh sb="148" eb="150">
      <t>ジギョウ</t>
    </rPh>
    <rPh sb="150" eb="151">
      <t>ヒ</t>
    </rPh>
    <rPh sb="152" eb="155">
      <t>ヘイジュンカ</t>
    </rPh>
    <rPh sb="156" eb="157">
      <t>ハカ</t>
    </rPh>
    <rPh sb="158" eb="161">
      <t>ケイカクテキ</t>
    </rPh>
    <rPh sb="162" eb="164">
      <t>コウシン</t>
    </rPh>
    <rPh sb="164" eb="166">
      <t>ジギョウ</t>
    </rPh>
    <rPh sb="167" eb="168">
      <t>ト</t>
    </rPh>
    <rPh sb="169" eb="170">
      <t>ク</t>
    </rPh>
    <rPh sb="176" eb="178">
      <t>カンキョ</t>
    </rPh>
    <rPh sb="178" eb="180">
      <t>カイゼン</t>
    </rPh>
    <rPh sb="180" eb="181">
      <t>リツ</t>
    </rPh>
    <rPh sb="188" eb="190">
      <t>カンキョ</t>
    </rPh>
    <rPh sb="190" eb="191">
      <t>オヨ</t>
    </rPh>
    <rPh sb="192" eb="195">
      <t>ショリジョウ</t>
    </rPh>
    <rPh sb="200" eb="202">
      <t>レイワ</t>
    </rPh>
    <rPh sb="203" eb="205">
      <t>ネンド</t>
    </rPh>
    <rPh sb="217" eb="219">
      <t>ケイカク</t>
    </rPh>
    <rPh sb="220" eb="221">
      <t>モト</t>
    </rPh>
    <rPh sb="224" eb="226">
      <t>カイチク</t>
    </rPh>
    <rPh sb="227" eb="229">
      <t>コウシン</t>
    </rPh>
    <rPh sb="230" eb="231">
      <t>オコナ</t>
    </rPh>
    <rPh sb="235" eb="23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</si>
</sst>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62-46BA-B8F9-71BC03475A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0E62-46BA-B8F9-71BC03475A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73.75</c:v>
                </c:pt>
                <c:pt idx="1">
                  <c:v>88.73</c:v>
                </c:pt>
                <c:pt idx="2">
                  <c:v>83.26</c:v>
                </c:pt>
                <c:pt idx="3">
                  <c:v>83.26</c:v>
                </c:pt>
                <c:pt idx="4">
                  <c:v>76.66</c:v>
                </c:pt>
              </c:numCache>
            </c:numRef>
          </c:val>
          <c:extLst>
            <c:ext xmlns:c16="http://schemas.microsoft.com/office/drawing/2014/chart" uri="{C3380CC4-5D6E-409C-BE32-E72D297353CC}">
              <c16:uniqueId val="{00000000-7215-45A4-A83A-1388D9B6AA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7215-45A4-A83A-1388D9B6AA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94.84</c:v>
                </c:pt>
                <c:pt idx="1">
                  <c:v>93.22</c:v>
                </c:pt>
                <c:pt idx="2">
                  <c:v>94.48</c:v>
                </c:pt>
                <c:pt idx="3">
                  <c:v>94.35</c:v>
                </c:pt>
                <c:pt idx="4">
                  <c:v>94.43</c:v>
                </c:pt>
              </c:numCache>
            </c:numRef>
          </c:val>
          <c:extLst>
            <c:ext xmlns:c16="http://schemas.microsoft.com/office/drawing/2014/chart" uri="{C3380CC4-5D6E-409C-BE32-E72D297353CC}">
              <c16:uniqueId val="{00000000-C174-46B6-A50A-B45E9F416C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C174-46B6-A50A-B45E9F416C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106.2</c:v>
                </c:pt>
                <c:pt idx="1">
                  <c:v>103.13</c:v>
                </c:pt>
                <c:pt idx="2">
                  <c:v>108.66</c:v>
                </c:pt>
                <c:pt idx="3">
                  <c:v>109.13</c:v>
                </c:pt>
                <c:pt idx="4">
                  <c:v>111.71</c:v>
                </c:pt>
              </c:numCache>
            </c:numRef>
          </c:val>
          <c:extLst>
            <c:ext xmlns:c16="http://schemas.microsoft.com/office/drawing/2014/chart" uri="{C3380CC4-5D6E-409C-BE32-E72D297353CC}">
              <c16:uniqueId val="{00000000-0059-4381-BE66-5CF7A80D91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115.25</c:v>
                </c:pt>
                <c:pt idx="1">
                  <c:v>105.98</c:v>
                </c:pt>
                <c:pt idx="2">
                  <c:v>105.53</c:v>
                </c:pt>
                <c:pt idx="3">
                  <c:v>105.06</c:v>
                </c:pt>
                <c:pt idx="4">
                  <c:v>106.81</c:v>
                </c:pt>
              </c:numCache>
            </c:numRef>
          </c:val>
          <c:smooth val="0"/>
          <c:extLst>
            <c:ext xmlns:c16="http://schemas.microsoft.com/office/drawing/2014/chart" uri="{C3380CC4-5D6E-409C-BE32-E72D297353CC}">
              <c16:uniqueId val="{00000001-0059-4381-BE66-5CF7A80D91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9.58</c:v>
                </c:pt>
                <c:pt idx="1">
                  <c:v>13.96</c:v>
                </c:pt>
                <c:pt idx="2">
                  <c:v>17.7</c:v>
                </c:pt>
                <c:pt idx="3">
                  <c:v>21.83</c:v>
                </c:pt>
                <c:pt idx="4">
                  <c:v>24.96</c:v>
                </c:pt>
              </c:numCache>
            </c:numRef>
          </c:val>
          <c:extLst>
            <c:ext xmlns:c16="http://schemas.microsoft.com/office/drawing/2014/chart" uri="{C3380CC4-5D6E-409C-BE32-E72D297353CC}">
              <c16:uniqueId val="{00000000-E455-4D07-AC6D-4207C03FFA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27.12</c:v>
                </c:pt>
                <c:pt idx="2">
                  <c:v>29.5</c:v>
                </c:pt>
                <c:pt idx="3">
                  <c:v>30.6</c:v>
                </c:pt>
                <c:pt idx="4">
                  <c:v>29.23</c:v>
                </c:pt>
              </c:numCache>
            </c:numRef>
          </c:val>
          <c:smooth val="0"/>
          <c:extLst>
            <c:ext xmlns:c16="http://schemas.microsoft.com/office/drawing/2014/chart" uri="{C3380CC4-5D6E-409C-BE32-E72D297353CC}">
              <c16:uniqueId val="{00000001-E455-4D07-AC6D-4207C03FFA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82-4FD4-9E96-5865DFC0F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c:v>
                </c:pt>
                <c:pt idx="1">
                  <c:v>1.93</c:v>
                </c:pt>
                <c:pt idx="2">
                  <c:v>1.92</c:v>
                </c:pt>
                <c:pt idx="3">
                  <c:v>1.83</c:v>
                </c:pt>
                <c:pt idx="4">
                  <c:v>1.37</c:v>
                </c:pt>
              </c:numCache>
            </c:numRef>
          </c:val>
          <c:smooth val="0"/>
          <c:extLst>
            <c:ext xmlns:c16="http://schemas.microsoft.com/office/drawing/2014/chart" uri="{C3380CC4-5D6E-409C-BE32-E72D297353CC}">
              <c16:uniqueId val="{00000001-9682-4FD4-9E96-5865DFC0F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C-4F11-88B3-819B522EB0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19.440000000000001</c:v>
                </c:pt>
                <c:pt idx="1">
                  <c:v>41.15</c:v>
                </c:pt>
                <c:pt idx="2">
                  <c:v>39.08</c:v>
                </c:pt>
                <c:pt idx="3">
                  <c:v>41.56</c:v>
                </c:pt>
                <c:pt idx="4">
                  <c:v>34.4</c:v>
                </c:pt>
              </c:numCache>
            </c:numRef>
          </c:val>
          <c:smooth val="0"/>
          <c:extLst>
            <c:ext xmlns:c16="http://schemas.microsoft.com/office/drawing/2014/chart" uri="{C3380CC4-5D6E-409C-BE32-E72D297353CC}">
              <c16:uniqueId val="{00000001-5E4C-4F11-88B3-819B522EB0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145.38</c:v>
                </c:pt>
                <c:pt idx="1">
                  <c:v>161.1</c:v>
                </c:pt>
                <c:pt idx="2">
                  <c:v>198.17</c:v>
                </c:pt>
                <c:pt idx="3">
                  <c:v>221.22</c:v>
                </c:pt>
                <c:pt idx="4">
                  <c:v>236.75</c:v>
                </c:pt>
              </c:numCache>
            </c:numRef>
          </c:val>
          <c:extLst>
            <c:ext xmlns:c16="http://schemas.microsoft.com/office/drawing/2014/chart" uri="{C3380CC4-5D6E-409C-BE32-E72D297353CC}">
              <c16:uniqueId val="{00000000-7993-4F2E-B6BD-36781EB650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71.52</c:v>
                </c:pt>
                <c:pt idx="1">
                  <c:v>88.12</c:v>
                </c:pt>
                <c:pt idx="2">
                  <c:v>81.33</c:v>
                </c:pt>
                <c:pt idx="3">
                  <c:v>80.81</c:v>
                </c:pt>
                <c:pt idx="4">
                  <c:v>68.17</c:v>
                </c:pt>
              </c:numCache>
            </c:numRef>
          </c:val>
          <c:smooth val="0"/>
          <c:extLst>
            <c:ext xmlns:c16="http://schemas.microsoft.com/office/drawing/2014/chart" uri="{C3380CC4-5D6E-409C-BE32-E72D297353CC}">
              <c16:uniqueId val="{00000001-7993-4F2E-B6BD-36781EB650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412.72</c:v>
                </c:pt>
                <c:pt idx="1">
                  <c:v>460.84</c:v>
                </c:pt>
                <c:pt idx="2">
                  <c:v>364.2</c:v>
                </c:pt>
                <c:pt idx="3">
                  <c:v>346.32</c:v>
                </c:pt>
                <c:pt idx="4">
                  <c:v>439.94</c:v>
                </c:pt>
              </c:numCache>
            </c:numRef>
          </c:val>
          <c:extLst>
            <c:ext xmlns:c16="http://schemas.microsoft.com/office/drawing/2014/chart" uri="{C3380CC4-5D6E-409C-BE32-E72D297353CC}">
              <c16:uniqueId val="{00000000-5E84-49AE-BFE3-71996C9B5D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5E84-49AE-BFE3-71996C9B5D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111.3</c:v>
                </c:pt>
                <c:pt idx="1">
                  <c:v>105.65</c:v>
                </c:pt>
                <c:pt idx="2">
                  <c:v>124.34</c:v>
                </c:pt>
                <c:pt idx="3">
                  <c:v>117.91</c:v>
                </c:pt>
                <c:pt idx="4">
                  <c:v>96.18</c:v>
                </c:pt>
              </c:numCache>
            </c:numRef>
          </c:val>
          <c:extLst>
            <c:ext xmlns:c16="http://schemas.microsoft.com/office/drawing/2014/chart" uri="{C3380CC4-5D6E-409C-BE32-E72D297353CC}">
              <c16:uniqueId val="{00000000-4D83-42CA-95CD-ECFDEC898F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4D83-42CA-95CD-ECFDEC898F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133.53</c:v>
                </c:pt>
                <c:pt idx="1">
                  <c:v>139.36000000000001</c:v>
                </c:pt>
                <c:pt idx="2">
                  <c:v>116.72</c:v>
                </c:pt>
                <c:pt idx="3">
                  <c:v>123.64</c:v>
                </c:pt>
                <c:pt idx="4">
                  <c:v>150</c:v>
                </c:pt>
              </c:numCache>
            </c:numRef>
          </c:val>
          <c:extLst>
            <c:ext xmlns:c16="http://schemas.microsoft.com/office/drawing/2014/chart" uri="{C3380CC4-5D6E-409C-BE32-E72D297353CC}">
              <c16:uniqueId val="{00000000-68F9-466A-9139-534B2B4E99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68F9-466A-9139-534B2B4E99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宇土市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37043</v>
      </c>
      <c r="AM8" s="51"/>
      <c r="AN8" s="51"/>
      <c r="AO8" s="51"/>
      <c r="AP8" s="51"/>
      <c r="AQ8" s="51"/>
      <c r="AR8" s="51"/>
      <c r="AS8" s="51"/>
      <c r="AT8" s="46">
        <f>データ!T6</f>
        <v>74.3</v>
      </c>
      <c r="AU8" s="46"/>
      <c r="AV8" s="46"/>
      <c r="AW8" s="46"/>
      <c r="AX8" s="46"/>
      <c r="AY8" s="46"/>
      <c r="AZ8" s="46"/>
      <c r="BA8" s="46"/>
      <c r="BB8" s="46">
        <f>データ!U6</f>
        <v>498.56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63.92</v>
      </c>
      <c r="J10" s="46"/>
      <c r="K10" s="46"/>
      <c r="L10" s="46"/>
      <c r="M10" s="46"/>
      <c r="N10" s="46"/>
      <c r="O10" s="46"/>
      <c r="P10" s="46">
        <f>データ!P6</f>
        <v>75.87</v>
      </c>
      <c r="Q10" s="46"/>
      <c r="R10" s="46"/>
      <c r="S10" s="46"/>
      <c r="T10" s="46"/>
      <c r="U10" s="46"/>
      <c r="V10" s="46"/>
      <c r="W10" s="46">
        <f>データ!Q6</f>
        <v>74.33</v>
      </c>
      <c r="X10" s="46"/>
      <c r="Y10" s="46"/>
      <c r="Z10" s="46"/>
      <c r="AA10" s="46"/>
      <c r="AB10" s="46"/>
      <c r="AC10" s="46"/>
      <c r="AD10" s="51">
        <f>データ!R6</f>
        <v>3050</v>
      </c>
      <c r="AE10" s="51"/>
      <c r="AF10" s="51"/>
      <c r="AG10" s="51"/>
      <c r="AH10" s="51"/>
      <c r="AI10" s="51"/>
      <c r="AJ10" s="51"/>
      <c r="AK10" s="2"/>
      <c r="AL10" s="51">
        <f>データ!V6</f>
        <v>28009</v>
      </c>
      <c r="AM10" s="51"/>
      <c r="AN10" s="51"/>
      <c r="AO10" s="51"/>
      <c r="AP10" s="51"/>
      <c r="AQ10" s="51"/>
      <c r="AR10" s="51"/>
      <c r="AS10" s="51"/>
      <c r="AT10" s="46">
        <f>データ!W6</f>
        <v>7.96</v>
      </c>
      <c r="AU10" s="46"/>
      <c r="AV10" s="46"/>
      <c r="AW10" s="46"/>
      <c r="AX10" s="46"/>
      <c r="AY10" s="46"/>
      <c r="AZ10" s="46"/>
      <c r="BA10" s="46"/>
      <c r="BB10" s="46">
        <f>データ!X6</f>
        <v>3518.72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ubt1H/ApAUzaEnOAqE1K3H34w2hvy/cCBThGfjDwoAafkSufHilB65ncXwgCb2HKwjpBs6IIJ4U2ZYasub2+A==" saltValue="2Oc9ct6jmLGI37ykEsfv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432113</v>
      </c>
      <c r="D6" s="33">
        <f t="shared" si="3"/>
        <v>46</v>
      </c>
      <c r="E6" s="33">
        <f t="shared" si="3"/>
        <v>17</v>
      </c>
      <c r="F6" s="33">
        <f t="shared" si="3"/>
        <v>1</v>
      </c>
      <c r="G6" s="33">
        <f t="shared" si="3"/>
        <v>0</v>
      </c>
      <c r="H6" s="33" t="str">
        <f t="shared" si="3"/>
        <v>熊本県　宇土市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63.92</v>
      </c>
      <c r="P6" s="34">
        <f t="shared" si="3"/>
        <v>75.87</v>
      </c>
      <c r="Q6" s="34">
        <f t="shared" si="3"/>
        <v>74.33</v>
      </c>
      <c r="R6" s="34">
        <f t="shared" si="3"/>
        <v>3050</v>
      </c>
      <c r="S6" s="34">
        <f t="shared" si="3"/>
        <v>37043</v>
      </c>
      <c r="T6" s="34">
        <f t="shared" si="3"/>
        <v>74.3</v>
      </c>
      <c r="U6" s="34">
        <f t="shared" si="3"/>
        <v>498.56</v>
      </c>
      <c r="V6" s="34">
        <f t="shared" si="3"/>
        <v>28009</v>
      </c>
      <c r="W6" s="34">
        <f t="shared" si="3"/>
        <v>7.96</v>
      </c>
      <c r="X6" s="34">
        <f t="shared" si="3"/>
        <v>3518.72</v>
      </c>
      <c r="Y6" s="35">
        <f>IF(Y7="",NA(),Y7)</f>
        <v>106.2</v>
      </c>
      <c r="Z6" s="35">
        <f t="shared" ref="Z6:AH6" si="4">IF(Z7="",NA(),Z7)</f>
        <v>103.13</v>
      </c>
      <c r="AA6" s="35">
        <f t="shared" si="4"/>
        <v>108.66</v>
      </c>
      <c r="AB6" s="35">
        <f t="shared" si="4"/>
        <v>109.13</v>
      </c>
      <c r="AC6" s="35">
        <f t="shared" si="4"/>
        <v>111.71</v>
      </c>
      <c r="AD6" s="35">
        <f t="shared" si="4"/>
        <v>115.25</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19.440000000000001</v>
      </c>
      <c r="AP6" s="35">
        <f t="shared" si="5"/>
        <v>41.15</v>
      </c>
      <c r="AQ6" s="35">
        <f t="shared" si="5"/>
        <v>39.08</v>
      </c>
      <c r="AR6" s="35">
        <f t="shared" si="5"/>
        <v>41.56</v>
      </c>
      <c r="AS6" s="35">
        <f t="shared" si="5"/>
        <v>34.4</v>
      </c>
      <c r="AT6" s="34" t="str">
        <f>IF(AT7="","",IF(AT7="-","【-】","【"&amp;SUBSTITUTE(TEXT(AT7,"#,##0.00"),"-","△")&amp;"】"))</f>
        <v>【3.09】</v>
      </c>
      <c r="AU6" s="35">
        <f>IF(AU7="",NA(),AU7)</f>
        <v>145.38</v>
      </c>
      <c r="AV6" s="35">
        <f t="shared" ref="AV6:BD6" si="6">IF(AV7="",NA(),AV7)</f>
        <v>161.1</v>
      </c>
      <c r="AW6" s="35">
        <f t="shared" si="6"/>
        <v>198.17</v>
      </c>
      <c r="AX6" s="35">
        <f t="shared" si="6"/>
        <v>221.22</v>
      </c>
      <c r="AY6" s="35">
        <f t="shared" si="6"/>
        <v>236.75</v>
      </c>
      <c r="AZ6" s="35">
        <f t="shared" si="6"/>
        <v>71.52</v>
      </c>
      <c r="BA6" s="35">
        <f t="shared" si="6"/>
        <v>88.12</v>
      </c>
      <c r="BB6" s="35">
        <f t="shared" si="6"/>
        <v>81.33</v>
      </c>
      <c r="BC6" s="35">
        <f t="shared" si="6"/>
        <v>80.81</v>
      </c>
      <c r="BD6" s="35">
        <f t="shared" si="6"/>
        <v>68.17</v>
      </c>
      <c r="BE6" s="34" t="str">
        <f>IF(BE7="","",IF(BE7="-","【-】","【"&amp;SUBSTITUTE(TEXT(BE7,"#,##0.00"),"-","△")&amp;"】"))</f>
        <v>【69.54】</v>
      </c>
      <c r="BF6" s="35">
        <f>IF(BF7="",NA(),BF7)</f>
        <v>412.72</v>
      </c>
      <c r="BG6" s="35">
        <f t="shared" ref="BG6:BO6" si="7">IF(BG7="",NA(),BG7)</f>
        <v>460.84</v>
      </c>
      <c r="BH6" s="35">
        <f t="shared" si="7"/>
        <v>364.2</v>
      </c>
      <c r="BI6" s="35">
        <f t="shared" si="7"/>
        <v>346.32</v>
      </c>
      <c r="BJ6" s="35">
        <f t="shared" si="7"/>
        <v>439.94</v>
      </c>
      <c r="BK6" s="35">
        <f t="shared" si="7"/>
        <v>862.87</v>
      </c>
      <c r="BL6" s="35">
        <f t="shared" si="7"/>
        <v>716.96</v>
      </c>
      <c r="BM6" s="35">
        <f t="shared" si="7"/>
        <v>799.11</v>
      </c>
      <c r="BN6" s="35">
        <f t="shared" si="7"/>
        <v>768.62</v>
      </c>
      <c r="BO6" s="35">
        <f t="shared" si="7"/>
        <v>789.44</v>
      </c>
      <c r="BP6" s="34" t="str">
        <f>IF(BP7="","",IF(BP7="-","【-】","【"&amp;SUBSTITUTE(TEXT(BP7,"#,##0.00"),"-","△")&amp;"】"))</f>
        <v>【682.51】</v>
      </c>
      <c r="BQ6" s="35">
        <f>IF(BQ7="",NA(),BQ7)</f>
        <v>111.3</v>
      </c>
      <c r="BR6" s="35">
        <f t="shared" ref="BR6:BZ6" si="8">IF(BR7="",NA(),BR7)</f>
        <v>105.65</v>
      </c>
      <c r="BS6" s="35">
        <f t="shared" si="8"/>
        <v>124.34</v>
      </c>
      <c r="BT6" s="35">
        <f t="shared" si="8"/>
        <v>117.91</v>
      </c>
      <c r="BU6" s="35">
        <f t="shared" si="8"/>
        <v>96.18</v>
      </c>
      <c r="BV6" s="35">
        <f t="shared" si="8"/>
        <v>85.39</v>
      </c>
      <c r="BW6" s="35">
        <f t="shared" si="8"/>
        <v>88.09</v>
      </c>
      <c r="BX6" s="35">
        <f t="shared" si="8"/>
        <v>87.69</v>
      </c>
      <c r="BY6" s="35">
        <f t="shared" si="8"/>
        <v>88.06</v>
      </c>
      <c r="BZ6" s="35">
        <f t="shared" si="8"/>
        <v>87.29</v>
      </c>
      <c r="CA6" s="34" t="str">
        <f>IF(CA7="","",IF(CA7="-","【-】","【"&amp;SUBSTITUTE(TEXT(CA7,"#,##0.00"),"-","△")&amp;"】"))</f>
        <v>【100.34】</v>
      </c>
      <c r="CB6" s="35">
        <f>IF(CB7="",NA(),CB7)</f>
        <v>133.53</v>
      </c>
      <c r="CC6" s="35">
        <f t="shared" ref="CC6:CK6" si="9">IF(CC7="",NA(),CC7)</f>
        <v>139.36000000000001</v>
      </c>
      <c r="CD6" s="35">
        <f t="shared" si="9"/>
        <v>116.72</v>
      </c>
      <c r="CE6" s="35">
        <f t="shared" si="9"/>
        <v>123.64</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f>IF(CM7="",NA(),CM7)</f>
        <v>73.75</v>
      </c>
      <c r="CN6" s="35">
        <f t="shared" ref="CN6:CV6" si="10">IF(CN7="",NA(),CN7)</f>
        <v>88.73</v>
      </c>
      <c r="CO6" s="35">
        <f t="shared" si="10"/>
        <v>83.26</v>
      </c>
      <c r="CP6" s="35">
        <f t="shared" si="10"/>
        <v>83.26</v>
      </c>
      <c r="CQ6" s="35">
        <f t="shared" si="10"/>
        <v>76.66</v>
      </c>
      <c r="CR6" s="35">
        <f t="shared" si="10"/>
        <v>59.4</v>
      </c>
      <c r="CS6" s="35">
        <f t="shared" si="10"/>
        <v>59.35</v>
      </c>
      <c r="CT6" s="35">
        <f t="shared" si="10"/>
        <v>58.4</v>
      </c>
      <c r="CU6" s="35">
        <f t="shared" si="10"/>
        <v>58</v>
      </c>
      <c r="CV6" s="35">
        <f t="shared" si="10"/>
        <v>57.42</v>
      </c>
      <c r="CW6" s="34" t="str">
        <f>IF(CW7="","",IF(CW7="-","【-】","【"&amp;SUBSTITUTE(TEXT(CW7,"#,##0.00"),"-","△")&amp;"】"))</f>
        <v>【59.64】</v>
      </c>
      <c r="CX6" s="35">
        <f>IF(CX7="",NA(),CX7)</f>
        <v>94.84</v>
      </c>
      <c r="CY6" s="35">
        <f t="shared" ref="CY6:DG6" si="11">IF(CY7="",NA(),CY7)</f>
        <v>93.22</v>
      </c>
      <c r="CZ6" s="35">
        <f t="shared" si="11"/>
        <v>94.48</v>
      </c>
      <c r="DA6" s="35">
        <f t="shared" si="11"/>
        <v>94.35</v>
      </c>
      <c r="DB6" s="35">
        <f t="shared" si="11"/>
        <v>94.43</v>
      </c>
      <c r="DC6" s="35">
        <f t="shared" si="11"/>
        <v>89.81</v>
      </c>
      <c r="DD6" s="35">
        <f t="shared" si="11"/>
        <v>89.88</v>
      </c>
      <c r="DE6" s="35">
        <f t="shared" si="11"/>
        <v>89.68</v>
      </c>
      <c r="DF6" s="35">
        <f t="shared" si="11"/>
        <v>89.79</v>
      </c>
      <c r="DG6" s="35">
        <f t="shared" si="11"/>
        <v>90.42</v>
      </c>
      <c r="DH6" s="34" t="str">
        <f>IF(DH7="","",IF(DH7="-","【-】","【"&amp;SUBSTITUTE(TEXT(DH7,"#,##0.00"),"-","△")&amp;"】"))</f>
        <v>【95.35】</v>
      </c>
      <c r="DI6" s="35">
        <f>IF(DI7="",NA(),DI7)</f>
        <v>9.58</v>
      </c>
      <c r="DJ6" s="35">
        <f t="shared" ref="DJ6:DR6" si="12">IF(DJ7="",NA(),DJ7)</f>
        <v>13.96</v>
      </c>
      <c r="DK6" s="35">
        <f t="shared" si="12"/>
        <v>17.7</v>
      </c>
      <c r="DL6" s="35">
        <f t="shared" si="12"/>
        <v>21.83</v>
      </c>
      <c r="DM6" s="35">
        <f t="shared" si="12"/>
        <v>24.96</v>
      </c>
      <c r="DN6" s="35">
        <f t="shared" si="12"/>
        <v>30.5</v>
      </c>
      <c r="DO6" s="35">
        <f t="shared" si="12"/>
        <v>27.12</v>
      </c>
      <c r="DP6" s="35">
        <f t="shared" si="12"/>
        <v>29.5</v>
      </c>
      <c r="DQ6" s="35">
        <f t="shared" si="12"/>
        <v>30.6</v>
      </c>
      <c r="DR6" s="35">
        <f t="shared" si="12"/>
        <v>29.23</v>
      </c>
      <c r="DS6" s="34" t="str">
        <f>IF(DS7="","",IF(DS7="-","【-】","【"&amp;SUBSTITUTE(TEXT(DS7,"#,##0.00"),"-","△")&amp;"】"))</f>
        <v>【38.57】</v>
      </c>
      <c r="DT6" s="34">
        <f>IF(DT7="",NA(),DT7)</f>
        <v>0</v>
      </c>
      <c r="DU6" s="34">
        <f t="shared" ref="DU6:EC6" si="13">IF(DU7="",NA(),DU7)</f>
        <v>0</v>
      </c>
      <c r="DV6" s="34">
        <f t="shared" si="13"/>
        <v>0</v>
      </c>
      <c r="DW6" s="34">
        <f t="shared" si="13"/>
        <v>0</v>
      </c>
      <c r="DX6" s="34">
        <f t="shared" si="13"/>
        <v>0</v>
      </c>
      <c r="DY6" s="35">
        <f t="shared" si="13"/>
        <v>3</v>
      </c>
      <c r="DZ6" s="35">
        <f t="shared" si="13"/>
        <v>1.93</v>
      </c>
      <c r="EA6" s="35">
        <f t="shared" si="13"/>
        <v>1.92</v>
      </c>
      <c r="EB6" s="35">
        <f t="shared" si="13"/>
        <v>1.83</v>
      </c>
      <c r="EC6" s="35">
        <f t="shared" si="13"/>
        <v>1.37</v>
      </c>
      <c r="ED6" s="34" t="str">
        <f>IF(ED7="","",IF(ED7="-","【-】","【"&amp;SUBSTITUTE(TEXT(ED7,"#,##0.00"),"-","△")&amp;"】"))</f>
        <v>【5.90】</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432113</v>
      </c>
      <c r="D7" s="37">
        <v>46</v>
      </c>
      <c r="E7" s="37">
        <v>17</v>
      </c>
      <c r="F7" s="37">
        <v>1</v>
      </c>
      <c r="G7" s="37">
        <v>0</v>
      </c>
      <c r="H7" s="37" t="s">
        <v>95</v>
      </c>
      <c r="I7" s="37" t="s">
        <v>96</v>
      </c>
      <c r="J7" s="37" t="s">
        <v>97</v>
      </c>
      <c r="K7" s="37" t="s">
        <v>98</v>
      </c>
      <c r="L7" s="37" t="s">
        <v>99</v>
      </c>
      <c r="M7" s="37" t="s">
        <v>100</v>
      </c>
      <c r="N7" s="38" t="s">
        <v>101</v>
      </c>
      <c r="O7" s="38">
        <v>63.92</v>
      </c>
      <c r="P7" s="38">
        <v>75.87</v>
      </c>
      <c r="Q7" s="38">
        <v>74.33</v>
      </c>
      <c r="R7" s="38">
        <v>3050</v>
      </c>
      <c r="S7" s="38">
        <v>37043</v>
      </c>
      <c r="T7" s="38">
        <v>74.3</v>
      </c>
      <c r="U7" s="38">
        <v>498.56</v>
      </c>
      <c r="V7" s="38">
        <v>28009</v>
      </c>
      <c r="W7" s="38">
        <v>7.96</v>
      </c>
      <c r="X7" s="38">
        <v>3518.72</v>
      </c>
      <c r="Y7" s="38">
        <v>106.2</v>
      </c>
      <c r="Z7" s="38">
        <v>103.13</v>
      </c>
      <c r="AA7" s="38">
        <v>108.66</v>
      </c>
      <c r="AB7" s="38">
        <v>109.13</v>
      </c>
      <c r="AC7" s="38">
        <v>111.71</v>
      </c>
      <c r="AD7" s="38">
        <v>115.25</v>
      </c>
      <c r="AE7" s="38">
        <v>105.98</v>
      </c>
      <c r="AF7" s="38">
        <v>105.53</v>
      </c>
      <c r="AG7" s="38">
        <v>105.06</v>
      </c>
      <c r="AH7" s="38">
        <v>106.81</v>
      </c>
      <c r="AI7" s="38">
        <v>108.07</v>
      </c>
      <c r="AJ7" s="38">
        <v>0</v>
      </c>
      <c r="AK7" s="38">
        <v>0</v>
      </c>
      <c r="AL7" s="38">
        <v>0</v>
      </c>
      <c r="AM7" s="38">
        <v>0</v>
      </c>
      <c r="AN7" s="38">
        <v>0</v>
      </c>
      <c r="AO7" s="38">
        <v>19.440000000000001</v>
      </c>
      <c r="AP7" s="38">
        <v>41.15</v>
      </c>
      <c r="AQ7" s="38">
        <v>39.08</v>
      </c>
      <c r="AR7" s="38">
        <v>41.56</v>
      </c>
      <c r="AS7" s="38">
        <v>34.4</v>
      </c>
      <c r="AT7" s="38">
        <v>3.09</v>
      </c>
      <c r="AU7" s="38">
        <v>145.38</v>
      </c>
      <c r="AV7" s="38">
        <v>161.1</v>
      </c>
      <c r="AW7" s="38">
        <v>198.17</v>
      </c>
      <c r="AX7" s="38">
        <v>221.22</v>
      </c>
      <c r="AY7" s="38">
        <v>236.75</v>
      </c>
      <c r="AZ7" s="38">
        <v>71.52</v>
      </c>
      <c r="BA7" s="38">
        <v>88.12</v>
      </c>
      <c r="BB7" s="38">
        <v>81.33</v>
      </c>
      <c r="BC7" s="38">
        <v>80.81</v>
      </c>
      <c r="BD7" s="38">
        <v>68.17</v>
      </c>
      <c r="BE7" s="38">
        <v>69.540000000000006</v>
      </c>
      <c r="BF7" s="38">
        <v>412.72</v>
      </c>
      <c r="BG7" s="38">
        <v>460.84</v>
      </c>
      <c r="BH7" s="38">
        <v>364.2</v>
      </c>
      <c r="BI7" s="38">
        <v>346.32</v>
      </c>
      <c r="BJ7" s="38">
        <v>439.94</v>
      </c>
      <c r="BK7" s="38">
        <v>862.87</v>
      </c>
      <c r="BL7" s="38">
        <v>716.96</v>
      </c>
      <c r="BM7" s="38">
        <v>799.11</v>
      </c>
      <c r="BN7" s="38">
        <v>768.62</v>
      </c>
      <c r="BO7" s="38">
        <v>789.44</v>
      </c>
      <c r="BP7" s="38">
        <v>682.51</v>
      </c>
      <c r="BQ7" s="38">
        <v>111.3</v>
      </c>
      <c r="BR7" s="38">
        <v>105.65</v>
      </c>
      <c r="BS7" s="38">
        <v>124.34</v>
      </c>
      <c r="BT7" s="38">
        <v>117.91</v>
      </c>
      <c r="BU7" s="38">
        <v>96.18</v>
      </c>
      <c r="BV7" s="38">
        <v>85.39</v>
      </c>
      <c r="BW7" s="38">
        <v>88.09</v>
      </c>
      <c r="BX7" s="38">
        <v>87.69</v>
      </c>
      <c r="BY7" s="38">
        <v>88.06</v>
      </c>
      <c r="BZ7" s="38">
        <v>87.29</v>
      </c>
      <c r="CA7" s="38">
        <v>100.34</v>
      </c>
      <c r="CB7" s="38">
        <v>133.53</v>
      </c>
      <c r="CC7" s="38">
        <v>139.36000000000001</v>
      </c>
      <c r="CD7" s="38">
        <v>116.72</v>
      </c>
      <c r="CE7" s="38">
        <v>123.64</v>
      </c>
      <c r="CF7" s="38">
        <v>150</v>
      </c>
      <c r="CG7" s="38">
        <v>188.79</v>
      </c>
      <c r="CH7" s="38">
        <v>181.8</v>
      </c>
      <c r="CI7" s="38">
        <v>180.07</v>
      </c>
      <c r="CJ7" s="38">
        <v>179.32</v>
      </c>
      <c r="CK7" s="38">
        <v>176.67</v>
      </c>
      <c r="CL7" s="38">
        <v>136.15</v>
      </c>
      <c r="CM7" s="38">
        <v>73.75</v>
      </c>
      <c r="CN7" s="38">
        <v>88.73</v>
      </c>
      <c r="CO7" s="38">
        <v>83.26</v>
      </c>
      <c r="CP7" s="38">
        <v>83.26</v>
      </c>
      <c r="CQ7" s="38">
        <v>76.66</v>
      </c>
      <c r="CR7" s="38">
        <v>59.4</v>
      </c>
      <c r="CS7" s="38">
        <v>59.35</v>
      </c>
      <c r="CT7" s="38">
        <v>58.4</v>
      </c>
      <c r="CU7" s="38">
        <v>58</v>
      </c>
      <c r="CV7" s="38">
        <v>57.42</v>
      </c>
      <c r="CW7" s="38">
        <v>59.64</v>
      </c>
      <c r="CX7" s="38">
        <v>94.84</v>
      </c>
      <c r="CY7" s="38">
        <v>93.22</v>
      </c>
      <c r="CZ7" s="38">
        <v>94.48</v>
      </c>
      <c r="DA7" s="38">
        <v>94.35</v>
      </c>
      <c r="DB7" s="38">
        <v>94.43</v>
      </c>
      <c r="DC7" s="38">
        <v>89.81</v>
      </c>
      <c r="DD7" s="38">
        <v>89.88</v>
      </c>
      <c r="DE7" s="38">
        <v>89.68</v>
      </c>
      <c r="DF7" s="38">
        <v>89.79</v>
      </c>
      <c r="DG7" s="38">
        <v>90.42</v>
      </c>
      <c r="DH7" s="38">
        <v>95.35</v>
      </c>
      <c r="DI7" s="38">
        <v>9.58</v>
      </c>
      <c r="DJ7" s="38">
        <v>13.96</v>
      </c>
      <c r="DK7" s="38">
        <v>17.7</v>
      </c>
      <c r="DL7" s="38">
        <v>21.83</v>
      </c>
      <c r="DM7" s="38">
        <v>24.96</v>
      </c>
      <c r="DN7" s="38">
        <v>30.5</v>
      </c>
      <c r="DO7" s="38">
        <v>27.12</v>
      </c>
      <c r="DP7" s="38">
        <v>29.5</v>
      </c>
      <c r="DQ7" s="38">
        <v>30.6</v>
      </c>
      <c r="DR7" s="38">
        <v>29.23</v>
      </c>
      <c r="DS7" s="38">
        <v>38.57</v>
      </c>
      <c r="DT7" s="38">
        <v>0</v>
      </c>
      <c r="DU7" s="38">
        <v>0</v>
      </c>
      <c r="DV7" s="38">
        <v>0</v>
      </c>
      <c r="DW7" s="38">
        <v>0</v>
      </c>
      <c r="DX7" s="38">
        <v>0</v>
      </c>
      <c r="DY7" s="38">
        <v>3</v>
      </c>
      <c r="DZ7" s="38">
        <v>1.93</v>
      </c>
      <c r="EA7" s="38">
        <v>1.92</v>
      </c>
      <c r="EB7" s="38">
        <v>1.83</v>
      </c>
      <c r="EC7" s="38">
        <v>1.37</v>
      </c>
      <c r="ED7" s="38">
        <v>5.9</v>
      </c>
      <c r="EE7" s="38">
        <v>0</v>
      </c>
      <c r="EF7" s="38">
        <v>0</v>
      </c>
      <c r="EG7" s="38">
        <v>0</v>
      </c>
      <c r="EH7" s="38">
        <v>0</v>
      </c>
      <c r="EI7" s="38">
        <v>0</v>
      </c>
      <c r="EJ7" s="38">
        <v>0.09</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dcterms:created xsi:type="dcterms:W3CDTF">2020-12-04T02:30:50Z</dcterms:created>
  <dcterms:modified xsi:type="dcterms:W3CDTF">2021-01-27T08:26:56Z</dcterms:modified>
  <cp:category/>
</cp:coreProperties>
</file>