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2\提出\法適\"/>
    </mc:Choice>
  </mc:AlternateContent>
  <workbookProtection workbookAlgorithmName="SHA-512" workbookHashValue="mY4JLw6L9PeqQC2tovbsC6A8P1oyK1aNE+qudmA8FuKm5fTBPd2nHK2JbRDo5pAbOg5fjVYV13b2b4rVzOdrmw==" workbookSaltValue="eIihFkklHNzImp666lvN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<sst xmlns="http://schemas.openxmlformats.org/spreadsheetml/2006/main" count="231" uniqueCount="118">
  <si>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</si>
  <si>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</si>
  <si>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</si>
  <si>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</si>
  <si>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</si>
  <si>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</si>
  <si>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</si>
  <si>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</si>
  <si>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</si>
  <si>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</si>
  <si>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</si>
  <si>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</si>
  <si>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</si>
  <si>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</si>
  <si>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</si>
  <si>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</si>
  <si>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</si>
  <si>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</si>
  <si>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</si>
  <si>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</si>
  <si>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</si>
  <si>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</si>
  <si>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</si>
  <si>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</si>
  <si>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</si>
  <si>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</si>
  <si>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</si>
  <si>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</si>
  <si>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</si>
  <si>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</si>
  <si>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</si>
  <si>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</si>
  <si>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</si>
  <si>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</si>
  <si>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</si>
  <si>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</si>
  <si>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</si>
  <si>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</si>
  <si>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</si>
  <si>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</si>
  <si>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</si>
  <si>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</si>
  <si>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</si>
  <si>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</si>
  <si>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</si>
  <si>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</si>
  <si>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</si>
  <si>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</si>
  <si>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</si>
  <si>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</si>
  <si>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</si>
  <si>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</si>
  <si>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</si>
  <si>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</si>
  <si>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</si>
  <si>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</si>
  <si>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</si>
  <si>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</si>
  <si>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</si>
  <si>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</si>
  <si>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</si>
  <si>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</si>
  <si>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</si>
  <si>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</si>
  <si>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</si>
  <si>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</si>
  <si>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</si>
  <si>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</si>
  <si>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</si>
  <si>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</si>
  <si>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</si>
  <si>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</si>
  <si>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</si>
  <si>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</si>
  <si>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</si>
  <si>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</si>
  <si>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</si>
  <si>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</si>
  <si>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</si>
  <si>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</si>
  <si>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</si>
  <si>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</si>
  <si>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</si>
  <si>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</si>
  <si>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</si>
  <si>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</si>
  <si>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</si>
  <si>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</si>
  <si>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</si>
  <si>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</si>
  <si>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</si>
  <si>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</si>
  <si>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</si>
  <si>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</si>
  <si>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</si>
  <si>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</si>
  <si>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</si>
  <si>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</si>
  <si>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</si>
  <si>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</si>
  <si>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</si>
  <si>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</si>
  <si>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</si>
  <si>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</si>
  <si>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</si>
  <si>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</si>
  <si>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</si>
  <si>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</si>
  <si>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</si>
  <si>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</si>
  <si>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</si>
  <si>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</si>
  <si>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</si>
  <si>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</si>
  <si>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</si>
  <si>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30年度に策定した経営戦略を基に、今後の人口減少や施設老朽化問題等の現状と課題を踏まえ、経営の効率化、維持管理費の抑制に努め、使用料改定の検討を含め、経営の健全化に向けた取組が必要である。</t>
    <rPh sb="0" eb="2">
      <t>ヘイセイ</t>
    </rPh>
    <rPh sb="4" eb="6">
      <t>ネンド</t>
    </rPh>
    <rPh sb="7" eb="9">
      <t>サクテイ</t>
    </rPh>
    <rPh sb="11" eb="15">
      <t>ケイエイセンリャク</t>
    </rPh>
    <rPh sb="16" eb="17">
      <t>モト</t>
    </rPh>
    <rPh sb="19" eb="21">
      <t>コンゴ</t>
    </rPh>
    <rPh sb="22" eb="24">
      <t>ジンコウ</t>
    </rPh>
    <rPh sb="24" eb="26">
      <t>ゲンショウ</t>
    </rPh>
    <rPh sb="27" eb="32">
      <t>シセツロウキュウカ</t>
    </rPh>
    <rPh sb="32" eb="34">
      <t>モンダイ</t>
    </rPh>
    <rPh sb="34" eb="35">
      <t>ナド</t>
    </rPh>
    <rPh sb="36" eb="38">
      <t>ゲンジョウ</t>
    </rPh>
    <rPh sb="39" eb="41">
      <t>カダイ</t>
    </rPh>
    <rPh sb="42" eb="43">
      <t>フ</t>
    </rPh>
    <rPh sb="46" eb="48">
      <t>ケイエイ</t>
    </rPh>
    <rPh sb="49" eb="52">
      <t>コウリツカ</t>
    </rPh>
    <rPh sb="53" eb="55">
      <t>イジ</t>
    </rPh>
    <rPh sb="55" eb="57">
      <t>カンリ</t>
    </rPh>
    <rPh sb="57" eb="58">
      <t>ヒ</t>
    </rPh>
    <rPh sb="59" eb="61">
      <t>ヨクセイ</t>
    </rPh>
    <rPh sb="62" eb="63">
      <t>ツト</t>
    </rPh>
    <rPh sb="65" eb="68">
      <t>シヨウリョウ</t>
    </rPh>
    <rPh sb="68" eb="70">
      <t>カイテイ</t>
    </rPh>
    <rPh sb="71" eb="73">
      <t>ケントウ</t>
    </rPh>
    <rPh sb="74" eb="75">
      <t>フク</t>
    </rPh>
    <rPh sb="77" eb="79">
      <t>ケイエイ</t>
    </rPh>
    <rPh sb="80" eb="83">
      <t>ケンゼンカ</t>
    </rPh>
    <rPh sb="84" eb="85">
      <t>ム</t>
    </rPh>
    <rPh sb="87" eb="89">
      <t>トリクミ</t>
    </rPh>
    <rPh sb="90" eb="92">
      <t>ヒツヨウ</t>
    </rPh>
    <phoneticPr fontId="4"/>
  </si>
  <si>
    <t>①有形固定資産減価償却率（減価償却がどの程度進んでいるか。資産の老朽化度合を示す）によれば、類似団体と比較し経年上昇しており、適正な維持管理に努める必要がある。
②③管渠の老朽化については、調査により、硫化水素による腐食が見られたため、緊急度に応じて維持管理・修繕を行っている。今後も計画的に調査・更新を行う予定である。</t>
    <rPh sb="1" eb="3">
      <t>ユウケイ</t>
    </rPh>
    <rPh sb="3" eb="5">
      <t>コテイ</t>
    </rPh>
    <rPh sb="5" eb="7">
      <t>シサン</t>
    </rPh>
    <rPh sb="7" eb="9">
      <t>ゲンカ</t>
    </rPh>
    <rPh sb="9" eb="11">
      <t>ショウキャク</t>
    </rPh>
    <rPh sb="11" eb="12">
      <t>リツ</t>
    </rPh>
    <rPh sb="13" eb="15">
      <t>ゲンカ</t>
    </rPh>
    <rPh sb="15" eb="17">
      <t>ショウキャク</t>
    </rPh>
    <rPh sb="20" eb="22">
      <t>テイド</t>
    </rPh>
    <rPh sb="22" eb="23">
      <t>スス</t>
    </rPh>
    <rPh sb="29" eb="31">
      <t>シサン</t>
    </rPh>
    <rPh sb="32" eb="35">
      <t>ロウキュウカ</t>
    </rPh>
    <rPh sb="35" eb="37">
      <t>ドアイ</t>
    </rPh>
    <rPh sb="38" eb="39">
      <t>シメ</t>
    </rPh>
    <rPh sb="46" eb="48">
      <t>ルイジ</t>
    </rPh>
    <rPh sb="48" eb="50">
      <t>ダンタイ</t>
    </rPh>
    <rPh sb="51" eb="53">
      <t>ヒカク</t>
    </rPh>
    <rPh sb="54" eb="56">
      <t>ケイネン</t>
    </rPh>
    <rPh sb="56" eb="58">
      <t>ジョウショウ</t>
    </rPh>
    <rPh sb="63" eb="65">
      <t>テキセイ</t>
    </rPh>
    <rPh sb="66" eb="68">
      <t>イジ</t>
    </rPh>
    <rPh sb="68" eb="70">
      <t>カンリ</t>
    </rPh>
    <rPh sb="71" eb="72">
      <t>ツト</t>
    </rPh>
    <rPh sb="74" eb="76">
      <t>ヒツヨウ</t>
    </rPh>
    <rPh sb="83" eb="85">
      <t>カンキョ</t>
    </rPh>
    <rPh sb="86" eb="89">
      <t>ロウキュウカ</t>
    </rPh>
    <rPh sb="95" eb="97">
      <t>チョウサ</t>
    </rPh>
    <rPh sb="101" eb="105">
      <t>リュウカスイソ</t>
    </rPh>
    <rPh sb="108" eb="110">
      <t>フショク</t>
    </rPh>
    <rPh sb="111" eb="112">
      <t>ミ</t>
    </rPh>
    <rPh sb="118" eb="121">
      <t>キンキュウド</t>
    </rPh>
    <rPh sb="122" eb="123">
      <t>オウ</t>
    </rPh>
    <rPh sb="125" eb="127">
      <t>イジ</t>
    </rPh>
    <rPh sb="127" eb="129">
      <t>カンリ</t>
    </rPh>
    <rPh sb="130" eb="132">
      <t>シュウゼン</t>
    </rPh>
    <rPh sb="133" eb="134">
      <t>オコナ</t>
    </rPh>
    <rPh sb="139" eb="141">
      <t>コンゴ</t>
    </rPh>
    <rPh sb="142" eb="145">
      <t>ケイカクテキ</t>
    </rPh>
    <rPh sb="146" eb="148">
      <t>チョウサ</t>
    </rPh>
    <rPh sb="149" eb="151">
      <t>コウシン</t>
    </rPh>
    <rPh sb="152" eb="153">
      <t>オコナ</t>
    </rPh>
    <rPh sb="154" eb="156">
      <t>ヨテイ</t>
    </rPh>
    <phoneticPr fontId="4"/>
  </si>
  <si>
    <t>①経常収支比率（収益で費用を賄えている比率）は、人口減少や節水機器の普及等による流入量の減少、不明水処理や施設老朽化による維持管理費の増加に伴い減少傾向にあったが、繰入基準の見直し等による営業外収益の増により平成30年度から若干改善され、令和元年度もほぼ横ばいであった。今後も歳出抑制等により経営安定に努める。
②累積欠損金はない。
③流動比率（短期的な債務に対する支払能力）は、収支のバランスが改善され、平均値を上回ったが、依然として適正な基準を下回っており、歳出削減等に努める。
④企業債残高対事業規模比率（使用料収入に対する企業債残高の割合）は、類似団体と比較し低い数値となったが、今後施設老朽化に伴う企業債発行の増加が見込まれるため、計画的な更新と企業債の適正管理に努める。
⑤経費回収率（経費を使用料で賄えているかの指標）は、平成30年度より若干改善したが、依然として適正な基準及び類似団体平均値を下回っているため、計画的な施設の更新、維持管理費の抑制等経営改善に努める。
⑥汚水処理原価（汚水処理に要した費用）については、若干の減少は見られたが、今後人口減少による使用水量の減少が見込まれ、汚水処理原価の上昇が懸念されるため、歳出削減や使用料改定の検討が必要である。
⑦施設利用率（1日に対応可能な処理能力に対する1日平均処理水量の割合）については、全国平均・類似団体平均を上回っているものの、不明水の割合が高く、今後は人口減少も見込まれる。適正な施設利用率の施設規模を検討する必要がある。
⑧水洗化率（汚水処理している人口の割合）は、類似団体・全国平均と比較しかなり低い水準で水位している。接続推進活動を行っているが、高齢者世帯が多く、効果が出ていない状況である。</t>
    <rPh sb="1" eb="3">
      <t>ケイジョウ</t>
    </rPh>
    <rPh sb="3" eb="5">
      <t>シュウシ</t>
    </rPh>
    <rPh sb="5" eb="7">
      <t>ヒリツ</t>
    </rPh>
    <rPh sb="8" eb="10">
      <t>シュウエキ</t>
    </rPh>
    <rPh sb="11" eb="13">
      <t>ヒヨウ</t>
    </rPh>
    <rPh sb="14" eb="15">
      <t>マカナ</t>
    </rPh>
    <rPh sb="19" eb="21">
      <t>ヒリツ</t>
    </rPh>
    <rPh sb="24" eb="26">
      <t>ジンコウ</t>
    </rPh>
    <rPh sb="26" eb="28">
      <t>ゲンショウ</t>
    </rPh>
    <rPh sb="29" eb="31">
      <t>セッスイ</t>
    </rPh>
    <rPh sb="31" eb="33">
      <t>キキ</t>
    </rPh>
    <rPh sb="34" eb="36">
      <t>フキュウ</t>
    </rPh>
    <rPh sb="36" eb="37">
      <t>トウ</t>
    </rPh>
    <rPh sb="40" eb="42">
      <t>リュウニュウ</t>
    </rPh>
    <rPh sb="42" eb="43">
      <t>リョウ</t>
    </rPh>
    <rPh sb="44" eb="46">
      <t>ゲンショウ</t>
    </rPh>
    <rPh sb="47" eb="49">
      <t>フメイ</t>
    </rPh>
    <rPh sb="49" eb="50">
      <t>スイ</t>
    </rPh>
    <rPh sb="50" eb="52">
      <t>ショリ</t>
    </rPh>
    <rPh sb="53" eb="55">
      <t>シセツ</t>
    </rPh>
    <rPh sb="55" eb="58">
      <t>ロウキュウカ</t>
    </rPh>
    <rPh sb="61" eb="63">
      <t>イジ</t>
    </rPh>
    <rPh sb="63" eb="66">
      <t>カンリヒ</t>
    </rPh>
    <rPh sb="67" eb="69">
      <t>ゾウカ</t>
    </rPh>
    <rPh sb="70" eb="71">
      <t>トモナ</t>
    </rPh>
    <rPh sb="72" eb="74">
      <t>ゲンショウ</t>
    </rPh>
    <rPh sb="74" eb="76">
      <t>ケイコウ</t>
    </rPh>
    <rPh sb="82" eb="84">
      <t>クリイレ</t>
    </rPh>
    <rPh sb="84" eb="86">
      <t>キジュン</t>
    </rPh>
    <rPh sb="87" eb="89">
      <t>ミナオ</t>
    </rPh>
    <rPh sb="90" eb="91">
      <t>トウ</t>
    </rPh>
    <rPh sb="94" eb="97">
      <t>エイギョウガイ</t>
    </rPh>
    <rPh sb="97" eb="99">
      <t>シュウエキ</t>
    </rPh>
    <rPh sb="100" eb="101">
      <t>ゾウ</t>
    </rPh>
    <rPh sb="104" eb="106">
      <t>ヘイセイ</t>
    </rPh>
    <rPh sb="108" eb="109">
      <t>ネン</t>
    </rPh>
    <rPh sb="109" eb="110">
      <t>ド</t>
    </rPh>
    <rPh sb="112" eb="114">
      <t>ジャッカン</t>
    </rPh>
    <rPh sb="114" eb="116">
      <t>カイゼン</t>
    </rPh>
    <rPh sb="119" eb="121">
      <t>レイワ</t>
    </rPh>
    <rPh sb="121" eb="123">
      <t>ガンネン</t>
    </rPh>
    <rPh sb="123" eb="124">
      <t>ド</t>
    </rPh>
    <rPh sb="127" eb="128">
      <t>ヨコ</t>
    </rPh>
    <rPh sb="135" eb="137">
      <t>コンゴ</t>
    </rPh>
    <rPh sb="138" eb="140">
      <t>サイシュツ</t>
    </rPh>
    <rPh sb="140" eb="142">
      <t>ヨクセイ</t>
    </rPh>
    <rPh sb="142" eb="143">
      <t>トウ</t>
    </rPh>
    <rPh sb="146" eb="148">
      <t>ケイエイ</t>
    </rPh>
    <rPh sb="148" eb="150">
      <t>アンテイ</t>
    </rPh>
    <rPh sb="151" eb="152">
      <t>ツト</t>
    </rPh>
    <rPh sb="157" eb="159">
      <t>ルイセキ</t>
    </rPh>
    <rPh sb="159" eb="161">
      <t>ケッソン</t>
    </rPh>
    <rPh sb="161" eb="162">
      <t>キン</t>
    </rPh>
    <rPh sb="168" eb="170">
      <t>リュウドウ</t>
    </rPh>
    <rPh sb="170" eb="172">
      <t>ヒリツ</t>
    </rPh>
    <rPh sb="173" eb="176">
      <t>タンキテキ</t>
    </rPh>
    <rPh sb="177" eb="179">
      <t>サイム</t>
    </rPh>
    <rPh sb="180" eb="181">
      <t>タイ</t>
    </rPh>
    <rPh sb="183" eb="185">
      <t>シハライ</t>
    </rPh>
    <rPh sb="185" eb="187">
      <t>ノウリョク</t>
    </rPh>
    <rPh sb="190" eb="192">
      <t>シュウシ</t>
    </rPh>
    <rPh sb="198" eb="200">
      <t>カイゼン</t>
    </rPh>
    <rPh sb="203" eb="206">
      <t>ヘイキンチ</t>
    </rPh>
    <rPh sb="207" eb="209">
      <t>ウワマワ</t>
    </rPh>
    <rPh sb="213" eb="215">
      <t>イゼン</t>
    </rPh>
    <rPh sb="218" eb="220">
      <t>テキセイ</t>
    </rPh>
    <rPh sb="221" eb="223">
      <t>キジュン</t>
    </rPh>
    <rPh sb="224" eb="226">
      <t>シタマワ</t>
    </rPh>
    <rPh sb="231" eb="233">
      <t>サイシュツ</t>
    </rPh>
    <rPh sb="233" eb="235">
      <t>サクゲン</t>
    </rPh>
    <rPh sb="235" eb="236">
      <t>トウ</t>
    </rPh>
    <rPh sb="237" eb="238">
      <t>ツト</t>
    </rPh>
    <rPh sb="243" eb="245">
      <t>キギョウ</t>
    </rPh>
    <rPh sb="245" eb="246">
      <t>サイ</t>
    </rPh>
    <rPh sb="246" eb="248">
      <t>ザンダカ</t>
    </rPh>
    <rPh sb="248" eb="249">
      <t>タイ</t>
    </rPh>
    <rPh sb="249" eb="251">
      <t>ジギョウ</t>
    </rPh>
    <rPh sb="251" eb="253">
      <t>キボ</t>
    </rPh>
    <rPh sb="253" eb="255">
      <t>ヒリツ</t>
    </rPh>
    <rPh sb="256" eb="259">
      <t>シヨウリョウ</t>
    </rPh>
    <rPh sb="259" eb="261">
      <t>シュウニュウ</t>
    </rPh>
    <rPh sb="262" eb="263">
      <t>タイ</t>
    </rPh>
    <rPh sb="265" eb="267">
      <t>キギョウ</t>
    </rPh>
    <rPh sb="267" eb="268">
      <t>サイ</t>
    </rPh>
    <rPh sb="268" eb="270">
      <t>ザンダカ</t>
    </rPh>
    <rPh sb="271" eb="273">
      <t>ワリアイ</t>
    </rPh>
    <rPh sb="276" eb="278">
      <t>ルイジ</t>
    </rPh>
    <rPh sb="278" eb="280">
      <t>ダンタイ</t>
    </rPh>
    <rPh sb="281" eb="283">
      <t>ヒカク</t>
    </rPh>
    <rPh sb="284" eb="285">
      <t>ヒク</t>
    </rPh>
    <rPh sb="286" eb="288">
      <t>スウチ</t>
    </rPh>
    <rPh sb="294" eb="296">
      <t>コンゴ</t>
    </rPh>
    <rPh sb="296" eb="298">
      <t>シセツ</t>
    </rPh>
    <rPh sb="298" eb="301">
      <t>ロウキュウカ</t>
    </rPh>
    <rPh sb="302" eb="303">
      <t>トモナ</t>
    </rPh>
    <rPh sb="304" eb="306">
      <t>キギョウ</t>
    </rPh>
    <rPh sb="306" eb="307">
      <t>サイ</t>
    </rPh>
    <rPh sb="307" eb="309">
      <t>ハッコウ</t>
    </rPh>
    <rPh sb="310" eb="312">
      <t>ゾウカ</t>
    </rPh>
    <rPh sb="313" eb="315">
      <t>ミコ</t>
    </rPh>
    <rPh sb="321" eb="324">
      <t>ケイカクテキ</t>
    </rPh>
    <rPh sb="325" eb="327">
      <t>コウシン</t>
    </rPh>
    <rPh sb="328" eb="330">
      <t>キギョウ</t>
    </rPh>
    <rPh sb="330" eb="331">
      <t>サイ</t>
    </rPh>
    <rPh sb="332" eb="334">
      <t>テキセイ</t>
    </rPh>
    <rPh sb="334" eb="336">
      <t>カンリ</t>
    </rPh>
    <rPh sb="337" eb="338">
      <t>ツト</t>
    </rPh>
    <rPh sb="343" eb="345">
      <t>ケイヒ</t>
    </rPh>
    <rPh sb="345" eb="347">
      <t>カイシュウ</t>
    </rPh>
    <rPh sb="347" eb="348">
      <t>リツ</t>
    </rPh>
    <rPh sb="349" eb="351">
      <t>ケイヒ</t>
    </rPh>
    <rPh sb="352" eb="355">
      <t>シヨウリョウ</t>
    </rPh>
    <rPh sb="356" eb="357">
      <t>マカナ</t>
    </rPh>
    <rPh sb="363" eb="365">
      <t>シヒョウ</t>
    </rPh>
    <rPh sb="368" eb="370">
      <t>ヘイセイ</t>
    </rPh>
    <rPh sb="372" eb="374">
      <t>ネンド</t>
    </rPh>
    <rPh sb="376" eb="378">
      <t>ジャッカン</t>
    </rPh>
    <rPh sb="378" eb="380">
      <t>カイゼン</t>
    </rPh>
    <rPh sb="384" eb="386">
      <t>イゼン</t>
    </rPh>
    <rPh sb="389" eb="391">
      <t>テキセイ</t>
    </rPh>
    <rPh sb="392" eb="394">
      <t>キジュン</t>
    </rPh>
    <rPh sb="394" eb="395">
      <t>オヨ</t>
    </rPh>
    <rPh sb="396" eb="398">
      <t>ルイジ</t>
    </rPh>
    <rPh sb="398" eb="400">
      <t>ダンタイ</t>
    </rPh>
    <rPh sb="400" eb="403">
      <t>ヘイキンチ</t>
    </rPh>
    <rPh sb="404" eb="406">
      <t>シタマワ</t>
    </rPh>
    <rPh sb="413" eb="416">
      <t>ケイカクテキ</t>
    </rPh>
    <rPh sb="417" eb="419">
      <t>シセツ</t>
    </rPh>
    <rPh sb="420" eb="422">
      <t>コウシン</t>
    </rPh>
    <rPh sb="423" eb="425">
      <t>イジ</t>
    </rPh>
    <rPh sb="425" eb="428">
      <t>カンリヒ</t>
    </rPh>
    <rPh sb="429" eb="431">
      <t>ヨクセイ</t>
    </rPh>
    <rPh sb="431" eb="432">
      <t>トウ</t>
    </rPh>
    <rPh sb="432" eb="434">
      <t>ケイエイ</t>
    </rPh>
    <rPh sb="434" eb="436">
      <t>カイゼン</t>
    </rPh>
    <rPh sb="437" eb="438">
      <t>ツト</t>
    </rPh>
    <rPh sb="443" eb="447">
      <t>オスイショリ</t>
    </rPh>
    <rPh sb="447" eb="449">
      <t>ゲンカ</t>
    </rPh>
    <rPh sb="450" eb="452">
      <t>オスイ</t>
    </rPh>
    <rPh sb="452" eb="454">
      <t>ショリ</t>
    </rPh>
    <rPh sb="455" eb="456">
      <t>ヨウ</t>
    </rPh>
    <rPh sb="458" eb="460">
      <t>ヒヨウ</t>
    </rPh>
    <rPh sb="467" eb="469">
      <t>ジャッカン</t>
    </rPh>
    <rPh sb="470" eb="472">
      <t>ゲンショウ</t>
    </rPh>
    <rPh sb="473" eb="474">
      <t>ミ</t>
    </rPh>
    <rPh sb="479" eb="481">
      <t>コンゴ</t>
    </rPh>
    <rPh sb="481" eb="483">
      <t>ジンコウ</t>
    </rPh>
    <rPh sb="483" eb="485">
      <t>ゲンショウ</t>
    </rPh>
    <rPh sb="488" eb="490">
      <t>シヨウ</t>
    </rPh>
    <rPh sb="490" eb="492">
      <t>スイリョウ</t>
    </rPh>
    <rPh sb="493" eb="495">
      <t>ゲンショウ</t>
    </rPh>
    <rPh sb="496" eb="498">
      <t>ミコ</t>
    </rPh>
    <rPh sb="501" eb="503">
      <t>オスイ</t>
    </rPh>
    <rPh sb="503" eb="505">
      <t>ショリ</t>
    </rPh>
    <rPh sb="505" eb="507">
      <t>ゲンカ</t>
    </rPh>
    <rPh sb="508" eb="510">
      <t>ジョウショウ</t>
    </rPh>
    <rPh sb="511" eb="513">
      <t>ケネン</t>
    </rPh>
    <rPh sb="519" eb="521">
      <t>サイシュツ</t>
    </rPh>
    <rPh sb="521" eb="523">
      <t>サクゲン</t>
    </rPh>
    <rPh sb="524" eb="527">
      <t>シヨウリョウ</t>
    </rPh>
    <rPh sb="527" eb="529">
      <t>カイテイ</t>
    </rPh>
    <rPh sb="530" eb="532">
      <t>ケントウ</t>
    </rPh>
    <rPh sb="541" eb="543">
      <t>シセツ</t>
    </rPh>
    <rPh sb="543" eb="545">
      <t>リヨウ</t>
    </rPh>
    <rPh sb="545" eb="546">
      <t>リツ</t>
    </rPh>
    <rPh sb="548" eb="549">
      <t>ニチ</t>
    </rPh>
    <rPh sb="550" eb="552">
      <t>タイオウ</t>
    </rPh>
    <rPh sb="552" eb="554">
      <t>カノウ</t>
    </rPh>
    <rPh sb="555" eb="557">
      <t>ショリ</t>
    </rPh>
    <rPh sb="557" eb="559">
      <t>ノウリョク</t>
    </rPh>
    <rPh sb="560" eb="561">
      <t>タイ</t>
    </rPh>
    <rPh sb="564" eb="565">
      <t>ニチ</t>
    </rPh>
    <rPh sb="565" eb="567">
      <t>ヘイキン</t>
    </rPh>
    <rPh sb="567" eb="569">
      <t>ショリ</t>
    </rPh>
    <rPh sb="569" eb="571">
      <t>スイリョウ</t>
    </rPh>
    <rPh sb="572" eb="574">
      <t>ワリアイ</t>
    </rPh>
    <rPh sb="581" eb="583">
      <t>ゼンコク</t>
    </rPh>
    <rPh sb="583" eb="585">
      <t>ヘイキン</t>
    </rPh>
    <rPh sb="586" eb="588">
      <t>ルイジ</t>
    </rPh>
    <rPh sb="588" eb="590">
      <t>ダンタイ</t>
    </rPh>
    <rPh sb="590" eb="592">
      <t>ヘイキン</t>
    </rPh>
    <rPh sb="593" eb="595">
      <t>ウワマワ</t>
    </rPh>
    <rPh sb="603" eb="605">
      <t>フメイ</t>
    </rPh>
    <rPh sb="605" eb="606">
      <t>スイ</t>
    </rPh>
    <rPh sb="607" eb="609">
      <t>ワリアイ</t>
    </rPh>
    <rPh sb="610" eb="611">
      <t>タカ</t>
    </rPh>
    <rPh sb="613" eb="615">
      <t>コンゴ</t>
    </rPh>
    <rPh sb="616" eb="618">
      <t>ジンコウ</t>
    </rPh>
    <rPh sb="618" eb="620">
      <t>ゲンショウ</t>
    </rPh>
    <rPh sb="621" eb="623">
      <t>ミコ</t>
    </rPh>
    <rPh sb="627" eb="629">
      <t>テキセイ</t>
    </rPh>
    <rPh sb="630" eb="632">
      <t>シセツ</t>
    </rPh>
    <rPh sb="632" eb="634">
      <t>リヨウ</t>
    </rPh>
    <rPh sb="634" eb="635">
      <t>リツ</t>
    </rPh>
    <rPh sb="636" eb="638">
      <t>シセツ</t>
    </rPh>
    <rPh sb="638" eb="640">
      <t>キボ</t>
    </rPh>
    <rPh sb="641" eb="643">
      <t>ケントウ</t>
    </rPh>
    <rPh sb="645" eb="647">
      <t>ヒツヨウ</t>
    </rPh>
    <rPh sb="653" eb="656">
      <t>スイセンカ</t>
    </rPh>
    <rPh sb="656" eb="657">
      <t>リツ</t>
    </rPh>
    <rPh sb="658" eb="660">
      <t>オスイ</t>
    </rPh>
    <rPh sb="660" eb="662">
      <t>ショリ</t>
    </rPh>
    <rPh sb="666" eb="668">
      <t>ジンコウ</t>
    </rPh>
    <rPh sb="669" eb="671">
      <t>ワリアイ</t>
    </rPh>
    <rPh sb="674" eb="676">
      <t>ルイジ</t>
    </rPh>
    <rPh sb="676" eb="678">
      <t>ダンタイ</t>
    </rPh>
    <rPh sb="679" eb="681">
      <t>ゼンコク</t>
    </rPh>
    <rPh sb="681" eb="683">
      <t>ヘイキン</t>
    </rPh>
    <rPh sb="684" eb="686">
      <t>ヒカク</t>
    </rPh>
    <rPh sb="690" eb="691">
      <t>ヒク</t>
    </rPh>
    <rPh sb="692" eb="694">
      <t>スイジュン</t>
    </rPh>
    <rPh sb="695" eb="697">
      <t>スイイ</t>
    </rPh>
    <rPh sb="702" eb="704">
      <t>セツゾク</t>
    </rPh>
    <rPh sb="704" eb="706">
      <t>スイシン</t>
    </rPh>
    <rPh sb="706" eb="708">
      <t>カツドウ</t>
    </rPh>
    <rPh sb="709" eb="710">
      <t>オコナ</t>
    </rPh>
    <rPh sb="716" eb="719">
      <t>コウレイシャ</t>
    </rPh>
    <rPh sb="719" eb="721">
      <t>セタイ</t>
    </rPh>
    <rPh sb="722" eb="723">
      <t>オオ</t>
    </rPh>
    <rPh sb="725" eb="727">
      <t>コウカ</t>
    </rPh>
    <rPh sb="728" eb="729">
      <t>デ</t>
    </rPh>
    <rPh sb="733" eb="73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</si>
</sst>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0.14000000000000001</c:v>
                </c:pt>
                <c:pt idx="3" formatCode="#,##0.00;&quot;△&quot;#,##0.00;&quot;-&quot;">
                  <c:v>0.01</c:v>
                </c:pt>
                <c:pt idx="4" formatCode="#,##0.00;&quot;△&quot;#,##0.00;&quot;-&quot;">
                  <c:v>0.19</c:v>
                </c:pt>
              </c:numCache>
            </c:numRef>
          </c:val>
          <c:extLst>
            <c:ext xmlns:c16="http://schemas.microsoft.com/office/drawing/2014/chart" uri="{C3380CC4-5D6E-409C-BE32-E72D297353CC}">
              <c16:uniqueId val="{00000000-BC7F-49A4-AD1A-D1BF8BDC1C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BC7F-49A4-AD1A-D1BF8BDC1C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65.709999999999994</c:v>
                </c:pt>
                <c:pt idx="1">
                  <c:v>81.28</c:v>
                </c:pt>
                <c:pt idx="2">
                  <c:v>71.709999999999994</c:v>
                </c:pt>
                <c:pt idx="3">
                  <c:v>73.48</c:v>
                </c:pt>
                <c:pt idx="4">
                  <c:v>70.400000000000006</c:v>
                </c:pt>
              </c:numCache>
            </c:numRef>
          </c:val>
          <c:extLst>
            <c:ext xmlns:c16="http://schemas.microsoft.com/office/drawing/2014/chart" uri="{C3380CC4-5D6E-409C-BE32-E72D297353CC}">
              <c16:uniqueId val="{00000000-7D0A-4219-A36E-A11E674C54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7D0A-4219-A36E-A11E674C54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79.11</c:v>
                </c:pt>
                <c:pt idx="1">
                  <c:v>79.31</c:v>
                </c:pt>
                <c:pt idx="2">
                  <c:v>79.37</c:v>
                </c:pt>
                <c:pt idx="3">
                  <c:v>79.34</c:v>
                </c:pt>
                <c:pt idx="4">
                  <c:v>79.31</c:v>
                </c:pt>
              </c:numCache>
            </c:numRef>
          </c:val>
          <c:extLst>
            <c:ext xmlns:c16="http://schemas.microsoft.com/office/drawing/2014/chart" uri="{C3380CC4-5D6E-409C-BE32-E72D297353CC}">
              <c16:uniqueId val="{00000000-86B8-4FA4-9EE1-0647519A7D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86B8-4FA4-9EE1-0647519A7D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112.13</c:v>
                </c:pt>
                <c:pt idx="1">
                  <c:v>107.95</c:v>
                </c:pt>
                <c:pt idx="2">
                  <c:v>102.61</c:v>
                </c:pt>
                <c:pt idx="3">
                  <c:v>116.62</c:v>
                </c:pt>
                <c:pt idx="4">
                  <c:v>116.49</c:v>
                </c:pt>
              </c:numCache>
            </c:numRef>
          </c:val>
          <c:extLst>
            <c:ext xmlns:c16="http://schemas.microsoft.com/office/drawing/2014/chart" uri="{C3380CC4-5D6E-409C-BE32-E72D297353CC}">
              <c16:uniqueId val="{00000000-2801-4750-B4CC-A47418BA8A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115.25</c:v>
                </c:pt>
                <c:pt idx="1">
                  <c:v>105.98</c:v>
                </c:pt>
                <c:pt idx="2">
                  <c:v>105.53</c:v>
                </c:pt>
                <c:pt idx="3">
                  <c:v>105.06</c:v>
                </c:pt>
                <c:pt idx="4">
                  <c:v>106.81</c:v>
                </c:pt>
              </c:numCache>
            </c:numRef>
          </c:val>
          <c:smooth val="0"/>
          <c:extLst>
            <c:ext xmlns:c16="http://schemas.microsoft.com/office/drawing/2014/chart" uri="{C3380CC4-5D6E-409C-BE32-E72D297353CC}">
              <c16:uniqueId val="{00000001-2801-4750-B4CC-A47418BA8A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41.17</c:v>
                </c:pt>
                <c:pt idx="1">
                  <c:v>43.99</c:v>
                </c:pt>
                <c:pt idx="2">
                  <c:v>46.08</c:v>
                </c:pt>
                <c:pt idx="3">
                  <c:v>48.79</c:v>
                </c:pt>
                <c:pt idx="4">
                  <c:v>50.79</c:v>
                </c:pt>
              </c:numCache>
            </c:numRef>
          </c:val>
          <c:extLst>
            <c:ext xmlns:c16="http://schemas.microsoft.com/office/drawing/2014/chart" uri="{C3380CC4-5D6E-409C-BE32-E72D297353CC}">
              <c16:uniqueId val="{00000000-7E0D-4857-B1E1-F60833D3D2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27.12</c:v>
                </c:pt>
                <c:pt idx="2">
                  <c:v>29.5</c:v>
                </c:pt>
                <c:pt idx="3">
                  <c:v>30.6</c:v>
                </c:pt>
                <c:pt idx="4">
                  <c:v>29.23</c:v>
                </c:pt>
              </c:numCache>
            </c:numRef>
          </c:val>
          <c:smooth val="0"/>
          <c:extLst>
            <c:ext xmlns:c16="http://schemas.microsoft.com/office/drawing/2014/chart" uri="{C3380CC4-5D6E-409C-BE32-E72D297353CC}">
              <c16:uniqueId val="{00000001-7E0D-4857-B1E1-F60833D3D2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quot;-&quot;">
                  <c:v>0.09</c:v>
                </c:pt>
              </c:numCache>
            </c:numRef>
          </c:val>
          <c:extLst>
            <c:ext xmlns:c16="http://schemas.microsoft.com/office/drawing/2014/chart" uri="{C3380CC4-5D6E-409C-BE32-E72D297353CC}">
              <c16:uniqueId val="{00000000-832C-4BDC-AE36-AB1841CB6D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c:v>
                </c:pt>
                <c:pt idx="1">
                  <c:v>1.93</c:v>
                </c:pt>
                <c:pt idx="2">
                  <c:v>1.92</c:v>
                </c:pt>
                <c:pt idx="3">
                  <c:v>1.83</c:v>
                </c:pt>
                <c:pt idx="4">
                  <c:v>1.37</c:v>
                </c:pt>
              </c:numCache>
            </c:numRef>
          </c:val>
          <c:smooth val="0"/>
          <c:extLst>
            <c:ext xmlns:c16="http://schemas.microsoft.com/office/drawing/2014/chart" uri="{C3380CC4-5D6E-409C-BE32-E72D297353CC}">
              <c16:uniqueId val="{00000001-832C-4BDC-AE36-AB1841CB6D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A-4AF1-96CF-04DC94C83A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19.440000000000001</c:v>
                </c:pt>
                <c:pt idx="1">
                  <c:v>41.15</c:v>
                </c:pt>
                <c:pt idx="2">
                  <c:v>39.08</c:v>
                </c:pt>
                <c:pt idx="3">
                  <c:v>41.56</c:v>
                </c:pt>
                <c:pt idx="4">
                  <c:v>34.4</c:v>
                </c:pt>
              </c:numCache>
            </c:numRef>
          </c:val>
          <c:smooth val="0"/>
          <c:extLst>
            <c:ext xmlns:c16="http://schemas.microsoft.com/office/drawing/2014/chart" uri="{C3380CC4-5D6E-409C-BE32-E72D297353CC}">
              <c16:uniqueId val="{00000001-2DCA-4AF1-96CF-04DC94C83A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22.02</c:v>
                </c:pt>
                <c:pt idx="1">
                  <c:v>10.7</c:v>
                </c:pt>
                <c:pt idx="2">
                  <c:v>9.48</c:v>
                </c:pt>
                <c:pt idx="3">
                  <c:v>43.71</c:v>
                </c:pt>
                <c:pt idx="4">
                  <c:v>75.2</c:v>
                </c:pt>
              </c:numCache>
            </c:numRef>
          </c:val>
          <c:extLst>
            <c:ext xmlns:c16="http://schemas.microsoft.com/office/drawing/2014/chart" uri="{C3380CC4-5D6E-409C-BE32-E72D297353CC}">
              <c16:uniqueId val="{00000000-1651-4EB8-97CB-61D0D6E52B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71.52</c:v>
                </c:pt>
                <c:pt idx="1">
                  <c:v>88.12</c:v>
                </c:pt>
                <c:pt idx="2">
                  <c:v>81.33</c:v>
                </c:pt>
                <c:pt idx="3">
                  <c:v>80.81</c:v>
                </c:pt>
                <c:pt idx="4">
                  <c:v>68.17</c:v>
                </c:pt>
              </c:numCache>
            </c:numRef>
          </c:val>
          <c:smooth val="0"/>
          <c:extLst>
            <c:ext xmlns:c16="http://schemas.microsoft.com/office/drawing/2014/chart" uri="{C3380CC4-5D6E-409C-BE32-E72D297353CC}">
              <c16:uniqueId val="{00000001-1651-4EB8-97CB-61D0D6E52B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809.35</c:v>
                </c:pt>
                <c:pt idx="3" formatCode="#,##0.00;&quot;△&quot;#,##0.00;&quot;-&quot;">
                  <c:v>441.43</c:v>
                </c:pt>
                <c:pt idx="4" formatCode="#,##0.00;&quot;△&quot;#,##0.00;&quot;-&quot;">
                  <c:v>431.33</c:v>
                </c:pt>
              </c:numCache>
            </c:numRef>
          </c:val>
          <c:extLst>
            <c:ext xmlns:c16="http://schemas.microsoft.com/office/drawing/2014/chart" uri="{C3380CC4-5D6E-409C-BE32-E72D297353CC}">
              <c16:uniqueId val="{00000000-CDC8-43CB-B218-1DC74E51D4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CDC8-43CB-B218-1DC74E51D4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97.3</c:v>
                </c:pt>
                <c:pt idx="1">
                  <c:v>90.25</c:v>
                </c:pt>
                <c:pt idx="2">
                  <c:v>85.98</c:v>
                </c:pt>
                <c:pt idx="3">
                  <c:v>84.27</c:v>
                </c:pt>
                <c:pt idx="4">
                  <c:v>86.11</c:v>
                </c:pt>
              </c:numCache>
            </c:numRef>
          </c:val>
          <c:extLst>
            <c:ext xmlns:c16="http://schemas.microsoft.com/office/drawing/2014/chart" uri="{C3380CC4-5D6E-409C-BE32-E72D297353CC}">
              <c16:uniqueId val="{00000000-7B64-438C-967C-C9839C0BEF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7B64-438C-967C-C9839C0BEF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129.59</c:v>
                </c:pt>
                <c:pt idx="1">
                  <c:v>140.37</c:v>
                </c:pt>
                <c:pt idx="2">
                  <c:v>147.24</c:v>
                </c:pt>
                <c:pt idx="3">
                  <c:v>151.08000000000001</c:v>
                </c:pt>
                <c:pt idx="4">
                  <c:v>150</c:v>
                </c:pt>
              </c:numCache>
            </c:numRef>
          </c:val>
          <c:extLst>
            <c:ext xmlns:c16="http://schemas.microsoft.com/office/drawing/2014/chart" uri="{C3380CC4-5D6E-409C-BE32-E72D297353CC}">
              <c16:uniqueId val="{00000000-9EB6-4E2C-BFE5-F3291679F8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9EB6-4E2C-BFE5-F3291679F8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51599</v>
      </c>
      <c r="AM8" s="51"/>
      <c r="AN8" s="51"/>
      <c r="AO8" s="51"/>
      <c r="AP8" s="51"/>
      <c r="AQ8" s="51"/>
      <c r="AR8" s="51"/>
      <c r="AS8" s="51"/>
      <c r="AT8" s="46">
        <f>データ!T6</f>
        <v>299.69</v>
      </c>
      <c r="AU8" s="46"/>
      <c r="AV8" s="46"/>
      <c r="AW8" s="46"/>
      <c r="AX8" s="46"/>
      <c r="AY8" s="46"/>
      <c r="AZ8" s="46"/>
      <c r="BA8" s="46"/>
      <c r="BB8" s="46">
        <f>データ!U6</f>
        <v>172.17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67.05</v>
      </c>
      <c r="J10" s="46"/>
      <c r="K10" s="46"/>
      <c r="L10" s="46"/>
      <c r="M10" s="46"/>
      <c r="N10" s="46"/>
      <c r="O10" s="46"/>
      <c r="P10" s="46">
        <f>データ!P6</f>
        <v>40.19</v>
      </c>
      <c r="Q10" s="46"/>
      <c r="R10" s="46"/>
      <c r="S10" s="46"/>
      <c r="T10" s="46"/>
      <c r="U10" s="46"/>
      <c r="V10" s="46"/>
      <c r="W10" s="46">
        <f>データ!Q6</f>
        <v>49.26</v>
      </c>
      <c r="X10" s="46"/>
      <c r="Y10" s="46"/>
      <c r="Z10" s="46"/>
      <c r="AA10" s="46"/>
      <c r="AB10" s="46"/>
      <c r="AC10" s="46"/>
      <c r="AD10" s="51">
        <f>データ!R6</f>
        <v>3255</v>
      </c>
      <c r="AE10" s="51"/>
      <c r="AF10" s="51"/>
      <c r="AG10" s="51"/>
      <c r="AH10" s="51"/>
      <c r="AI10" s="51"/>
      <c r="AJ10" s="51"/>
      <c r="AK10" s="2"/>
      <c r="AL10" s="51">
        <f>データ!V6</f>
        <v>20629</v>
      </c>
      <c r="AM10" s="51"/>
      <c r="AN10" s="51"/>
      <c r="AO10" s="51"/>
      <c r="AP10" s="51"/>
      <c r="AQ10" s="51"/>
      <c r="AR10" s="51"/>
      <c r="AS10" s="51"/>
      <c r="AT10" s="46">
        <f>データ!W6</f>
        <v>6.4</v>
      </c>
      <c r="AU10" s="46"/>
      <c r="AV10" s="46"/>
      <c r="AW10" s="46"/>
      <c r="AX10" s="46"/>
      <c r="AY10" s="46"/>
      <c r="AZ10" s="46"/>
      <c r="BA10" s="46"/>
      <c r="BB10" s="46">
        <f>データ!X6</f>
        <v>3223.28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aD9ESotGv3Ya6mhibbOMholvWW3I0Wh7NkFetyP6R/0DllI/B8T/Ld+JArmzslF6mTu0eFp5R3dFvhpi8tHAw==" saltValue="uc0B8G/a/Ht9/LdldsYy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432083</v>
      </c>
      <c r="D6" s="33">
        <f t="shared" si="3"/>
        <v>46</v>
      </c>
      <c r="E6" s="33">
        <f t="shared" si="3"/>
        <v>17</v>
      </c>
      <c r="F6" s="33">
        <f t="shared" si="3"/>
        <v>1</v>
      </c>
      <c r="G6" s="33">
        <f t="shared" si="3"/>
        <v>0</v>
      </c>
      <c r="H6" s="33" t="str">
        <f t="shared" si="3"/>
        <v>熊本県　山鹿市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67.05</v>
      </c>
      <c r="P6" s="34">
        <f t="shared" si="3"/>
        <v>40.19</v>
      </c>
      <c r="Q6" s="34">
        <f t="shared" si="3"/>
        <v>49.26</v>
      </c>
      <c r="R6" s="34">
        <f t="shared" si="3"/>
        <v>3255</v>
      </c>
      <c r="S6" s="34">
        <f t="shared" si="3"/>
        <v>51599</v>
      </c>
      <c r="T6" s="34">
        <f t="shared" si="3"/>
        <v>299.69</v>
      </c>
      <c r="U6" s="34">
        <f t="shared" si="3"/>
        <v>172.17</v>
      </c>
      <c r="V6" s="34">
        <f t="shared" si="3"/>
        <v>20629</v>
      </c>
      <c r="W6" s="34">
        <f t="shared" si="3"/>
        <v>6.4</v>
      </c>
      <c r="X6" s="34">
        <f t="shared" si="3"/>
        <v>3223.28</v>
      </c>
      <c r="Y6" s="35">
        <f>IF(Y7="",NA(),Y7)</f>
        <v>112.13</v>
      </c>
      <c r="Z6" s="35">
        <f t="shared" ref="Z6:AH6" si="4">IF(Z7="",NA(),Z7)</f>
        <v>107.95</v>
      </c>
      <c r="AA6" s="35">
        <f t="shared" si="4"/>
        <v>102.61</v>
      </c>
      <c r="AB6" s="35">
        <f t="shared" si="4"/>
        <v>116.62</v>
      </c>
      <c r="AC6" s="35">
        <f t="shared" si="4"/>
        <v>116.49</v>
      </c>
      <c r="AD6" s="35">
        <f t="shared" si="4"/>
        <v>115.25</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19.440000000000001</v>
      </c>
      <c r="AP6" s="35">
        <f t="shared" si="5"/>
        <v>41.15</v>
      </c>
      <c r="AQ6" s="35">
        <f t="shared" si="5"/>
        <v>39.08</v>
      </c>
      <c r="AR6" s="35">
        <f t="shared" si="5"/>
        <v>41.56</v>
      </c>
      <c r="AS6" s="35">
        <f t="shared" si="5"/>
        <v>34.4</v>
      </c>
      <c r="AT6" s="34" t="str">
        <f>IF(AT7="","",IF(AT7="-","【-】","【"&amp;SUBSTITUTE(TEXT(AT7,"#,##0.00"),"-","△")&amp;"】"))</f>
        <v>【3.09】</v>
      </c>
      <c r="AU6" s="35">
        <f>IF(AU7="",NA(),AU7)</f>
        <v>22.02</v>
      </c>
      <c r="AV6" s="35">
        <f t="shared" ref="AV6:BD6" si="6">IF(AV7="",NA(),AV7)</f>
        <v>10.7</v>
      </c>
      <c r="AW6" s="35">
        <f t="shared" si="6"/>
        <v>9.48</v>
      </c>
      <c r="AX6" s="35">
        <f t="shared" si="6"/>
        <v>43.71</v>
      </c>
      <c r="AY6" s="35">
        <f t="shared" si="6"/>
        <v>75.2</v>
      </c>
      <c r="AZ6" s="35">
        <f t="shared" si="6"/>
        <v>71.52</v>
      </c>
      <c r="BA6" s="35">
        <f t="shared" si="6"/>
        <v>88.12</v>
      </c>
      <c r="BB6" s="35">
        <f t="shared" si="6"/>
        <v>81.33</v>
      </c>
      <c r="BC6" s="35">
        <f t="shared" si="6"/>
        <v>80.81</v>
      </c>
      <c r="BD6" s="35">
        <f t="shared" si="6"/>
        <v>68.17</v>
      </c>
      <c r="BE6" s="34" t="str">
        <f>IF(BE7="","",IF(BE7="-","【-】","【"&amp;SUBSTITUTE(TEXT(BE7,"#,##0.00"),"-","△")&amp;"】"))</f>
        <v>【69.54】</v>
      </c>
      <c r="BF6" s="34">
        <f>IF(BF7="",NA(),BF7)</f>
        <v>0</v>
      </c>
      <c r="BG6" s="34">
        <f t="shared" ref="BG6:BO6" si="7">IF(BG7="",NA(),BG7)</f>
        <v>0</v>
      </c>
      <c r="BH6" s="35">
        <f t="shared" si="7"/>
        <v>809.35</v>
      </c>
      <c r="BI6" s="35">
        <f t="shared" si="7"/>
        <v>441.43</v>
      </c>
      <c r="BJ6" s="35">
        <f t="shared" si="7"/>
        <v>431.33</v>
      </c>
      <c r="BK6" s="35">
        <f t="shared" si="7"/>
        <v>862.87</v>
      </c>
      <c r="BL6" s="35">
        <f t="shared" si="7"/>
        <v>716.96</v>
      </c>
      <c r="BM6" s="35">
        <f t="shared" si="7"/>
        <v>799.11</v>
      </c>
      <c r="BN6" s="35">
        <f t="shared" si="7"/>
        <v>768.62</v>
      </c>
      <c r="BO6" s="35">
        <f t="shared" si="7"/>
        <v>789.44</v>
      </c>
      <c r="BP6" s="34" t="str">
        <f>IF(BP7="","",IF(BP7="-","【-】","【"&amp;SUBSTITUTE(TEXT(BP7,"#,##0.00"),"-","△")&amp;"】"))</f>
        <v>【682.51】</v>
      </c>
      <c r="BQ6" s="35">
        <f>IF(BQ7="",NA(),BQ7)</f>
        <v>97.3</v>
      </c>
      <c r="BR6" s="35">
        <f t="shared" ref="BR6:BZ6" si="8">IF(BR7="",NA(),BR7)</f>
        <v>90.25</v>
      </c>
      <c r="BS6" s="35">
        <f t="shared" si="8"/>
        <v>85.98</v>
      </c>
      <c r="BT6" s="35">
        <f t="shared" si="8"/>
        <v>84.27</v>
      </c>
      <c r="BU6" s="35">
        <f t="shared" si="8"/>
        <v>86.11</v>
      </c>
      <c r="BV6" s="35">
        <f t="shared" si="8"/>
        <v>85.39</v>
      </c>
      <c r="BW6" s="35">
        <f t="shared" si="8"/>
        <v>88.09</v>
      </c>
      <c r="BX6" s="35">
        <f t="shared" si="8"/>
        <v>87.69</v>
      </c>
      <c r="BY6" s="35">
        <f t="shared" si="8"/>
        <v>88.06</v>
      </c>
      <c r="BZ6" s="35">
        <f t="shared" si="8"/>
        <v>87.29</v>
      </c>
      <c r="CA6" s="34" t="str">
        <f>IF(CA7="","",IF(CA7="-","【-】","【"&amp;SUBSTITUTE(TEXT(CA7,"#,##0.00"),"-","△")&amp;"】"))</f>
        <v>【100.34】</v>
      </c>
      <c r="CB6" s="35">
        <f>IF(CB7="",NA(),CB7)</f>
        <v>129.59</v>
      </c>
      <c r="CC6" s="35">
        <f t="shared" ref="CC6:CK6" si="9">IF(CC7="",NA(),CC7)</f>
        <v>140.37</v>
      </c>
      <c r="CD6" s="35">
        <f t="shared" si="9"/>
        <v>147.24</v>
      </c>
      <c r="CE6" s="35">
        <f t="shared" si="9"/>
        <v>151.08000000000001</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f>IF(CM7="",NA(),CM7)</f>
        <v>65.709999999999994</v>
      </c>
      <c r="CN6" s="35">
        <f t="shared" ref="CN6:CV6" si="10">IF(CN7="",NA(),CN7)</f>
        <v>81.28</v>
      </c>
      <c r="CO6" s="35">
        <f t="shared" si="10"/>
        <v>71.709999999999994</v>
      </c>
      <c r="CP6" s="35">
        <f t="shared" si="10"/>
        <v>73.48</v>
      </c>
      <c r="CQ6" s="35">
        <f t="shared" si="10"/>
        <v>70.400000000000006</v>
      </c>
      <c r="CR6" s="35">
        <f t="shared" si="10"/>
        <v>59.4</v>
      </c>
      <c r="CS6" s="35">
        <f t="shared" si="10"/>
        <v>59.35</v>
      </c>
      <c r="CT6" s="35">
        <f t="shared" si="10"/>
        <v>58.4</v>
      </c>
      <c r="CU6" s="35">
        <f t="shared" si="10"/>
        <v>58</v>
      </c>
      <c r="CV6" s="35">
        <f t="shared" si="10"/>
        <v>57.42</v>
      </c>
      <c r="CW6" s="34" t="str">
        <f>IF(CW7="","",IF(CW7="-","【-】","【"&amp;SUBSTITUTE(TEXT(CW7,"#,##0.00"),"-","△")&amp;"】"))</f>
        <v>【59.64】</v>
      </c>
      <c r="CX6" s="35">
        <f>IF(CX7="",NA(),CX7)</f>
        <v>79.11</v>
      </c>
      <c r="CY6" s="35">
        <f t="shared" ref="CY6:DG6" si="11">IF(CY7="",NA(),CY7)</f>
        <v>79.31</v>
      </c>
      <c r="CZ6" s="35">
        <f t="shared" si="11"/>
        <v>79.37</v>
      </c>
      <c r="DA6" s="35">
        <f t="shared" si="11"/>
        <v>79.34</v>
      </c>
      <c r="DB6" s="35">
        <f t="shared" si="11"/>
        <v>79.31</v>
      </c>
      <c r="DC6" s="35">
        <f t="shared" si="11"/>
        <v>89.81</v>
      </c>
      <c r="DD6" s="35">
        <f t="shared" si="11"/>
        <v>89.88</v>
      </c>
      <c r="DE6" s="35">
        <f t="shared" si="11"/>
        <v>89.68</v>
      </c>
      <c r="DF6" s="35">
        <f t="shared" si="11"/>
        <v>89.79</v>
      </c>
      <c r="DG6" s="35">
        <f t="shared" si="11"/>
        <v>90.42</v>
      </c>
      <c r="DH6" s="34" t="str">
        <f>IF(DH7="","",IF(DH7="-","【-】","【"&amp;SUBSTITUTE(TEXT(DH7,"#,##0.00"),"-","△")&amp;"】"))</f>
        <v>【95.35】</v>
      </c>
      <c r="DI6" s="35">
        <f>IF(DI7="",NA(),DI7)</f>
        <v>41.17</v>
      </c>
      <c r="DJ6" s="35">
        <f t="shared" ref="DJ6:DR6" si="12">IF(DJ7="",NA(),DJ7)</f>
        <v>43.99</v>
      </c>
      <c r="DK6" s="35">
        <f t="shared" si="12"/>
        <v>46.08</v>
      </c>
      <c r="DL6" s="35">
        <f t="shared" si="12"/>
        <v>48.79</v>
      </c>
      <c r="DM6" s="35">
        <f t="shared" si="12"/>
        <v>50.79</v>
      </c>
      <c r="DN6" s="35">
        <f t="shared" si="12"/>
        <v>30.5</v>
      </c>
      <c r="DO6" s="35">
        <f t="shared" si="12"/>
        <v>27.12</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5">
        <f t="shared" si="13"/>
        <v>0.09</v>
      </c>
      <c r="DY6" s="35">
        <f t="shared" si="13"/>
        <v>3</v>
      </c>
      <c r="DZ6" s="35">
        <f t="shared" si="13"/>
        <v>1.93</v>
      </c>
      <c r="EA6" s="35">
        <f t="shared" si="13"/>
        <v>1.92</v>
      </c>
      <c r="EB6" s="35">
        <f t="shared" si="13"/>
        <v>1.83</v>
      </c>
      <c r="EC6" s="35">
        <f t="shared" si="13"/>
        <v>1.37</v>
      </c>
      <c r="ED6" s="34" t="str">
        <f>IF(ED7="","",IF(ED7="-","【-】","【"&amp;SUBSTITUTE(TEXT(ED7,"#,##0.00"),"-","△")&amp;"】"))</f>
        <v>【5.90】</v>
      </c>
      <c r="EE6" s="34">
        <f>IF(EE7="",NA(),EE7)</f>
        <v>0</v>
      </c>
      <c r="EF6" s="34">
        <f t="shared" ref="EF6:EN6" si="14">IF(EF7="",NA(),EF7)</f>
        <v>0</v>
      </c>
      <c r="EG6" s="35">
        <f t="shared" si="14"/>
        <v>0.14000000000000001</v>
      </c>
      <c r="EH6" s="35">
        <f t="shared" si="14"/>
        <v>0.01</v>
      </c>
      <c r="EI6" s="35">
        <f t="shared" si="14"/>
        <v>0.19</v>
      </c>
      <c r="EJ6" s="35">
        <f t="shared" si="14"/>
        <v>0.09</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432083</v>
      </c>
      <c r="D7" s="37">
        <v>46</v>
      </c>
      <c r="E7" s="37">
        <v>17</v>
      </c>
      <c r="F7" s="37">
        <v>1</v>
      </c>
      <c r="G7" s="37">
        <v>0</v>
      </c>
      <c r="H7" s="37" t="s">
        <v>96</v>
      </c>
      <c r="I7" s="37" t="s">
        <v>97</v>
      </c>
      <c r="J7" s="37" t="s">
        <v>98</v>
      </c>
      <c r="K7" s="37" t="s">
        <v>99</v>
      </c>
      <c r="L7" s="37" t="s">
        <v>100</v>
      </c>
      <c r="M7" s="37" t="s">
        <v>101</v>
      </c>
      <c r="N7" s="38" t="s">
        <v>102</v>
      </c>
      <c r="O7" s="38">
        <v>67.05</v>
      </c>
      <c r="P7" s="38">
        <v>40.19</v>
      </c>
      <c r="Q7" s="38">
        <v>49.26</v>
      </c>
      <c r="R7" s="38">
        <v>3255</v>
      </c>
      <c r="S7" s="38">
        <v>51599</v>
      </c>
      <c r="T7" s="38">
        <v>299.69</v>
      </c>
      <c r="U7" s="38">
        <v>172.17</v>
      </c>
      <c r="V7" s="38">
        <v>20629</v>
      </c>
      <c r="W7" s="38">
        <v>6.4</v>
      </c>
      <c r="X7" s="38">
        <v>3223.28</v>
      </c>
      <c r="Y7" s="38">
        <v>112.13</v>
      </c>
      <c r="Z7" s="38">
        <v>107.95</v>
      </c>
      <c r="AA7" s="38">
        <v>102.61</v>
      </c>
      <c r="AB7" s="38">
        <v>116.62</v>
      </c>
      <c r="AC7" s="38">
        <v>116.49</v>
      </c>
      <c r="AD7" s="38">
        <v>115.25</v>
      </c>
      <c r="AE7" s="38">
        <v>105.98</v>
      </c>
      <c r="AF7" s="38">
        <v>105.53</v>
      </c>
      <c r="AG7" s="38">
        <v>105.06</v>
      </c>
      <c r="AH7" s="38">
        <v>106.81</v>
      </c>
      <c r="AI7" s="38">
        <v>108.07</v>
      </c>
      <c r="AJ7" s="38">
        <v>0</v>
      </c>
      <c r="AK7" s="38">
        <v>0</v>
      </c>
      <c r="AL7" s="38">
        <v>0</v>
      </c>
      <c r="AM7" s="38">
        <v>0</v>
      </c>
      <c r="AN7" s="38">
        <v>0</v>
      </c>
      <c r="AO7" s="38">
        <v>19.440000000000001</v>
      </c>
      <c r="AP7" s="38">
        <v>41.15</v>
      </c>
      <c r="AQ7" s="38">
        <v>39.08</v>
      </c>
      <c r="AR7" s="38">
        <v>41.56</v>
      </c>
      <c r="AS7" s="38">
        <v>34.4</v>
      </c>
      <c r="AT7" s="38">
        <v>3.09</v>
      </c>
      <c r="AU7" s="38">
        <v>22.02</v>
      </c>
      <c r="AV7" s="38">
        <v>10.7</v>
      </c>
      <c r="AW7" s="38">
        <v>9.48</v>
      </c>
      <c r="AX7" s="38">
        <v>43.71</v>
      </c>
      <c r="AY7" s="38">
        <v>75.2</v>
      </c>
      <c r="AZ7" s="38">
        <v>71.52</v>
      </c>
      <c r="BA7" s="38">
        <v>88.12</v>
      </c>
      <c r="BB7" s="38">
        <v>81.33</v>
      </c>
      <c r="BC7" s="38">
        <v>80.81</v>
      </c>
      <c r="BD7" s="38">
        <v>68.17</v>
      </c>
      <c r="BE7" s="38">
        <v>69.540000000000006</v>
      </c>
      <c r="BF7" s="38">
        <v>0</v>
      </c>
      <c r="BG7" s="38">
        <v>0</v>
      </c>
      <c r="BH7" s="38">
        <v>809.35</v>
      </c>
      <c r="BI7" s="38">
        <v>441.43</v>
      </c>
      <c r="BJ7" s="38">
        <v>431.33</v>
      </c>
      <c r="BK7" s="38">
        <v>862.87</v>
      </c>
      <c r="BL7" s="38">
        <v>716.96</v>
      </c>
      <c r="BM7" s="38">
        <v>799.11</v>
      </c>
      <c r="BN7" s="38">
        <v>768.62</v>
      </c>
      <c r="BO7" s="38">
        <v>789.44</v>
      </c>
      <c r="BP7" s="38">
        <v>682.51</v>
      </c>
      <c r="BQ7" s="38">
        <v>97.3</v>
      </c>
      <c r="BR7" s="38">
        <v>90.25</v>
      </c>
      <c r="BS7" s="38">
        <v>85.98</v>
      </c>
      <c r="BT7" s="38">
        <v>84.27</v>
      </c>
      <c r="BU7" s="38">
        <v>86.11</v>
      </c>
      <c r="BV7" s="38">
        <v>85.39</v>
      </c>
      <c r="BW7" s="38">
        <v>88.09</v>
      </c>
      <c r="BX7" s="38">
        <v>87.69</v>
      </c>
      <c r="BY7" s="38">
        <v>88.06</v>
      </c>
      <c r="BZ7" s="38">
        <v>87.29</v>
      </c>
      <c r="CA7" s="38">
        <v>100.34</v>
      </c>
      <c r="CB7" s="38">
        <v>129.59</v>
      </c>
      <c r="CC7" s="38">
        <v>140.37</v>
      </c>
      <c r="CD7" s="38">
        <v>147.24</v>
      </c>
      <c r="CE7" s="38">
        <v>151.08000000000001</v>
      </c>
      <c r="CF7" s="38">
        <v>150</v>
      </c>
      <c r="CG7" s="38">
        <v>188.79</v>
      </c>
      <c r="CH7" s="38">
        <v>181.8</v>
      </c>
      <c r="CI7" s="38">
        <v>180.07</v>
      </c>
      <c r="CJ7" s="38">
        <v>179.32</v>
      </c>
      <c r="CK7" s="38">
        <v>176.67</v>
      </c>
      <c r="CL7" s="38">
        <v>136.15</v>
      </c>
      <c r="CM7" s="38">
        <v>65.709999999999994</v>
      </c>
      <c r="CN7" s="38">
        <v>81.28</v>
      </c>
      <c r="CO7" s="38">
        <v>71.709999999999994</v>
      </c>
      <c r="CP7" s="38">
        <v>73.48</v>
      </c>
      <c r="CQ7" s="38">
        <v>70.400000000000006</v>
      </c>
      <c r="CR7" s="38">
        <v>59.4</v>
      </c>
      <c r="CS7" s="38">
        <v>59.35</v>
      </c>
      <c r="CT7" s="38">
        <v>58.4</v>
      </c>
      <c r="CU7" s="38">
        <v>58</v>
      </c>
      <c r="CV7" s="38">
        <v>57.42</v>
      </c>
      <c r="CW7" s="38">
        <v>59.64</v>
      </c>
      <c r="CX7" s="38">
        <v>79.11</v>
      </c>
      <c r="CY7" s="38">
        <v>79.31</v>
      </c>
      <c r="CZ7" s="38">
        <v>79.37</v>
      </c>
      <c r="DA7" s="38">
        <v>79.34</v>
      </c>
      <c r="DB7" s="38">
        <v>79.31</v>
      </c>
      <c r="DC7" s="38">
        <v>89.81</v>
      </c>
      <c r="DD7" s="38">
        <v>89.88</v>
      </c>
      <c r="DE7" s="38">
        <v>89.68</v>
      </c>
      <c r="DF7" s="38">
        <v>89.79</v>
      </c>
      <c r="DG7" s="38">
        <v>90.42</v>
      </c>
      <c r="DH7" s="38">
        <v>95.35</v>
      </c>
      <c r="DI7" s="38">
        <v>41.17</v>
      </c>
      <c r="DJ7" s="38">
        <v>43.99</v>
      </c>
      <c r="DK7" s="38">
        <v>46.08</v>
      </c>
      <c r="DL7" s="38">
        <v>48.79</v>
      </c>
      <c r="DM7" s="38">
        <v>50.79</v>
      </c>
      <c r="DN7" s="38">
        <v>30.5</v>
      </c>
      <c r="DO7" s="38">
        <v>27.12</v>
      </c>
      <c r="DP7" s="38">
        <v>29.5</v>
      </c>
      <c r="DQ7" s="38">
        <v>30.6</v>
      </c>
      <c r="DR7" s="38">
        <v>29.23</v>
      </c>
      <c r="DS7" s="38">
        <v>38.57</v>
      </c>
      <c r="DT7" s="38">
        <v>0</v>
      </c>
      <c r="DU7" s="38">
        <v>0</v>
      </c>
      <c r="DV7" s="38">
        <v>0</v>
      </c>
      <c r="DW7" s="38">
        <v>0</v>
      </c>
      <c r="DX7" s="38">
        <v>0.09</v>
      </c>
      <c r="DY7" s="38">
        <v>3</v>
      </c>
      <c r="DZ7" s="38">
        <v>1.93</v>
      </c>
      <c r="EA7" s="38">
        <v>1.92</v>
      </c>
      <c r="EB7" s="38">
        <v>1.83</v>
      </c>
      <c r="EC7" s="38">
        <v>1.37</v>
      </c>
      <c r="ED7" s="38">
        <v>5.9</v>
      </c>
      <c r="EE7" s="38">
        <v>0</v>
      </c>
      <c r="EF7" s="38">
        <v>0</v>
      </c>
      <c r="EG7" s="38">
        <v>0.14000000000000001</v>
      </c>
      <c r="EH7" s="38">
        <v>0.01</v>
      </c>
      <c r="EI7" s="38">
        <v>0.19</v>
      </c>
      <c r="EJ7" s="38">
        <v>0.09</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陽子</cp:lastModifiedBy>
  <cp:lastPrinted>2021-01-19T08:15:16Z</cp:lastPrinted>
  <dcterms:created xsi:type="dcterms:W3CDTF">2020-12-04T02:30:50Z</dcterms:created>
  <dcterms:modified xsi:type="dcterms:W3CDTF">2021-01-19T08:15:19Z</dcterms:modified>
  <cp:category/>
</cp:coreProperties>
</file>