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38\share\21課共通：各種回答、通知文書等\R2\照会\県\27公営企業に係る 経営比較分析表（令和元年度決算）の 分析等について\回答\"/>
    </mc:Choice>
  </mc:AlternateContent>
  <workbookProtection workbookAlgorithmName="SHA-512" workbookHashValue="TA7u6/xsoaZzfKpqCAqpG0W2+srU0irZSnQt4p3BaNTu8i5crydFAC+ZTpxCeRSYkg3IHtQmjgnPKftaeP/0VA==" workbookSaltValue="1Dl1xUgz8tBMf3MRxABB1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B8" i="4"/>
  <c r="AT8" i="4"/>
  <c r="W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<sst xmlns="http://schemas.openxmlformats.org/spreadsheetml/2006/main" count="231" uniqueCount="116">
  <si>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</si>
  <si>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</si>
  <si>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</si>
  <si>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</si>
  <si>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</si>
  <si>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</si>
  <si>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</si>
  <si>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</si>
  <si>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</si>
  <si>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</si>
  <si>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</si>
  <si>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</si>
  <si>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</si>
  <si>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</si>
  <si>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</si>
  <si>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</si>
  <si>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</si>
  <si>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</si>
  <si>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</si>
  <si>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</si>
  <si>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</si>
  <si>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</si>
  <si>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</si>
  <si>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</si>
  <si>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</si>
  <si>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</si>
  <si>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</si>
  <si>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</si>
  <si>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</si>
  <si>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</si>
  <si>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</si>
  <si>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</si>
  <si>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</si>
  <si>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</si>
  <si>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</si>
  <si>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</si>
  <si>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</si>
  <si>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</si>
  <si>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</si>
  <si>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</si>
  <si>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</si>
  <si>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</si>
  <si>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</si>
  <si>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</si>
  <si>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</si>
  <si>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</si>
  <si>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</si>
  <si>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</si>
  <si>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</si>
  <si>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</si>
  <si>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</si>
  <si>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</si>
  <si>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</si>
  <si>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</si>
  <si>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</si>
  <si>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</si>
  <si>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</si>
  <si>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</si>
  <si>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</si>
  <si>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</si>
  <si>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</si>
  <si>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</si>
  <si>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</si>
  <si>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</si>
  <si>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</si>
  <si>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</si>
  <si>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</si>
  <si>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</si>
  <si>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</si>
  <si>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</si>
  <si>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</si>
  <si>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</si>
  <si>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</si>
  <si>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</si>
  <si>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</si>
  <si>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</si>
  <si>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</si>
  <si>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</si>
  <si>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</si>
  <si>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</si>
  <si>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</si>
  <si>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</si>
  <si>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</si>
  <si>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</si>
  <si>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</si>
  <si>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</si>
  <si>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</si>
  <si>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</si>
  <si>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</si>
  <si>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</si>
  <si>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</si>
  <si>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</si>
  <si>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</si>
  <si>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</si>
  <si>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</si>
  <si>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</si>
  <si>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</si>
  <si>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</si>
  <si>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</si>
  <si>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</si>
  <si>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</si>
  <si>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</si>
  <si>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</si>
  <si>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</si>
  <si>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</si>
  <si>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</si>
  <si>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</si>
  <si>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</si>
  <si>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</si>
  <si>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</si>
  <si>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</si>
  <si>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</si>
  <si>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</si>
  <si>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現在のところ、類似団体と比較すると概ね良好な水準である。しかし、今後は建設から維持管理へ移行し、多くの施設で更新の時期を控えている。
　そして、処理区域拡大中でも、人口減少に伴い下水道使用料収入が減少していることから、今後の事業運営のために長期的な対策が必要と考えられる。
（今後の取組）
　令和元年度作成したストックマネジメントの結果を踏まえ、将来の人口減少を見据えた下水道施設の計画的な改築及び維持管理を行っていくことで、今後も効率的な事業運営を行う。</t>
    <rPh sb="1" eb="3">
      <t>ゲンザイ</t>
    </rPh>
    <rPh sb="8" eb="10">
      <t>ルイジ</t>
    </rPh>
    <rPh sb="10" eb="12">
      <t>ダンタイ</t>
    </rPh>
    <rPh sb="13" eb="15">
      <t>ヒカク</t>
    </rPh>
    <rPh sb="18" eb="19">
      <t>オオム</t>
    </rPh>
    <rPh sb="20" eb="22">
      <t>リョウコウ</t>
    </rPh>
    <rPh sb="23" eb="25">
      <t>スイジュン</t>
    </rPh>
    <rPh sb="33" eb="35">
      <t>コンゴ</t>
    </rPh>
    <rPh sb="36" eb="38">
      <t>ケンセツ</t>
    </rPh>
    <rPh sb="40" eb="42">
      <t>イジ</t>
    </rPh>
    <rPh sb="42" eb="44">
      <t>カンリ</t>
    </rPh>
    <rPh sb="45" eb="47">
      <t>イコウ</t>
    </rPh>
    <rPh sb="49" eb="50">
      <t>オオ</t>
    </rPh>
    <rPh sb="52" eb="54">
      <t>シセツ</t>
    </rPh>
    <rPh sb="55" eb="57">
      <t>コウシン</t>
    </rPh>
    <rPh sb="58" eb="60">
      <t>ジキ</t>
    </rPh>
    <rPh sb="61" eb="62">
      <t>ヒカ</t>
    </rPh>
    <rPh sb="73" eb="75">
      <t>ショリ</t>
    </rPh>
    <rPh sb="75" eb="77">
      <t>クイキ</t>
    </rPh>
    <rPh sb="77" eb="80">
      <t>カクダイチュウ</t>
    </rPh>
    <rPh sb="83" eb="85">
      <t>ジンコウ</t>
    </rPh>
    <rPh sb="85" eb="87">
      <t>ゲンショウ</t>
    </rPh>
    <rPh sb="88" eb="89">
      <t>トモナ</t>
    </rPh>
    <rPh sb="90" eb="93">
      <t>ゲスイドウ</t>
    </rPh>
    <rPh sb="93" eb="95">
      <t>シヨウ</t>
    </rPh>
    <rPh sb="96" eb="98">
      <t>シュウニュウ</t>
    </rPh>
    <rPh sb="99" eb="101">
      <t>ゲンショウ</t>
    </rPh>
    <rPh sb="110" eb="112">
      <t>コンゴ</t>
    </rPh>
    <rPh sb="113" eb="115">
      <t>ジギョウ</t>
    </rPh>
    <rPh sb="115" eb="117">
      <t>ウンエイ</t>
    </rPh>
    <rPh sb="121" eb="124">
      <t>チョウキテキ</t>
    </rPh>
    <rPh sb="125" eb="127">
      <t>タイサク</t>
    </rPh>
    <rPh sb="128" eb="130">
      <t>ヒツヨウ</t>
    </rPh>
    <rPh sb="131" eb="132">
      <t>カンガ</t>
    </rPh>
    <rPh sb="139" eb="141">
      <t>コンゴ</t>
    </rPh>
    <rPh sb="142" eb="144">
      <t>トリクミ</t>
    </rPh>
    <rPh sb="147" eb="149">
      <t>レイワ</t>
    </rPh>
    <rPh sb="149" eb="151">
      <t>ガンネン</t>
    </rPh>
    <rPh sb="151" eb="152">
      <t>ド</t>
    </rPh>
    <rPh sb="152" eb="154">
      <t>サクセイ</t>
    </rPh>
    <rPh sb="167" eb="169">
      <t>ケッカ</t>
    </rPh>
    <rPh sb="170" eb="171">
      <t>フ</t>
    </rPh>
    <rPh sb="174" eb="176">
      <t>ショウライ</t>
    </rPh>
    <rPh sb="177" eb="179">
      <t>ジンコウ</t>
    </rPh>
    <rPh sb="179" eb="181">
      <t>ゲンショウ</t>
    </rPh>
    <rPh sb="182" eb="184">
      <t>ミス</t>
    </rPh>
    <rPh sb="186" eb="189">
      <t>ゲスイドウ</t>
    </rPh>
    <rPh sb="189" eb="191">
      <t>シセツ</t>
    </rPh>
    <rPh sb="192" eb="195">
      <t>ケイカクテキ</t>
    </rPh>
    <rPh sb="196" eb="198">
      <t>カイチク</t>
    </rPh>
    <rPh sb="198" eb="199">
      <t>オヨ</t>
    </rPh>
    <rPh sb="200" eb="202">
      <t>イジ</t>
    </rPh>
    <rPh sb="202" eb="204">
      <t>カンリ</t>
    </rPh>
    <rPh sb="205" eb="206">
      <t>オコナ</t>
    </rPh>
    <rPh sb="214" eb="216">
      <t>コンゴ</t>
    </rPh>
    <rPh sb="217" eb="220">
      <t>コウリツテキ</t>
    </rPh>
    <rPh sb="221" eb="223">
      <t>ジギョウ</t>
    </rPh>
    <rPh sb="223" eb="225">
      <t>ウンエイ</t>
    </rPh>
    <rPh sb="226" eb="227">
      <t>オコナ</t>
    </rPh>
    <phoneticPr fontId="4"/>
  </si>
  <si>
    <t>　「有形固定資産減価償却率」は類似団体と比べると低い数値だが、これは平成26年度に企業会計へ移行した際に、移行前に取得した資産について、減価償却額を取得価額として取り扱ったためである。今後年数が経つごとに積みあがっていくと思われる。
（汚水処理施設・雨水ポンプ場施設）
　機械・電気設備において、耐用年数を経過したものがある。
（今後の対応）
　施設全体の健全度や重要度を考慮した効果的な点検やストックマネジメント計画に基づき、予防保全的な維持修繕・改築など計画的かつ効率的な施設管理を行っていく予定である。</t>
    <rPh sb="2" eb="4">
      <t>ユウケイ</t>
    </rPh>
    <rPh sb="4" eb="6">
      <t>コテイ</t>
    </rPh>
    <rPh sb="6" eb="8">
      <t>シサン</t>
    </rPh>
    <rPh sb="8" eb="10">
      <t>ゲンカ</t>
    </rPh>
    <rPh sb="10" eb="12">
      <t>ショウキャク</t>
    </rPh>
    <rPh sb="12" eb="13">
      <t>リツ</t>
    </rPh>
    <rPh sb="15" eb="17">
      <t>ルイジ</t>
    </rPh>
    <rPh sb="17" eb="19">
      <t>ダンタイ</t>
    </rPh>
    <rPh sb="20" eb="21">
      <t>クラ</t>
    </rPh>
    <rPh sb="24" eb="25">
      <t>ヒク</t>
    </rPh>
    <rPh sb="26" eb="28">
      <t>スウチ</t>
    </rPh>
    <rPh sb="34" eb="36">
      <t>ヘイセイ</t>
    </rPh>
    <rPh sb="38" eb="39">
      <t>ネン</t>
    </rPh>
    <rPh sb="39" eb="40">
      <t>ド</t>
    </rPh>
    <rPh sb="41" eb="43">
      <t>キギョウ</t>
    </rPh>
    <rPh sb="43" eb="45">
      <t>カイケイ</t>
    </rPh>
    <rPh sb="46" eb="48">
      <t>イコウ</t>
    </rPh>
    <rPh sb="50" eb="51">
      <t>サイ</t>
    </rPh>
    <rPh sb="53" eb="55">
      <t>イコウ</t>
    </rPh>
    <rPh sb="55" eb="56">
      <t>マエ</t>
    </rPh>
    <rPh sb="57" eb="59">
      <t>シュトク</t>
    </rPh>
    <rPh sb="61" eb="63">
      <t>シサン</t>
    </rPh>
    <rPh sb="68" eb="70">
      <t>ゲンカ</t>
    </rPh>
    <rPh sb="70" eb="72">
      <t>ショウキャク</t>
    </rPh>
    <rPh sb="72" eb="73">
      <t>ガク</t>
    </rPh>
    <rPh sb="74" eb="76">
      <t>シュトク</t>
    </rPh>
    <rPh sb="76" eb="78">
      <t>カガク</t>
    </rPh>
    <rPh sb="81" eb="82">
      <t>ト</t>
    </rPh>
    <rPh sb="83" eb="84">
      <t>アツカ</t>
    </rPh>
    <rPh sb="92" eb="94">
      <t>コンゴ</t>
    </rPh>
    <rPh sb="94" eb="96">
      <t>ネンスウ</t>
    </rPh>
    <rPh sb="97" eb="98">
      <t>タ</t>
    </rPh>
    <rPh sb="102" eb="103">
      <t>ツ</t>
    </rPh>
    <rPh sb="111" eb="112">
      <t>オモ</t>
    </rPh>
    <rPh sb="118" eb="120">
      <t>オスイ</t>
    </rPh>
    <rPh sb="120" eb="122">
      <t>ショリ</t>
    </rPh>
    <rPh sb="122" eb="124">
      <t>シセツ</t>
    </rPh>
    <rPh sb="125" eb="127">
      <t>ウスイ</t>
    </rPh>
    <rPh sb="130" eb="131">
      <t>ジョウ</t>
    </rPh>
    <rPh sb="131" eb="133">
      <t>シセツ</t>
    </rPh>
    <rPh sb="136" eb="138">
      <t>キカイ</t>
    </rPh>
    <rPh sb="139" eb="141">
      <t>デンキ</t>
    </rPh>
    <rPh sb="141" eb="143">
      <t>セツビ</t>
    </rPh>
    <rPh sb="148" eb="150">
      <t>タイヨウ</t>
    </rPh>
    <rPh sb="150" eb="152">
      <t>ネンスウ</t>
    </rPh>
    <rPh sb="153" eb="155">
      <t>ケイカ</t>
    </rPh>
    <rPh sb="165" eb="167">
      <t>コンゴ</t>
    </rPh>
    <rPh sb="168" eb="170">
      <t>タイオウ</t>
    </rPh>
    <rPh sb="173" eb="175">
      <t>シセツ</t>
    </rPh>
    <rPh sb="175" eb="177">
      <t>ゼンタイ</t>
    </rPh>
    <rPh sb="178" eb="180">
      <t>ケンゼン</t>
    </rPh>
    <rPh sb="180" eb="181">
      <t>ド</t>
    </rPh>
    <rPh sb="182" eb="185">
      <t>ジュウヨウド</t>
    </rPh>
    <rPh sb="186" eb="188">
      <t>コウリョ</t>
    </rPh>
    <rPh sb="190" eb="193">
      <t>コウカテキ</t>
    </rPh>
    <rPh sb="194" eb="196">
      <t>テンケン</t>
    </rPh>
    <rPh sb="207" eb="209">
      <t>ケイカク</t>
    </rPh>
    <rPh sb="210" eb="211">
      <t>モト</t>
    </rPh>
    <rPh sb="214" eb="216">
      <t>ヨボウ</t>
    </rPh>
    <rPh sb="216" eb="219">
      <t>ホゼンテキ</t>
    </rPh>
    <rPh sb="220" eb="222">
      <t>イジ</t>
    </rPh>
    <rPh sb="222" eb="224">
      <t>シュウゼン</t>
    </rPh>
    <rPh sb="225" eb="227">
      <t>カイチク</t>
    </rPh>
    <rPh sb="229" eb="232">
      <t>ケイカクテキ</t>
    </rPh>
    <rPh sb="234" eb="237">
      <t>コウリツテキ</t>
    </rPh>
    <rPh sb="238" eb="240">
      <t>シセツ</t>
    </rPh>
    <rPh sb="240" eb="242">
      <t>カンリ</t>
    </rPh>
    <rPh sb="243" eb="244">
      <t>オコナ</t>
    </rPh>
    <rPh sb="248" eb="250">
      <t>ヨテイ</t>
    </rPh>
    <phoneticPr fontId="4"/>
  </si>
  <si>
    <t>　経営の健全化については、「経常収支比率」は100％を超えており、累積欠損は生じていない。
　しかし、「流動比率」が100％を下回っており、類似団体と比較しても低い数値となっている。1年以内に支払わなければならない負債を賄えておらず、資金繰りが厳しい状況なので、支払い能力を高めるための経営基盤強化に努めていく必要がある。
　有効性については、施設利用率が前年度と比較して4.67％減少しており、類似団体と比較して低い数値となっている。
（要因）
　主な流動資産である現金預金が少なく、また企業債償還金が多額であるため。
　また、施設利用率が前年度から減少した理由は、汚水処理水量の減少に伴い、平均処理水量が減少したためである。
（今後の対策）
・費用対効果を十分に考慮したうえでの下水道面整備を行い、地方債計画を盛り込んだ整備計画を策定する。
・使用料収入の基である「水洗化率」が89.79％と類似団体に比べ高いとはいえないため、未水洗化世帯への水洗化の促進、啓発を継続的に行うことで有収水量の確保に努める。
・有効性について、桜山処理区の施設の耐用年数を踏まえ、大島浄化センターとの統合及び供用開始に向けて協議を行い、施設の改築更新費や維持管理等の経費削減を図る。</t>
    <rPh sb="1" eb="3">
      <t>ケイエイ</t>
    </rPh>
    <rPh sb="4" eb="7">
      <t>ケンゼンカ</t>
    </rPh>
    <rPh sb="14" eb="16">
      <t>ケイジョウ</t>
    </rPh>
    <rPh sb="16" eb="18">
      <t>シュウシ</t>
    </rPh>
    <rPh sb="18" eb="20">
      <t>ヒリツ</t>
    </rPh>
    <rPh sb="27" eb="28">
      <t>コ</t>
    </rPh>
    <rPh sb="33" eb="35">
      <t>ルイセキ</t>
    </rPh>
    <rPh sb="35" eb="37">
      <t>ケッソン</t>
    </rPh>
    <rPh sb="38" eb="39">
      <t>ショウ</t>
    </rPh>
    <rPh sb="52" eb="54">
      <t>リュウドウ</t>
    </rPh>
    <rPh sb="54" eb="56">
      <t>ヒリツ</t>
    </rPh>
    <rPh sb="63" eb="65">
      <t>シタマワ</t>
    </rPh>
    <rPh sb="70" eb="72">
      <t>ルイジ</t>
    </rPh>
    <rPh sb="72" eb="74">
      <t>ダンタイ</t>
    </rPh>
    <rPh sb="75" eb="77">
      <t>ヒカク</t>
    </rPh>
    <rPh sb="80" eb="81">
      <t>ヒク</t>
    </rPh>
    <rPh sb="82" eb="84">
      <t>スウチ</t>
    </rPh>
    <rPh sb="92" eb="93">
      <t>ネン</t>
    </rPh>
    <rPh sb="93" eb="95">
      <t>イナイ</t>
    </rPh>
    <rPh sb="96" eb="98">
      <t>シハラ</t>
    </rPh>
    <rPh sb="107" eb="109">
      <t>フサイ</t>
    </rPh>
    <rPh sb="110" eb="111">
      <t>マカナ</t>
    </rPh>
    <rPh sb="117" eb="119">
      <t>シキン</t>
    </rPh>
    <rPh sb="119" eb="120">
      <t>グ</t>
    </rPh>
    <rPh sb="122" eb="123">
      <t>キビ</t>
    </rPh>
    <rPh sb="125" eb="127">
      <t>ジョウキョウ</t>
    </rPh>
    <rPh sb="131" eb="133">
      <t>シハラ</t>
    </rPh>
    <rPh sb="134" eb="136">
      <t>ノウリョク</t>
    </rPh>
    <rPh sb="137" eb="138">
      <t>タカ</t>
    </rPh>
    <rPh sb="143" eb="145">
      <t>ケイエイ</t>
    </rPh>
    <rPh sb="145" eb="147">
      <t>キバン</t>
    </rPh>
    <rPh sb="147" eb="149">
      <t>キョウカ</t>
    </rPh>
    <rPh sb="150" eb="151">
      <t>ツト</t>
    </rPh>
    <rPh sb="155" eb="157">
      <t>ヒツヨウ</t>
    </rPh>
    <rPh sb="163" eb="166">
      <t>ユウコウセイ</t>
    </rPh>
    <rPh sb="172" eb="174">
      <t>シセツ</t>
    </rPh>
    <rPh sb="174" eb="176">
      <t>リヨウ</t>
    </rPh>
    <rPh sb="176" eb="177">
      <t>リツ</t>
    </rPh>
    <rPh sb="178" eb="181">
      <t>ゼンネンド</t>
    </rPh>
    <rPh sb="182" eb="184">
      <t>ヒカク</t>
    </rPh>
    <rPh sb="191" eb="193">
      <t>ゲンショウ</t>
    </rPh>
    <rPh sb="198" eb="200">
      <t>ルイジ</t>
    </rPh>
    <rPh sb="200" eb="202">
      <t>ダンタイ</t>
    </rPh>
    <rPh sb="203" eb="205">
      <t>ヒカク</t>
    </rPh>
    <rPh sb="207" eb="208">
      <t>ヒク</t>
    </rPh>
    <rPh sb="209" eb="211">
      <t>スウチ</t>
    </rPh>
    <rPh sb="220" eb="222">
      <t>ヨウイン</t>
    </rPh>
    <rPh sb="225" eb="226">
      <t>オモ</t>
    </rPh>
    <rPh sb="227" eb="229">
      <t>リュウドウ</t>
    </rPh>
    <rPh sb="229" eb="231">
      <t>シサン</t>
    </rPh>
    <rPh sb="234" eb="236">
      <t>ゲンキン</t>
    </rPh>
    <rPh sb="236" eb="238">
      <t>ヨキン</t>
    </rPh>
    <rPh sb="239" eb="240">
      <t>スク</t>
    </rPh>
    <rPh sb="245" eb="247">
      <t>キギョウ</t>
    </rPh>
    <rPh sb="247" eb="248">
      <t>サイ</t>
    </rPh>
    <rPh sb="248" eb="250">
      <t>ショウカン</t>
    </rPh>
    <rPh sb="250" eb="251">
      <t>キン</t>
    </rPh>
    <rPh sb="252" eb="254">
      <t>タガク</t>
    </rPh>
    <rPh sb="271" eb="274">
      <t>ゼンネンド</t>
    </rPh>
    <rPh sb="276" eb="278">
      <t>ゲンショウ</t>
    </rPh>
    <rPh sb="280" eb="282">
      <t>リユウ</t>
    </rPh>
    <rPh sb="284" eb="286">
      <t>オスイ</t>
    </rPh>
    <rPh sb="286" eb="288">
      <t>ショリ</t>
    </rPh>
    <rPh sb="288" eb="290">
      <t>スイリョウ</t>
    </rPh>
    <rPh sb="291" eb="293">
      <t>ゲンショウ</t>
    </rPh>
    <rPh sb="294" eb="295">
      <t>トモナ</t>
    </rPh>
    <rPh sb="297" eb="299">
      <t>ヘイキン</t>
    </rPh>
    <rPh sb="299" eb="301">
      <t>ショリ</t>
    </rPh>
    <rPh sb="301" eb="303">
      <t>スイリョウ</t>
    </rPh>
    <rPh sb="304" eb="306">
      <t>ゲンショウ</t>
    </rPh>
    <rPh sb="316" eb="318">
      <t>コンゴ</t>
    </rPh>
    <rPh sb="319" eb="321">
      <t>タイサク</t>
    </rPh>
    <rPh sb="324" eb="329">
      <t>ヒヨウタイコウカ</t>
    </rPh>
    <rPh sb="330" eb="332">
      <t>ジュウブン</t>
    </rPh>
    <rPh sb="333" eb="335">
      <t>コウリョ</t>
    </rPh>
    <rPh sb="341" eb="344">
      <t>ゲスイドウ</t>
    </rPh>
    <rPh sb="344" eb="345">
      <t>メン</t>
    </rPh>
    <rPh sb="345" eb="347">
      <t>セイビ</t>
    </rPh>
    <rPh sb="348" eb="349">
      <t>オコナ</t>
    </rPh>
    <rPh sb="351" eb="354">
      <t>チホウサイ</t>
    </rPh>
    <rPh sb="354" eb="356">
      <t>ケイカク</t>
    </rPh>
    <rPh sb="357" eb="358">
      <t>モ</t>
    </rPh>
    <rPh sb="359" eb="360">
      <t>コ</t>
    </rPh>
    <rPh sb="362" eb="364">
      <t>セイビ</t>
    </rPh>
    <rPh sb="364" eb="366">
      <t>ケイカク</t>
    </rPh>
    <rPh sb="367" eb="369">
      <t>サクテイ</t>
    </rPh>
    <rPh sb="374" eb="377">
      <t>シヨウリョウ</t>
    </rPh>
    <rPh sb="377" eb="379">
      <t>シュウニュウ</t>
    </rPh>
    <rPh sb="380" eb="381">
      <t>モト</t>
    </rPh>
    <rPh sb="385" eb="388">
      <t>スイセンカ</t>
    </rPh>
    <rPh sb="388" eb="389">
      <t>リツ</t>
    </rPh>
    <rPh sb="398" eb="400">
      <t>ルイジ</t>
    </rPh>
    <rPh sb="400" eb="402">
      <t>ダンタイ</t>
    </rPh>
    <rPh sb="403" eb="404">
      <t>クラ</t>
    </rPh>
    <rPh sb="405" eb="406">
      <t>タカ</t>
    </rPh>
    <rPh sb="416" eb="417">
      <t>ミ</t>
    </rPh>
    <rPh sb="417" eb="420">
      <t>スイセンカ</t>
    </rPh>
    <rPh sb="420" eb="422">
      <t>セタイ</t>
    </rPh>
    <rPh sb="424" eb="427">
      <t>スイセンカ</t>
    </rPh>
    <rPh sb="428" eb="430">
      <t>ソクシン</t>
    </rPh>
    <rPh sb="431" eb="433">
      <t>ケイハツ</t>
    </rPh>
    <rPh sb="434" eb="437">
      <t>ケイゾクテキ</t>
    </rPh>
    <rPh sb="438" eb="439">
      <t>オコナ</t>
    </rPh>
    <rPh sb="443" eb="445">
      <t>ユウシュウ</t>
    </rPh>
    <rPh sb="445" eb="447">
      <t>スイリョウ</t>
    </rPh>
    <rPh sb="448" eb="450">
      <t>カクホ</t>
    </rPh>
    <rPh sb="451" eb="452">
      <t>ツト</t>
    </rPh>
    <rPh sb="457" eb="460">
      <t>ユウコウセイ</t>
    </rPh>
    <rPh sb="465" eb="467">
      <t>サクラヤマ</t>
    </rPh>
    <rPh sb="467" eb="469">
      <t>ショリ</t>
    </rPh>
    <rPh sb="469" eb="470">
      <t>ク</t>
    </rPh>
    <rPh sb="471" eb="473">
      <t>シセツ</t>
    </rPh>
    <rPh sb="474" eb="476">
      <t>タイヨウ</t>
    </rPh>
    <rPh sb="476" eb="478">
      <t>ネンスウ</t>
    </rPh>
    <rPh sb="479" eb="480">
      <t>フ</t>
    </rPh>
    <rPh sb="483" eb="485">
      <t>オオシマ</t>
    </rPh>
    <rPh sb="485" eb="487">
      <t>ジョウカ</t>
    </rPh>
    <rPh sb="493" eb="495">
      <t>トウゴウ</t>
    </rPh>
    <rPh sb="495" eb="496">
      <t>オヨ</t>
    </rPh>
    <rPh sb="497" eb="499">
      <t>キョウヨウ</t>
    </rPh>
    <rPh sb="499" eb="501">
      <t>カイシ</t>
    </rPh>
    <rPh sb="502" eb="503">
      <t>ム</t>
    </rPh>
    <rPh sb="505" eb="507">
      <t>キョウギ</t>
    </rPh>
    <rPh sb="508" eb="509">
      <t>オコナ</t>
    </rPh>
    <rPh sb="511" eb="513">
      <t>シセツ</t>
    </rPh>
    <rPh sb="514" eb="516">
      <t>カイチク</t>
    </rPh>
    <rPh sb="516" eb="518">
      <t>コウシン</t>
    </rPh>
    <rPh sb="518" eb="519">
      <t>ヒ</t>
    </rPh>
    <rPh sb="520" eb="522">
      <t>イジ</t>
    </rPh>
    <rPh sb="522" eb="524">
      <t>カンリ</t>
    </rPh>
    <rPh sb="524" eb="525">
      <t>ナド</t>
    </rPh>
    <rPh sb="526" eb="528">
      <t>ケイヒ</t>
    </rPh>
    <rPh sb="528" eb="530">
      <t>サクゲン</t>
    </rPh>
    <rPh sb="531" eb="53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</si>
</sst>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EC-40C8-9DC5-99B2E97E86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71EC-40C8-9DC5-99B2E97E86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64.41</c:v>
                </c:pt>
                <c:pt idx="1">
                  <c:v>63.99</c:v>
                </c:pt>
                <c:pt idx="2">
                  <c:v>63.32</c:v>
                </c:pt>
                <c:pt idx="3">
                  <c:v>63.14</c:v>
                </c:pt>
                <c:pt idx="4">
                  <c:v>58.47</c:v>
                </c:pt>
              </c:numCache>
            </c:numRef>
          </c:val>
          <c:extLst>
            <c:ext xmlns:c16="http://schemas.microsoft.com/office/drawing/2014/chart" uri="{C3380CC4-5D6E-409C-BE32-E72D297353CC}">
              <c16:uniqueId val="{00000000-11CA-41C5-A63E-1336543E03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11CA-41C5-A63E-1336543E03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88.34</c:v>
                </c:pt>
                <c:pt idx="1">
                  <c:v>88.96</c:v>
                </c:pt>
                <c:pt idx="2">
                  <c:v>89.07</c:v>
                </c:pt>
                <c:pt idx="3">
                  <c:v>89.03</c:v>
                </c:pt>
                <c:pt idx="4">
                  <c:v>89.79</c:v>
                </c:pt>
              </c:numCache>
            </c:numRef>
          </c:val>
          <c:extLst>
            <c:ext xmlns:c16="http://schemas.microsoft.com/office/drawing/2014/chart" uri="{C3380CC4-5D6E-409C-BE32-E72D297353CC}">
              <c16:uniqueId val="{00000000-3972-49E7-A522-4E8952C973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3972-49E7-A522-4E8952C973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116.78</c:v>
                </c:pt>
                <c:pt idx="1">
                  <c:v>115.47</c:v>
                </c:pt>
                <c:pt idx="2">
                  <c:v>115.6</c:v>
                </c:pt>
                <c:pt idx="3">
                  <c:v>112.13</c:v>
                </c:pt>
                <c:pt idx="4">
                  <c:v>111.59</c:v>
                </c:pt>
              </c:numCache>
            </c:numRef>
          </c:val>
          <c:extLst>
            <c:ext xmlns:c16="http://schemas.microsoft.com/office/drawing/2014/chart" uri="{C3380CC4-5D6E-409C-BE32-E72D297353CC}">
              <c16:uniqueId val="{00000000-6C78-4F76-B8DB-8E70F42772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6C78-4F76-B8DB-8E70F42772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7.74</c:v>
                </c:pt>
                <c:pt idx="1">
                  <c:v>11.12</c:v>
                </c:pt>
                <c:pt idx="2">
                  <c:v>14.4</c:v>
                </c:pt>
                <c:pt idx="3">
                  <c:v>17.7</c:v>
                </c:pt>
                <c:pt idx="4">
                  <c:v>20.87</c:v>
                </c:pt>
              </c:numCache>
            </c:numRef>
          </c:val>
          <c:extLst>
            <c:ext xmlns:c16="http://schemas.microsoft.com/office/drawing/2014/chart" uri="{C3380CC4-5D6E-409C-BE32-E72D297353CC}">
              <c16:uniqueId val="{00000000-A951-46B8-9D83-A434D8F22D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A951-46B8-9D83-A434D8F22D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C1-4004-9D37-3647C6ECC7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F7C1-4004-9D37-3647C6ECC7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86-49C6-827C-B09A5E925E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D486-49C6-827C-B09A5E925E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56.25</c:v>
                </c:pt>
                <c:pt idx="1">
                  <c:v>53.13</c:v>
                </c:pt>
                <c:pt idx="2">
                  <c:v>55.86</c:v>
                </c:pt>
                <c:pt idx="3">
                  <c:v>58.72</c:v>
                </c:pt>
                <c:pt idx="4">
                  <c:v>57.16</c:v>
                </c:pt>
              </c:numCache>
            </c:numRef>
          </c:val>
          <c:extLst>
            <c:ext xmlns:c16="http://schemas.microsoft.com/office/drawing/2014/chart" uri="{C3380CC4-5D6E-409C-BE32-E72D297353CC}">
              <c16:uniqueId val="{00000000-53DB-4A0E-B776-3204DBB9E4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53DB-4A0E-B776-3204DBB9E4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940.83</c:v>
                </c:pt>
                <c:pt idx="1">
                  <c:v>887.69</c:v>
                </c:pt>
                <c:pt idx="2">
                  <c:v>858.18</c:v>
                </c:pt>
                <c:pt idx="3">
                  <c:v>817.57</c:v>
                </c:pt>
                <c:pt idx="4">
                  <c:v>780.74</c:v>
                </c:pt>
              </c:numCache>
            </c:numRef>
          </c:val>
          <c:extLst>
            <c:ext xmlns:c16="http://schemas.microsoft.com/office/drawing/2014/chart" uri="{C3380CC4-5D6E-409C-BE32-E72D297353CC}">
              <c16:uniqueId val="{00000000-5C3F-41B1-8502-3FDE3B8DBE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5C3F-41B1-8502-3FDE3B8DBE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141.47999999999999</c:v>
                </c:pt>
                <c:pt idx="1">
                  <c:v>136.66999999999999</c:v>
                </c:pt>
                <c:pt idx="2">
                  <c:v>100</c:v>
                </c:pt>
                <c:pt idx="3">
                  <c:v>100</c:v>
                </c:pt>
                <c:pt idx="4">
                  <c:v>100</c:v>
                </c:pt>
              </c:numCache>
            </c:numRef>
          </c:val>
          <c:extLst>
            <c:ext xmlns:c16="http://schemas.microsoft.com/office/drawing/2014/chart" uri="{C3380CC4-5D6E-409C-BE32-E72D297353CC}">
              <c16:uniqueId val="{00000000-2BCA-4439-BF00-DD00480519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2BCA-4439-BF00-DD00480519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124.43</c:v>
                </c:pt>
                <c:pt idx="1">
                  <c:v>129.46</c:v>
                </c:pt>
                <c:pt idx="2">
                  <c:v>181.01</c:v>
                </c:pt>
                <c:pt idx="3">
                  <c:v>181.21</c:v>
                </c:pt>
                <c:pt idx="4">
                  <c:v>186.41</c:v>
                </c:pt>
              </c:numCache>
            </c:numRef>
          </c:val>
          <c:extLst>
            <c:ext xmlns:c16="http://schemas.microsoft.com/office/drawing/2014/chart" uri="{C3380CC4-5D6E-409C-BE32-E72D297353CC}">
              <c16:uniqueId val="{00000000-4CF5-4EF5-850D-01BE2B3481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4CF5-4EF5-850D-01BE2B3481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荒尾市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52252</v>
      </c>
      <c r="AM8" s="51"/>
      <c r="AN8" s="51"/>
      <c r="AO8" s="51"/>
      <c r="AP8" s="51"/>
      <c r="AQ8" s="51"/>
      <c r="AR8" s="51"/>
      <c r="AS8" s="51"/>
      <c r="AT8" s="46">
        <f>データ!T6</f>
        <v>57.37</v>
      </c>
      <c r="AU8" s="46"/>
      <c r="AV8" s="46"/>
      <c r="AW8" s="46"/>
      <c r="AX8" s="46"/>
      <c r="AY8" s="46"/>
      <c r="AZ8" s="46"/>
      <c r="BA8" s="46"/>
      <c r="BB8" s="46">
        <f>データ!U6</f>
        <v>910.79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52.47</v>
      </c>
      <c r="J10" s="46"/>
      <c r="K10" s="46"/>
      <c r="L10" s="46"/>
      <c r="M10" s="46"/>
      <c r="N10" s="46"/>
      <c r="O10" s="46"/>
      <c r="P10" s="46">
        <f>データ!P6</f>
        <v>71.67</v>
      </c>
      <c r="Q10" s="46"/>
      <c r="R10" s="46"/>
      <c r="S10" s="46"/>
      <c r="T10" s="46"/>
      <c r="U10" s="46"/>
      <c r="V10" s="46"/>
      <c r="W10" s="46">
        <f>データ!Q6</f>
        <v>90.93</v>
      </c>
      <c r="X10" s="46"/>
      <c r="Y10" s="46"/>
      <c r="Z10" s="46"/>
      <c r="AA10" s="46"/>
      <c r="AB10" s="46"/>
      <c r="AC10" s="46"/>
      <c r="AD10" s="51">
        <f>データ!R6</f>
        <v>3630</v>
      </c>
      <c r="AE10" s="51"/>
      <c r="AF10" s="51"/>
      <c r="AG10" s="51"/>
      <c r="AH10" s="51"/>
      <c r="AI10" s="51"/>
      <c r="AJ10" s="51"/>
      <c r="AK10" s="2"/>
      <c r="AL10" s="51">
        <f>データ!V6</f>
        <v>37202</v>
      </c>
      <c r="AM10" s="51"/>
      <c r="AN10" s="51"/>
      <c r="AO10" s="51"/>
      <c r="AP10" s="51"/>
      <c r="AQ10" s="51"/>
      <c r="AR10" s="51"/>
      <c r="AS10" s="51"/>
      <c r="AT10" s="46">
        <f>データ!W6</f>
        <v>11.1</v>
      </c>
      <c r="AU10" s="46"/>
      <c r="AV10" s="46"/>
      <c r="AW10" s="46"/>
      <c r="AX10" s="46"/>
      <c r="AY10" s="46"/>
      <c r="AZ10" s="46"/>
      <c r="BA10" s="46"/>
      <c r="BB10" s="46">
        <f>データ!X6</f>
        <v>3351.53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WPbtrv+Tml9vS7mFXtJ88l1Oor/zwz93qG6Lg6mnab8XrxX8rh9H8vZK2rxfpSruMSje/PqWGiSGoG30EApXw==" saltValue="ebmoYhyMPfmzmL/SqgLv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432041</v>
      </c>
      <c r="D6" s="33">
        <f t="shared" si="3"/>
        <v>46</v>
      </c>
      <c r="E6" s="33">
        <f t="shared" si="3"/>
        <v>17</v>
      </c>
      <c r="F6" s="33">
        <f t="shared" si="3"/>
        <v>1</v>
      </c>
      <c r="G6" s="33">
        <f t="shared" si="3"/>
        <v>0</v>
      </c>
      <c r="H6" s="33" t="str">
        <f t="shared" si="3"/>
        <v>熊本県　荒尾市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52.47</v>
      </c>
      <c r="P6" s="34">
        <f t="shared" si="3"/>
        <v>71.67</v>
      </c>
      <c r="Q6" s="34">
        <f t="shared" si="3"/>
        <v>90.93</v>
      </c>
      <c r="R6" s="34">
        <f t="shared" si="3"/>
        <v>3630</v>
      </c>
      <c r="S6" s="34">
        <f t="shared" si="3"/>
        <v>52252</v>
      </c>
      <c r="T6" s="34">
        <f t="shared" si="3"/>
        <v>57.37</v>
      </c>
      <c r="U6" s="34">
        <f t="shared" si="3"/>
        <v>910.79</v>
      </c>
      <c r="V6" s="34">
        <f t="shared" si="3"/>
        <v>37202</v>
      </c>
      <c r="W6" s="34">
        <f t="shared" si="3"/>
        <v>11.1</v>
      </c>
      <c r="X6" s="34">
        <f t="shared" si="3"/>
        <v>3351.53</v>
      </c>
      <c r="Y6" s="35">
        <f>IF(Y7="",NA(),Y7)</f>
        <v>116.78</v>
      </c>
      <c r="Z6" s="35">
        <f t="shared" ref="Z6:AH6" si="4">IF(Z7="",NA(),Z7)</f>
        <v>115.47</v>
      </c>
      <c r="AA6" s="35">
        <f t="shared" si="4"/>
        <v>115.6</v>
      </c>
      <c r="AB6" s="35">
        <f t="shared" si="4"/>
        <v>112.13</v>
      </c>
      <c r="AC6" s="35">
        <f t="shared" si="4"/>
        <v>111.59</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56.25</v>
      </c>
      <c r="AV6" s="35">
        <f t="shared" ref="AV6:BD6" si="6">IF(AV7="",NA(),AV7)</f>
        <v>53.13</v>
      </c>
      <c r="AW6" s="35">
        <f t="shared" si="6"/>
        <v>55.86</v>
      </c>
      <c r="AX6" s="35">
        <f t="shared" si="6"/>
        <v>58.72</v>
      </c>
      <c r="AY6" s="35">
        <f t="shared" si="6"/>
        <v>57.16</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940.83</v>
      </c>
      <c r="BG6" s="35">
        <f t="shared" ref="BG6:BO6" si="7">IF(BG7="",NA(),BG7)</f>
        <v>887.69</v>
      </c>
      <c r="BH6" s="35">
        <f t="shared" si="7"/>
        <v>858.18</v>
      </c>
      <c r="BI6" s="35">
        <f t="shared" si="7"/>
        <v>817.57</v>
      </c>
      <c r="BJ6" s="35">
        <f t="shared" si="7"/>
        <v>780.74</v>
      </c>
      <c r="BK6" s="35">
        <f t="shared" si="7"/>
        <v>848.31</v>
      </c>
      <c r="BL6" s="35">
        <f t="shared" si="7"/>
        <v>774.99</v>
      </c>
      <c r="BM6" s="35">
        <f t="shared" si="7"/>
        <v>799.41</v>
      </c>
      <c r="BN6" s="35">
        <f t="shared" si="7"/>
        <v>820.36</v>
      </c>
      <c r="BO6" s="35">
        <f t="shared" si="7"/>
        <v>847.44</v>
      </c>
      <c r="BP6" s="34" t="str">
        <f>IF(BP7="","",IF(BP7="-","【-】","【"&amp;SUBSTITUTE(TEXT(BP7,"#,##0.00"),"-","△")&amp;"】"))</f>
        <v>【682.51】</v>
      </c>
      <c r="BQ6" s="35">
        <f>IF(BQ7="",NA(),BQ7)</f>
        <v>141.47999999999999</v>
      </c>
      <c r="BR6" s="35">
        <f t="shared" ref="BR6:BZ6" si="8">IF(BR7="",NA(),BR7)</f>
        <v>136.66999999999999</v>
      </c>
      <c r="BS6" s="35">
        <f t="shared" si="8"/>
        <v>100</v>
      </c>
      <c r="BT6" s="35">
        <f t="shared" si="8"/>
        <v>100</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124.43</v>
      </c>
      <c r="CC6" s="35">
        <f t="shared" ref="CC6:CK6" si="9">IF(CC7="",NA(),CC7)</f>
        <v>129.46</v>
      </c>
      <c r="CD6" s="35">
        <f t="shared" si="9"/>
        <v>181.01</v>
      </c>
      <c r="CE6" s="35">
        <f t="shared" si="9"/>
        <v>181.21</v>
      </c>
      <c r="CF6" s="35">
        <f t="shared" si="9"/>
        <v>186.41</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64.41</v>
      </c>
      <c r="CN6" s="35">
        <f t="shared" ref="CN6:CV6" si="10">IF(CN7="",NA(),CN7)</f>
        <v>63.99</v>
      </c>
      <c r="CO6" s="35">
        <f t="shared" si="10"/>
        <v>63.32</v>
      </c>
      <c r="CP6" s="35">
        <f t="shared" si="10"/>
        <v>63.14</v>
      </c>
      <c r="CQ6" s="35">
        <f t="shared" si="10"/>
        <v>58.47</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88.34</v>
      </c>
      <c r="CY6" s="35">
        <f t="shared" ref="CY6:DG6" si="11">IF(CY7="",NA(),CY7)</f>
        <v>88.96</v>
      </c>
      <c r="CZ6" s="35">
        <f t="shared" si="11"/>
        <v>89.07</v>
      </c>
      <c r="DA6" s="35">
        <f t="shared" si="11"/>
        <v>89.03</v>
      </c>
      <c r="DB6" s="35">
        <f t="shared" si="11"/>
        <v>89.79</v>
      </c>
      <c r="DC6" s="35">
        <f t="shared" si="11"/>
        <v>91.44</v>
      </c>
      <c r="DD6" s="35">
        <f t="shared" si="11"/>
        <v>91.76</v>
      </c>
      <c r="DE6" s="35">
        <f t="shared" si="11"/>
        <v>92.3</v>
      </c>
      <c r="DF6" s="35">
        <f t="shared" si="11"/>
        <v>92.55</v>
      </c>
      <c r="DG6" s="35">
        <f t="shared" si="11"/>
        <v>92.62</v>
      </c>
      <c r="DH6" s="34" t="str">
        <f>IF(DH7="","",IF(DH7="-","【-】","【"&amp;SUBSTITUTE(TEXT(DH7,"#,##0.00"),"-","△")&amp;"】"))</f>
        <v>【95.35】</v>
      </c>
      <c r="DI6" s="35">
        <f>IF(DI7="",NA(),DI7)</f>
        <v>7.74</v>
      </c>
      <c r="DJ6" s="35">
        <f t="shared" ref="DJ6:DR6" si="12">IF(DJ7="",NA(),DJ7)</f>
        <v>11.12</v>
      </c>
      <c r="DK6" s="35">
        <f t="shared" si="12"/>
        <v>14.4</v>
      </c>
      <c r="DL6" s="35">
        <f t="shared" si="12"/>
        <v>17.7</v>
      </c>
      <c r="DM6" s="35">
        <f t="shared" si="12"/>
        <v>20.87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432041</v>
      </c>
      <c r="D7" s="37">
        <v>46</v>
      </c>
      <c r="E7" s="37">
        <v>17</v>
      </c>
      <c r="F7" s="37">
        <v>1</v>
      </c>
      <c r="G7" s="37">
        <v>0</v>
      </c>
      <c r="H7" s="37" t="s">
        <v>96</v>
      </c>
      <c r="I7" s="37" t="s">
        <v>97</v>
      </c>
      <c r="J7" s="37" t="s">
        <v>98</v>
      </c>
      <c r="K7" s="37" t="s">
        <v>99</v>
      </c>
      <c r="L7" s="37" t="s">
        <v>100</v>
      </c>
      <c r="M7" s="37" t="s">
        <v>101</v>
      </c>
      <c r="N7" s="38" t="s">
        <v>102</v>
      </c>
      <c r="O7" s="38">
        <v>52.47</v>
      </c>
      <c r="P7" s="38">
        <v>71.67</v>
      </c>
      <c r="Q7" s="38">
        <v>90.93</v>
      </c>
      <c r="R7" s="38">
        <v>3630</v>
      </c>
      <c r="S7" s="38">
        <v>52252</v>
      </c>
      <c r="T7" s="38">
        <v>57.37</v>
      </c>
      <c r="U7" s="38">
        <v>910.79</v>
      </c>
      <c r="V7" s="38">
        <v>37202</v>
      </c>
      <c r="W7" s="38">
        <v>11.1</v>
      </c>
      <c r="X7" s="38">
        <v>3351.53</v>
      </c>
      <c r="Y7" s="38">
        <v>116.78</v>
      </c>
      <c r="Z7" s="38">
        <v>115.47</v>
      </c>
      <c r="AA7" s="38">
        <v>115.6</v>
      </c>
      <c r="AB7" s="38">
        <v>112.13</v>
      </c>
      <c r="AC7" s="38">
        <v>111.59</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56.25</v>
      </c>
      <c r="AV7" s="38">
        <v>53.13</v>
      </c>
      <c r="AW7" s="38">
        <v>55.86</v>
      </c>
      <c r="AX7" s="38">
        <v>58.72</v>
      </c>
      <c r="AY7" s="38">
        <v>57.16</v>
      </c>
      <c r="AZ7" s="38">
        <v>78.930000000000007</v>
      </c>
      <c r="BA7" s="38">
        <v>77.94</v>
      </c>
      <c r="BB7" s="38">
        <v>78.45</v>
      </c>
      <c r="BC7" s="38">
        <v>76.31</v>
      </c>
      <c r="BD7" s="38">
        <v>68.180000000000007</v>
      </c>
      <c r="BE7" s="38">
        <v>69.540000000000006</v>
      </c>
      <c r="BF7" s="38">
        <v>940.83</v>
      </c>
      <c r="BG7" s="38">
        <v>887.69</v>
      </c>
      <c r="BH7" s="38">
        <v>858.18</v>
      </c>
      <c r="BI7" s="38">
        <v>817.57</v>
      </c>
      <c r="BJ7" s="38">
        <v>780.74</v>
      </c>
      <c r="BK7" s="38">
        <v>848.31</v>
      </c>
      <c r="BL7" s="38">
        <v>774.99</v>
      </c>
      <c r="BM7" s="38">
        <v>799.41</v>
      </c>
      <c r="BN7" s="38">
        <v>820.36</v>
      </c>
      <c r="BO7" s="38">
        <v>847.44</v>
      </c>
      <c r="BP7" s="38">
        <v>682.51</v>
      </c>
      <c r="BQ7" s="38">
        <v>141.47999999999999</v>
      </c>
      <c r="BR7" s="38">
        <v>136.66999999999999</v>
      </c>
      <c r="BS7" s="38">
        <v>100</v>
      </c>
      <c r="BT7" s="38">
        <v>100</v>
      </c>
      <c r="BU7" s="38">
        <v>100</v>
      </c>
      <c r="BV7" s="38">
        <v>94.38</v>
      </c>
      <c r="BW7" s="38">
        <v>96.57</v>
      </c>
      <c r="BX7" s="38">
        <v>96.54</v>
      </c>
      <c r="BY7" s="38">
        <v>95.4</v>
      </c>
      <c r="BZ7" s="38">
        <v>94.69</v>
      </c>
      <c r="CA7" s="38">
        <v>100.34</v>
      </c>
      <c r="CB7" s="38">
        <v>124.43</v>
      </c>
      <c r="CC7" s="38">
        <v>129.46</v>
      </c>
      <c r="CD7" s="38">
        <v>181.01</v>
      </c>
      <c r="CE7" s="38">
        <v>181.21</v>
      </c>
      <c r="CF7" s="38">
        <v>186.41</v>
      </c>
      <c r="CG7" s="38">
        <v>165.45</v>
      </c>
      <c r="CH7" s="38">
        <v>161.54</v>
      </c>
      <c r="CI7" s="38">
        <v>162.81</v>
      </c>
      <c r="CJ7" s="38">
        <v>163.19999999999999</v>
      </c>
      <c r="CK7" s="38">
        <v>159.78</v>
      </c>
      <c r="CL7" s="38">
        <v>136.15</v>
      </c>
      <c r="CM7" s="38">
        <v>64.41</v>
      </c>
      <c r="CN7" s="38">
        <v>63.99</v>
      </c>
      <c r="CO7" s="38">
        <v>63.32</v>
      </c>
      <c r="CP7" s="38">
        <v>63.14</v>
      </c>
      <c r="CQ7" s="38">
        <v>58.47</v>
      </c>
      <c r="CR7" s="38">
        <v>65.62</v>
      </c>
      <c r="CS7" s="38">
        <v>64.67</v>
      </c>
      <c r="CT7" s="38">
        <v>64.959999999999994</v>
      </c>
      <c r="CU7" s="38">
        <v>65.040000000000006</v>
      </c>
      <c r="CV7" s="38">
        <v>68.31</v>
      </c>
      <c r="CW7" s="38">
        <v>59.64</v>
      </c>
      <c r="CX7" s="38">
        <v>88.34</v>
      </c>
      <c r="CY7" s="38">
        <v>88.96</v>
      </c>
      <c r="CZ7" s="38">
        <v>89.07</v>
      </c>
      <c r="DA7" s="38">
        <v>89.03</v>
      </c>
      <c r="DB7" s="38">
        <v>89.79</v>
      </c>
      <c r="DC7" s="38">
        <v>91.44</v>
      </c>
      <c r="DD7" s="38">
        <v>91.76</v>
      </c>
      <c r="DE7" s="38">
        <v>92.3</v>
      </c>
      <c r="DF7" s="38">
        <v>92.55</v>
      </c>
      <c r="DG7" s="38">
        <v>92.62</v>
      </c>
      <c r="DH7" s="38">
        <v>95.35</v>
      </c>
      <c r="DI7" s="38">
        <v>7.74</v>
      </c>
      <c r="DJ7" s="38">
        <v>11.12</v>
      </c>
      <c r="DK7" s="38">
        <v>14.4</v>
      </c>
      <c r="DL7" s="38">
        <v>17.7</v>
      </c>
      <c r="DM7" s="38">
        <v>20.87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2021-02-08T06:18:31Z</cp:lastPrinted>
  <dcterms:created xsi:type="dcterms:W3CDTF">2020-12-04T02:30:48Z</dcterms:created>
  <dcterms:modified xsi:type="dcterms:W3CDTF">2021-02-08T07:46:24Z</dcterms:modified>
  <cp:category/>
</cp:coreProperties>
</file>