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209\07_復興建設課\01_1土木建築・水道係\01_1土木建築・水道係\03_水道係\(1)工業用水関係\18_公営企業に係る経営比較分析表\R02\2021-01-22地方公営企業分析表\26 西原村\工業用水\"/>
    </mc:Choice>
  </mc:AlternateContent>
  <workbookProtection workbookAlgorithmName="SHA-512" workbookHashValue="7vDR+sbJkrF66aFh+jTxCk5E7lbZlM/FAtCb2/hQaCn9FG72PM5krBGGYA8SFZ/P6AcnXocJ5gcKIeIf663dGQ==" workbookSaltValue="hmdO7dsGUTjyTXoJ56Lmcw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10" i="5" l="1"/>
  <c r="BY10" i="5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<sst xmlns="http://schemas.openxmlformats.org/spreadsheetml/2006/main" count="262" uniqueCount="107">
  <si>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</si>
  <si>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</si>
  <si>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</si>
  <si>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</si>
  <si>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</si>
  <si>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</si>
  <si>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</si>
  <si>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</si>
  <si>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</si>
  <si>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</si>
  <si>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</si>
  <si>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</si>
  <si>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</si>
  <si>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</si>
  <si>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</si>
  <si>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</si>
  <si>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</si>
  <si>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</si>
  <si>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</si>
  <si>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</si>
  <si>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</si>
  <si>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</si>
  <si>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</si>
  <si>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</si>
  <si>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</si>
  <si>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</si>
  <si>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</si>
  <si>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</si>
  <si>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</si>
  <si>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</si>
  <si>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</si>
  <si>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</si>
  <si>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</si>
  <si>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</si>
  <si>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</si>
  <si>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</si>
  <si>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</si>
  <si>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</si>
  <si>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</si>
  <si>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</si>
  <si>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</si>
  <si>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</si>
  <si>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</si>
  <si>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</si>
  <si>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</si>
  <si>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</si>
  <si>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</si>
  <si>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</si>
  <si>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</si>
  <si>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</si>
  <si>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</si>
  <si>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</si>
  <si>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</si>
  <si>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</si>
  <si>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</si>
  <si>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</si>
  <si>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</si>
  <si>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</si>
  <si>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</si>
  <si>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</si>
  <si>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</si>
  <si>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</si>
  <si>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</si>
  <si>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</si>
  <si>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</si>
  <si>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</si>
  <si>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</si>
  <si>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</si>
  <si>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</si>
  <si>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</si>
  <si>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</si>
  <si>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</si>
  <si>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</si>
  <si>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</si>
  <si>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</si>
  <si>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</si>
  <si>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</si>
  <si>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</si>
  <si>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</si>
  <si>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</si>
  <si>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</si>
  <si>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</si>
  <si>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</si>
  <si>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</si>
  <si>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</si>
  <si>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</si>
  <si>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</si>
  <si>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</si>
  <si>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434329</t>
  </si>
  <si>
    <t>46</t>
  </si>
  <si>
    <t>02</t>
  </si>
  <si>
    <t>0</t>
  </si>
  <si>
    <t>000</t>
  </si>
  <si>
    <t>熊本県　西原村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</si>
  <si>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</si>
  <si>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</si>
  <si>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</si>
  <si>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</si>
  <si>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</si>
  <si>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</si>
  <si>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</si>
  <si>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</si>
  <si>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</si>
  <si>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</si>
  <si>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ほとんどの施設が昭和61年（1986年）に建設を行っています。現在のところ、老朽化による事業への影響はありません。しかし一部施設やポンプ設備、電気設備については、適切な時期に適切な更新が必要と考えております。</t>
    <phoneticPr fontId="5"/>
  </si>
  <si>
    <t>　おおむね健全経営を行っていると思っていますが、配水管などの構築物の耐用年数を考えながら、計画的に施設更新の計画を立てる必要があると、考えております。</t>
    <phoneticPr fontId="5"/>
  </si>
  <si>
    <t xml:space="preserve">①経常収支比率は100％以上となっているので、健全経営が出来ています。
　当事業体は予算総額約2千万円の小規模経営体です。供給企業の少しの生産調整による売上変動でも、比率が大きく振れる特徴があります。
②累積欠損金比率は0％ですので、健全経営が出来ています。
③流動比率（％）は100％を下回ってはいないので、健全経営が出来ています。
 小規模経営体であるために、平成30年度はは一時的に、未払金が約5,000千円発生した為に、流動性比率下がりましたが、本年度は未払金があまり発生していないために、通常通りにもどりました。
④企業債残高対給水収益比率（％）企業債残高は0円なので、健全経営が出来ています。
⑤料金回収率は、100％を上回っているので、健全経営が出来ています。
⑥給水原価（円）は全国平均よりも高くなっていますが、小規模経営の為に、売上に大きく左右されます。経常収支では黒字を保っています。健全経営が出来ていると判断しています。
⑦施設利用率は、全国平均を上回っているので、健全経営が出来ていると判断しています。
⑧契約率（％）は約50.50％となっています。企業の生産量に連動するため、景気に左右される要素を持っています。契約水量が減少したため、契約率が減少しています。
</t>
    <rPh sb="214" eb="217">
      <t>リュウドウセイ</t>
    </rPh>
    <rPh sb="217" eb="219">
      <t>ヒリツ</t>
    </rPh>
    <rPh sb="219" eb="220">
      <t>サ</t>
    </rPh>
    <rPh sb="227" eb="230">
      <t>ホンネンド</t>
    </rPh>
    <rPh sb="231" eb="234">
      <t>ミハライキン</t>
    </rPh>
    <rPh sb="238" eb="240">
      <t>ハッセイ</t>
    </rPh>
    <rPh sb="249" eb="251">
      <t>ツウジョウ</t>
    </rPh>
    <rPh sb="251" eb="252">
      <t>ドオ</t>
    </rPh>
    <rPh sb="519" eb="521">
      <t>ケイヤク</t>
    </rPh>
    <rPh sb="521" eb="523">
      <t>スイリョウ</t>
    </rPh>
    <rPh sb="524" eb="526">
      <t>ゲンショウ</t>
    </rPh>
    <rPh sb="531" eb="534">
      <t>ケイヤクリツ</t>
    </rPh>
    <rPh sb="535" eb="537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</si>
</sst>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76.67</c:v>
                </c:pt>
                <c:pt idx="1">
                  <c:v>79.12</c:v>
                </c:pt>
                <c:pt idx="2">
                  <c:v>80.790000000000006</c:v>
                </c:pt>
                <c:pt idx="3">
                  <c:v>82.36</c:v>
                </c:pt>
                <c:pt idx="4">
                  <c:v>80.930000000000007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1-46AE-B830-1AE667AF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1-46AE-B830-1AE667AF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2-4AE2-BE4F-3A24ED8CF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2-4AE2-BE4F-3A24ED8CF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126.33</c:v>
                </c:pt>
                <c:pt idx="1">
                  <c:v>146.38999999999999</c:v>
                </c:pt>
                <c:pt idx="2">
                  <c:v>193.19</c:v>
                </c:pt>
                <c:pt idx="3">
                  <c:v>155.44999999999999</c:v>
                </c:pt>
                <c:pt idx="4">
                  <c:v>199.06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4-48CB-940B-DEAA75E2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4-48CB-940B-DEAA75E2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4-46D1-9B2C-264E0429F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4-46D1-9B2C-264E0429F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2-4ED0-9097-ED2F3C56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2-4ED0-9097-ED2F3C56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27721.86</c:v>
                </c:pt>
                <c:pt idx="1">
                  <c:v>36457.360000000001</c:v>
                </c:pt>
                <c:pt idx="2">
                  <c:v>30183.25</c:v>
                </c:pt>
                <c:pt idx="3">
                  <c:v>3285.74</c:v>
                </c:pt>
                <c:pt idx="4">
                  <c:v>27700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2-403F-AA86-65770AEE2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2-403F-AA86-65770AEE2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C-4B81-8FBA-F9678610C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C-4B81-8FBA-F9678610C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78.599999999999994</c:v>
                </c:pt>
                <c:pt idx="1">
                  <c:v>97.93</c:v>
                </c:pt>
                <c:pt idx="2">
                  <c:v>130.46</c:v>
                </c:pt>
                <c:pt idx="3">
                  <c:v>102.73</c:v>
                </c:pt>
                <c:pt idx="4">
                  <c:v>140.4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9F5-B877-47F9EB51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9-49F5-B877-47F9EB51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73.95</c:v>
                </c:pt>
                <c:pt idx="1">
                  <c:v>72.61</c:v>
                </c:pt>
                <c:pt idx="2">
                  <c:v>42.66</c:v>
                </c:pt>
                <c:pt idx="3">
                  <c:v>58.62</c:v>
                </c:pt>
                <c:pt idx="4">
                  <c:v>41.31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C-4870-A67F-8E688F22A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C-4870-A67F-8E688F22A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44.17</c:v>
                </c:pt>
                <c:pt idx="1">
                  <c:v>56.58</c:v>
                </c:pt>
                <c:pt idx="2">
                  <c:v>53.67</c:v>
                </c:pt>
                <c:pt idx="3">
                  <c:v>51.67</c:v>
                </c:pt>
                <c:pt idx="4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C6C-963D-DAF12FD19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8-4C6C-963D-DAF12FD19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52.92</c:v>
                </c:pt>
                <c:pt idx="1">
                  <c:v>42.92</c:v>
                </c:pt>
                <c:pt idx="2">
                  <c:v>57.08</c:v>
                </c:pt>
                <c:pt idx="3">
                  <c:v>57.08</c:v>
                </c:pt>
                <c:pt idx="4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9-4197-BDA2-62F225503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9-4197-BDA2-62F225503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JQ10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熊本県　西原村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1200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642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98.2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8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606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非設置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106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126.33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146.38999999999999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193.19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155.44999999999999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199.06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27721.86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36457.360000000001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30183.25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3285.74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27700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118.03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120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113.67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110.79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108.76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101.87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115.82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118.97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121.15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125.8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742.59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549.77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730.25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868.31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732.52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430.97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536.28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514.66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504.81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498.01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104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78.599999999999994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97.93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130.46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102.73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140.4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73.95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72.61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42.66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58.62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41.31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44.17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56.58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53.67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51.67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53.5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52.92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42.92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57.08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57.08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50.5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100.16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100.54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95.99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94.91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90.22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42.5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42.19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44.55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47.36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49.94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35.909999999999997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35.54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35.24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35.22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34.92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52.54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50.81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50.28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51.42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50.9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105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H27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H28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H29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H30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R01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H27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H28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H29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H30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R01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H27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H28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H29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H30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R01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76.67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79.12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80.790000000000006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82.36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80.930000000000007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53.92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53.32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53.4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53.49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54.3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3.4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3.56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3.46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3.28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4.66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0.19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0.06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0.13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0.02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0.06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【77.39】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【59.23】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【47.77】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【0.34】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xlBP/89ZrfvFn+Ek2nFlJ1nk5eFCUN8qswbLvn5+0lELQ7PLFYeoZCAUn/BHwvxwFHgOAcAoihtLuWHTiRF1qw==" saltValue="BsBCX73k96cez9FZ6dxCQ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126.33</v>
      </c>
      <c r="U6" s="52">
        <f>U7</f>
        <v>146.38999999999999</v>
      </c>
      <c r="V6" s="52">
        <f>V7</f>
        <v>193.19</v>
      </c>
      <c r="W6" s="52">
        <f>W7</f>
        <v>155.44999999999999</v>
      </c>
      <c r="X6" s="52">
        <f t="shared" si="3"/>
        <v>199.06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27721.86</v>
      </c>
      <c r="AQ6" s="52">
        <f>AQ7</f>
        <v>36457.360000000001</v>
      </c>
      <c r="AR6" s="52">
        <f>AR7</f>
        <v>30183.25</v>
      </c>
      <c r="AS6" s="52">
        <f>AS7</f>
        <v>3285.74</v>
      </c>
      <c r="AT6" s="52">
        <f t="shared" si="3"/>
        <v>27700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78.599999999999994</v>
      </c>
      <c r="BM6" s="52">
        <f>BM7</f>
        <v>97.93</v>
      </c>
      <c r="BN6" s="52">
        <f>BN7</f>
        <v>130.46</v>
      </c>
      <c r="BO6" s="52">
        <f>BO7</f>
        <v>102.73</v>
      </c>
      <c r="BP6" s="52">
        <f t="shared" si="3"/>
        <v>140.4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73.95</v>
      </c>
      <c r="BX6" s="52">
        <f>BX7</f>
        <v>72.61</v>
      </c>
      <c r="BY6" s="52">
        <f>BY7</f>
        <v>42.66</v>
      </c>
      <c r="BZ6" s="52">
        <f>BZ7</f>
        <v>58.62</v>
      </c>
      <c r="CA6" s="52">
        <f t="shared" si="3"/>
        <v>41.31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44.17</v>
      </c>
      <c r="CI6" s="52">
        <f>CI7</f>
        <v>56.58</v>
      </c>
      <c r="CJ6" s="52">
        <f>CJ7</f>
        <v>53.67</v>
      </c>
      <c r="CK6" s="52">
        <f>CK7</f>
        <v>51.67</v>
      </c>
      <c r="CL6" s="52">
        <f t="shared" si="5"/>
        <v>53.5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52.92</v>
      </c>
      <c r="CT6" s="52">
        <f>CT7</f>
        <v>42.92</v>
      </c>
      <c r="CU6" s="52">
        <f>CU7</f>
        <v>57.08</v>
      </c>
      <c r="CV6" s="52">
        <f>CV7</f>
        <v>57.08</v>
      </c>
      <c r="CW6" s="52">
        <f t="shared" si="6"/>
        <v>50.5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76.67</v>
      </c>
      <c r="DE6" s="52">
        <f>DE7</f>
        <v>79.12</v>
      </c>
      <c r="DF6" s="52">
        <f>DF7</f>
        <v>80.790000000000006</v>
      </c>
      <c r="DG6" s="52">
        <f>DG7</f>
        <v>82.36</v>
      </c>
      <c r="DH6" s="52">
        <f t="shared" si="7"/>
        <v>80.930000000000007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1200</v>
      </c>
      <c r="L7" s="54" t="s">
        <v>96</v>
      </c>
      <c r="M7" s="55">
        <v>1</v>
      </c>
      <c r="N7" s="55">
        <v>642</v>
      </c>
      <c r="O7" s="56" t="s">
        <v>97</v>
      </c>
      <c r="P7" s="56">
        <v>98.2</v>
      </c>
      <c r="Q7" s="55">
        <v>8</v>
      </c>
      <c r="R7" s="55">
        <v>606</v>
      </c>
      <c r="S7" s="54" t="s">
        <v>98</v>
      </c>
      <c r="T7" s="57">
        <v>126.33</v>
      </c>
      <c r="U7" s="57">
        <v>146.38999999999999</v>
      </c>
      <c r="V7" s="57">
        <v>193.19</v>
      </c>
      <c r="W7" s="57">
        <v>155.44999999999999</v>
      </c>
      <c r="X7" s="57">
        <v>199.06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27721.86</v>
      </c>
      <c r="AQ7" s="57">
        <v>36457.360000000001</v>
      </c>
      <c r="AR7" s="57">
        <v>30183.25</v>
      </c>
      <c r="AS7" s="57">
        <v>3285.74</v>
      </c>
      <c r="AT7" s="57">
        <v>27700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78.599999999999994</v>
      </c>
      <c r="BM7" s="57">
        <v>97.93</v>
      </c>
      <c r="BN7" s="57">
        <v>130.46</v>
      </c>
      <c r="BO7" s="57">
        <v>102.73</v>
      </c>
      <c r="BP7" s="57">
        <v>140.4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73.95</v>
      </c>
      <c r="BX7" s="57">
        <v>72.61</v>
      </c>
      <c r="BY7" s="57">
        <v>42.66</v>
      </c>
      <c r="BZ7" s="57">
        <v>58.62</v>
      </c>
      <c r="CA7" s="57">
        <v>41.31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44.17</v>
      </c>
      <c r="CI7" s="57">
        <v>56.58</v>
      </c>
      <c r="CJ7" s="57">
        <v>53.67</v>
      </c>
      <c r="CK7" s="57">
        <v>51.67</v>
      </c>
      <c r="CL7" s="57">
        <v>53.5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52.92</v>
      </c>
      <c r="CT7" s="57">
        <v>42.92</v>
      </c>
      <c r="CU7" s="57">
        <v>57.08</v>
      </c>
      <c r="CV7" s="57">
        <v>57.08</v>
      </c>
      <c r="CW7" s="57">
        <v>50.5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76.67</v>
      </c>
      <c r="DE7" s="57">
        <v>79.12</v>
      </c>
      <c r="DF7" s="57">
        <v>80.790000000000006</v>
      </c>
      <c r="DG7" s="57">
        <v>82.36</v>
      </c>
      <c r="DH7" s="57">
        <v>80.930000000000007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126.33</v>
      </c>
      <c r="V11" s="65">
        <f>IF(U6="-",NA(),U6)</f>
        <v>146.38999999999999</v>
      </c>
      <c r="W11" s="65">
        <f>IF(V6="-",NA(),V6)</f>
        <v>193.19</v>
      </c>
      <c r="X11" s="65">
        <f>IF(W6="-",NA(),W6)</f>
        <v>155.44999999999999</v>
      </c>
      <c r="Y11" s="65">
        <f>IF(X6="-",NA(),X6)</f>
        <v>199.06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27721.86</v>
      </c>
      <c r="AR11" s="65">
        <f>IF(AQ6="-",NA(),AQ6)</f>
        <v>36457.360000000001</v>
      </c>
      <c r="AS11" s="65">
        <f>IF(AR6="-",NA(),AR6)</f>
        <v>30183.25</v>
      </c>
      <c r="AT11" s="65">
        <f>IF(AS6="-",NA(),AS6)</f>
        <v>3285.74</v>
      </c>
      <c r="AU11" s="65">
        <f>IF(AT6="-",NA(),AT6)</f>
        <v>27700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78.599999999999994</v>
      </c>
      <c r="BN11" s="65">
        <f>IF(BM6="-",NA(),BM6)</f>
        <v>97.93</v>
      </c>
      <c r="BO11" s="65">
        <f>IF(BN6="-",NA(),BN6)</f>
        <v>130.46</v>
      </c>
      <c r="BP11" s="65">
        <f>IF(BO6="-",NA(),BO6)</f>
        <v>102.73</v>
      </c>
      <c r="BQ11" s="65">
        <f>IF(BP6="-",NA(),BP6)</f>
        <v>140.4</v>
      </c>
      <c r="BW11" s="64" t="s">
        <v>23</v>
      </c>
      <c r="BX11" s="65">
        <f>IF(BW6="-",NA(),BW6)</f>
        <v>73.95</v>
      </c>
      <c r="BY11" s="65">
        <f>IF(BX6="-",NA(),BX6)</f>
        <v>72.61</v>
      </c>
      <c r="BZ11" s="65">
        <f>IF(BY6="-",NA(),BY6)</f>
        <v>42.66</v>
      </c>
      <c r="CA11" s="65">
        <f>IF(BZ6="-",NA(),BZ6)</f>
        <v>58.62</v>
      </c>
      <c r="CB11" s="65">
        <f>IF(CA6="-",NA(),CA6)</f>
        <v>41.31</v>
      </c>
      <c r="CH11" s="64" t="s">
        <v>23</v>
      </c>
      <c r="CI11" s="65">
        <f>IF(CH6="-",NA(),CH6)</f>
        <v>44.17</v>
      </c>
      <c r="CJ11" s="65">
        <f>IF(CI6="-",NA(),CI6)</f>
        <v>56.58</v>
      </c>
      <c r="CK11" s="65">
        <f>IF(CJ6="-",NA(),CJ6)</f>
        <v>53.67</v>
      </c>
      <c r="CL11" s="65">
        <f>IF(CK6="-",NA(),CK6)</f>
        <v>51.67</v>
      </c>
      <c r="CM11" s="65">
        <f>IF(CL6="-",NA(),CL6)</f>
        <v>53.5</v>
      </c>
      <c r="CS11" s="64" t="s">
        <v>23</v>
      </c>
      <c r="CT11" s="65">
        <f>IF(CS6="-",NA(),CS6)</f>
        <v>52.92</v>
      </c>
      <c r="CU11" s="65">
        <f>IF(CT6="-",NA(),CT6)</f>
        <v>42.92</v>
      </c>
      <c r="CV11" s="65">
        <f>IF(CU6="-",NA(),CU6)</f>
        <v>57.08</v>
      </c>
      <c r="CW11" s="65">
        <f>IF(CV6="-",NA(),CV6)</f>
        <v>57.08</v>
      </c>
      <c r="CX11" s="65">
        <f>IF(CW6="-",NA(),CW6)</f>
        <v>50.5</v>
      </c>
      <c r="DD11" s="64" t="s">
        <v>23</v>
      </c>
      <c r="DE11" s="65">
        <f>IF(DD6="-",NA(),DD6)</f>
        <v>76.67</v>
      </c>
      <c r="DF11" s="65">
        <f>IF(DE6="-",NA(),DE6)</f>
        <v>79.12</v>
      </c>
      <c r="DG11" s="65">
        <f>IF(DF6="-",NA(),DF6)</f>
        <v>80.790000000000006</v>
      </c>
      <c r="DH11" s="65">
        <f>IF(DG6="-",NA(),DG6)</f>
        <v>82.36</v>
      </c>
      <c r="DI11" s="65">
        <f>IF(DH6="-",NA(),DH6)</f>
        <v>80.930000000000007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0101 miyata</cp:lastModifiedBy>
  <dcterms:created xsi:type="dcterms:W3CDTF">2020-12-04T03:44:20Z</dcterms:created>
  <dcterms:modified xsi:type="dcterms:W3CDTF">2021-02-18T02:06:50Z</dcterms:modified>
  <cp:category/>
</cp:coreProperties>
</file>