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２年度\07 公営企業総括\33 （R1年度）経営比較分析表の分析等について\03 市町村→県\09 宇土市\【完】水道\"/>
    </mc:Choice>
  </mc:AlternateContent>
  <workbookProtection workbookAlgorithmName="SHA-512" workbookHashValue="08vJaCEIkoHKsZSK/pDI9im6JZ9gkgGBHvXVZyhZIwBepumJzvHd/P4EsZnGjbO5eCZoPfrwLpVKLvZMGyD/QQ==" workbookSaltValue="20vpS+HRSsZ2VT8/L6g4Cg==" workbookSpinCount="100000" lockStructure="1"/>
  <bookViews>
    <workbookView xWindow="0" yWindow="0" windowWidth="2049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<sst xmlns="http://schemas.openxmlformats.org/spreadsheetml/2006/main" count="228" uniqueCount="113">
  <si>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</si>
  <si>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</si>
  <si>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</si>
  <si>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</si>
  <si>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</si>
  <si>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</si>
  <si>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</si>
  <si>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</si>
  <si>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</si>
  <si>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</si>
  <si>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</si>
  <si>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</si>
  <si>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</si>
  <si>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</si>
  <si>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</si>
  <si>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</si>
  <si>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</si>
  <si>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</si>
  <si>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</si>
  <si>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</si>
  <si>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</si>
  <si>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</si>
  <si>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</si>
  <si>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</si>
  <si>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</si>
  <si>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</si>
  <si>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</si>
  <si>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</si>
  <si>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</si>
  <si>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</si>
  <si>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</si>
  <si>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</si>
  <si>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</si>
  <si>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</si>
  <si>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</si>
  <si>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</si>
  <si>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</si>
  <si>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</si>
  <si>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</si>
  <si>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</si>
  <si>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</si>
  <si>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</si>
  <si>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</si>
  <si>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</si>
  <si>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</si>
  <si>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</si>
  <si>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</si>
  <si>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</si>
  <si>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</si>
  <si>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</si>
  <si>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</si>
  <si>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</si>
  <si>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</si>
  <si>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</si>
  <si>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</si>
  <si>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</si>
  <si>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</si>
  <si>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</si>
  <si>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</si>
  <si>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</si>
  <si>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</si>
  <si>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</si>
  <si>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</si>
  <si>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</si>
  <si>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</si>
  <si>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</si>
  <si>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</si>
  <si>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</si>
  <si>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</si>
  <si>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</si>
  <si>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</si>
  <si>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</si>
  <si>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</si>
  <si>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</si>
  <si>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</si>
  <si>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</si>
  <si>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</si>
  <si>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</si>
  <si>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</si>
  <si>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</si>
  <si>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</si>
  <si>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</si>
  <si>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</si>
  <si>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</si>
  <si>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</si>
  <si>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</si>
  <si>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</si>
  <si>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</si>
  <si>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</si>
  <si>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</si>
  <si>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</si>
  <si>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</si>
  <si>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</si>
  <si>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宇土市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</si>
  <si>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</si>
  <si>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</si>
  <si>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</si>
  <si>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</si>
  <si>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</si>
  <si>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</si>
  <si>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</si>
  <si>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</si>
  <si>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</si>
  <si>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</si>
  <si>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</si>
  <si>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</si>
  <si>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</si>
  <si>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</si>
  <si>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</si>
  <si>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</si>
  <si>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①②経常収支比率は100％を上回っており，累積欠損金もないことから，現時点では経営は堅調に推移している。
③流動比率は491.13％で，100％を上回っており，類似団体よりも高い水準であり現金は十分確保され，健全性は保たれている。しかし，公共下水道事業からの徴収委託費に依存している部分があるため料金収入で賄えていくことが望ましい。
④企業債残高対給水収益比率は，平成28年度の熊本地震に伴う災害復旧事業債以外は近年発行抑制に努めた結果，着実に減少傾向にあるとともに，類似団体より低い水準を維持している。
⑤料金回収率は100％を上回っており，類似団体と比較しても高い水準である。今後は更新投資等に充てる財源を確保しつつ，健全経営に努める。
⑥給水原価は149.99円で，類似団体に比べると少額である。これは費用削減に努めたためである。
⑦施設利用率は類似団体より高い水準である。今後，人口減少に伴い施設利用率の減少が見込まれることから，広域連携による施設規模の縮小など検討していく必要がある。
⑧有収率は90.09％で，類似団体と比較すると高い値となっている。平成28年度のみ低い値となっているのは，熊本地震により減免措置を行ったためである。
</t>
    <rPh sb="2" eb="4">
      <t>ケイジョウ</t>
    </rPh>
    <rPh sb="4" eb="6">
      <t>シュウシ</t>
    </rPh>
    <rPh sb="6" eb="8">
      <t>ヒリツ</t>
    </rPh>
    <rPh sb="14" eb="16">
      <t>ウワマワ</t>
    </rPh>
    <rPh sb="21" eb="23">
      <t>ルイセキ</t>
    </rPh>
    <rPh sb="23" eb="26">
      <t>ケッソンキン</t>
    </rPh>
    <rPh sb="34" eb="35">
      <t>ゲン</t>
    </rPh>
    <rPh sb="35" eb="37">
      <t>ジテン</t>
    </rPh>
    <rPh sb="39" eb="41">
      <t>ケイエイ</t>
    </rPh>
    <rPh sb="42" eb="44">
      <t>ケンチョウ</t>
    </rPh>
    <rPh sb="45" eb="47">
      <t>スイイ</t>
    </rPh>
    <rPh sb="54" eb="56">
      <t>リュウドウ</t>
    </rPh>
    <rPh sb="56" eb="58">
      <t>ヒリツ</t>
    </rPh>
    <rPh sb="73" eb="75">
      <t>ウワマワ</t>
    </rPh>
    <rPh sb="80" eb="82">
      <t>ルイジ</t>
    </rPh>
    <rPh sb="82" eb="84">
      <t>ダンタイ</t>
    </rPh>
    <rPh sb="87" eb="88">
      <t>タカ</t>
    </rPh>
    <rPh sb="89" eb="91">
      <t>スイジュン</t>
    </rPh>
    <rPh sb="94" eb="96">
      <t>ゲンキン</t>
    </rPh>
    <rPh sb="97" eb="99">
      <t>ジュウブン</t>
    </rPh>
    <rPh sb="99" eb="101">
      <t>カクホ</t>
    </rPh>
    <rPh sb="104" eb="107">
      <t>ケンゼンセイ</t>
    </rPh>
    <rPh sb="108" eb="109">
      <t>タモ</t>
    </rPh>
    <rPh sb="119" eb="121">
      <t>コウキョウ</t>
    </rPh>
    <rPh sb="121" eb="124">
      <t>ゲスイドウ</t>
    </rPh>
    <rPh sb="124" eb="126">
      <t>ジギョウ</t>
    </rPh>
    <rPh sb="129" eb="131">
      <t>チョウシュウ</t>
    </rPh>
    <rPh sb="131" eb="133">
      <t>イタク</t>
    </rPh>
    <rPh sb="133" eb="134">
      <t>ヒ</t>
    </rPh>
    <rPh sb="135" eb="137">
      <t>イゾン</t>
    </rPh>
    <rPh sb="141" eb="143">
      <t>ブブン</t>
    </rPh>
    <rPh sb="148" eb="150">
      <t>リョウキン</t>
    </rPh>
    <rPh sb="150" eb="152">
      <t>シュウニュウ</t>
    </rPh>
    <rPh sb="153" eb="154">
      <t>マカナ</t>
    </rPh>
    <rPh sb="161" eb="162">
      <t>ノゾ</t>
    </rPh>
    <rPh sb="168" eb="170">
      <t>キギョウ</t>
    </rPh>
    <rPh sb="170" eb="171">
      <t>サイ</t>
    </rPh>
    <rPh sb="171" eb="173">
      <t>ザンダカ</t>
    </rPh>
    <rPh sb="173" eb="174">
      <t>タイ</t>
    </rPh>
    <rPh sb="174" eb="176">
      <t>キュウスイ</t>
    </rPh>
    <rPh sb="176" eb="178">
      <t>シュウエキ</t>
    </rPh>
    <rPh sb="178" eb="180">
      <t>ヒリツ</t>
    </rPh>
    <rPh sb="182" eb="184">
      <t>ヘイセイ</t>
    </rPh>
    <rPh sb="186" eb="188">
      <t>ネンド</t>
    </rPh>
    <rPh sb="189" eb="191">
      <t>クマモト</t>
    </rPh>
    <rPh sb="191" eb="193">
      <t>ジシン</t>
    </rPh>
    <rPh sb="194" eb="195">
      <t>トモナ</t>
    </rPh>
    <rPh sb="196" eb="198">
      <t>サイガイ</t>
    </rPh>
    <rPh sb="198" eb="200">
      <t>フッキュウ</t>
    </rPh>
    <rPh sb="200" eb="202">
      <t>ジギョウ</t>
    </rPh>
    <rPh sb="202" eb="203">
      <t>サイ</t>
    </rPh>
    <rPh sb="203" eb="205">
      <t>イガイ</t>
    </rPh>
    <rPh sb="206" eb="208">
      <t>キンネン</t>
    </rPh>
    <rPh sb="208" eb="210">
      <t>ハッコウ</t>
    </rPh>
    <rPh sb="210" eb="212">
      <t>ヨクセイ</t>
    </rPh>
    <rPh sb="213" eb="214">
      <t>ツト</t>
    </rPh>
    <rPh sb="216" eb="218">
      <t>ケッカ</t>
    </rPh>
    <rPh sb="219" eb="221">
      <t>チャクジツ</t>
    </rPh>
    <rPh sb="222" eb="224">
      <t>ゲンショウ</t>
    </rPh>
    <rPh sb="224" eb="226">
      <t>ケイコウ</t>
    </rPh>
    <rPh sb="234" eb="236">
      <t>ルイジ</t>
    </rPh>
    <rPh sb="236" eb="238">
      <t>ダンタイ</t>
    </rPh>
    <rPh sb="240" eb="241">
      <t>ヒク</t>
    </rPh>
    <rPh sb="242" eb="244">
      <t>スイジュン</t>
    </rPh>
    <rPh sb="245" eb="247">
      <t>イジ</t>
    </rPh>
    <rPh sb="254" eb="256">
      <t>リョウキン</t>
    </rPh>
    <rPh sb="256" eb="258">
      <t>カイシュウ</t>
    </rPh>
    <rPh sb="258" eb="259">
      <t>リツ</t>
    </rPh>
    <rPh sb="265" eb="267">
      <t>ウワマワ</t>
    </rPh>
    <rPh sb="272" eb="274">
      <t>ルイジ</t>
    </rPh>
    <rPh sb="274" eb="276">
      <t>ダンタイ</t>
    </rPh>
    <rPh sb="277" eb="279">
      <t>ヒカク</t>
    </rPh>
    <rPh sb="282" eb="283">
      <t>タカ</t>
    </rPh>
    <rPh sb="284" eb="286">
      <t>スイジュン</t>
    </rPh>
    <rPh sb="290" eb="292">
      <t>コンゴ</t>
    </rPh>
    <rPh sb="293" eb="295">
      <t>コウシン</t>
    </rPh>
    <rPh sb="295" eb="297">
      <t>トウシ</t>
    </rPh>
    <rPh sb="297" eb="298">
      <t>トウ</t>
    </rPh>
    <rPh sb="299" eb="300">
      <t>ア</t>
    </rPh>
    <rPh sb="302" eb="304">
      <t>ザイゲン</t>
    </rPh>
    <rPh sb="305" eb="307">
      <t>カクホ</t>
    </rPh>
    <rPh sb="311" eb="313">
      <t>ケンゼン</t>
    </rPh>
    <rPh sb="313" eb="315">
      <t>ケイエイ</t>
    </rPh>
    <rPh sb="316" eb="317">
      <t>ツト</t>
    </rPh>
    <rPh sb="322" eb="324">
      <t>キュウスイ</t>
    </rPh>
    <rPh sb="324" eb="326">
      <t>ゲンカ</t>
    </rPh>
    <rPh sb="333" eb="334">
      <t>エン</t>
    </rPh>
    <rPh sb="336" eb="338">
      <t>ルイジ</t>
    </rPh>
    <rPh sb="338" eb="340">
      <t>ダンタイ</t>
    </rPh>
    <rPh sb="341" eb="342">
      <t>クラ</t>
    </rPh>
    <rPh sb="345" eb="347">
      <t>ショウガク</t>
    </rPh>
    <rPh sb="354" eb="356">
      <t>ヒヨウ</t>
    </rPh>
    <rPh sb="356" eb="358">
      <t>サクゲン</t>
    </rPh>
    <rPh sb="359" eb="360">
      <t>ツト</t>
    </rPh>
    <rPh sb="370" eb="372">
      <t>シセツ</t>
    </rPh>
    <rPh sb="372" eb="374">
      <t>リヨウ</t>
    </rPh>
    <rPh sb="374" eb="375">
      <t>リツ</t>
    </rPh>
    <rPh sb="376" eb="378">
      <t>ルイジ</t>
    </rPh>
    <rPh sb="378" eb="380">
      <t>ダンタイ</t>
    </rPh>
    <rPh sb="382" eb="383">
      <t>タカ</t>
    </rPh>
    <rPh sb="384" eb="386">
      <t>スイジュン</t>
    </rPh>
    <rPh sb="390" eb="392">
      <t>コンゴ</t>
    </rPh>
    <rPh sb="393" eb="395">
      <t>ジンコウ</t>
    </rPh>
    <rPh sb="395" eb="397">
      <t>ゲンショウ</t>
    </rPh>
    <rPh sb="398" eb="399">
      <t>トモナ</t>
    </rPh>
    <rPh sb="400" eb="402">
      <t>シセツ</t>
    </rPh>
    <rPh sb="402" eb="405">
      <t>リヨウリツ</t>
    </rPh>
    <rPh sb="406" eb="408">
      <t>ゲンショウ</t>
    </rPh>
    <rPh sb="409" eb="411">
      <t>ミコ</t>
    </rPh>
    <rPh sb="419" eb="421">
      <t>コウイキ</t>
    </rPh>
    <rPh sb="421" eb="423">
      <t>レンケイ</t>
    </rPh>
    <rPh sb="426" eb="428">
      <t>シセツ</t>
    </rPh>
    <rPh sb="428" eb="430">
      <t>キボ</t>
    </rPh>
    <rPh sb="431" eb="433">
      <t>シュクショウ</t>
    </rPh>
    <rPh sb="435" eb="437">
      <t>ケントウ</t>
    </rPh>
    <rPh sb="441" eb="443">
      <t>ヒツヨウ</t>
    </rPh>
    <rPh sb="449" eb="452">
      <t>ユウシュウリツ</t>
    </rPh>
    <rPh sb="461" eb="463">
      <t>ルイジ</t>
    </rPh>
    <rPh sb="463" eb="465">
      <t>ダンタイ</t>
    </rPh>
    <rPh sb="466" eb="468">
      <t>ヒカク</t>
    </rPh>
    <rPh sb="471" eb="472">
      <t>タカ</t>
    </rPh>
    <rPh sb="473" eb="474">
      <t>アタイ</t>
    </rPh>
    <rPh sb="481" eb="483">
      <t>ヘイセイ</t>
    </rPh>
    <rPh sb="485" eb="487">
      <t>ネンド</t>
    </rPh>
    <rPh sb="489" eb="490">
      <t>ヒク</t>
    </rPh>
    <rPh sb="491" eb="492">
      <t>アタイ</t>
    </rPh>
    <phoneticPr fontId="4"/>
  </si>
  <si>
    <t xml:space="preserve">　現時点では，本水道事業の経営は堅調に推移しているが，今後人口減少等に伴う給水収益の減少や，受水単価の値上げに伴う経常費用の増加により，経営状況は悪化する見込みのため，料金改定を行う予定である。また，施設等の老朽化により更新が必要になり，必要経費が増加する見込みのため，長期的な施設更新計画を立て，収支のバランスを考慮しながら更新事業に取り組む必要がある。
</t>
    <rPh sb="1" eb="2">
      <t>ゲン</t>
    </rPh>
    <rPh sb="2" eb="4">
      <t>ジテン</t>
    </rPh>
    <rPh sb="7" eb="8">
      <t>ホン</t>
    </rPh>
    <rPh sb="8" eb="10">
      <t>スイドウ</t>
    </rPh>
    <rPh sb="10" eb="12">
      <t>ジギョウ</t>
    </rPh>
    <rPh sb="13" eb="15">
      <t>ケイエイ</t>
    </rPh>
    <rPh sb="16" eb="18">
      <t>ケンチョウ</t>
    </rPh>
    <rPh sb="19" eb="21">
      <t>スイイ</t>
    </rPh>
    <rPh sb="27" eb="29">
      <t>コンゴ</t>
    </rPh>
    <rPh sb="29" eb="31">
      <t>ジンコウ</t>
    </rPh>
    <rPh sb="31" eb="33">
      <t>ゲンショウ</t>
    </rPh>
    <rPh sb="33" eb="34">
      <t>トウ</t>
    </rPh>
    <rPh sb="35" eb="36">
      <t>トモナ</t>
    </rPh>
    <rPh sb="37" eb="39">
      <t>キュウスイ</t>
    </rPh>
    <rPh sb="39" eb="41">
      <t>シュウエキ</t>
    </rPh>
    <rPh sb="42" eb="44">
      <t>ゲンショウ</t>
    </rPh>
    <rPh sb="46" eb="48">
      <t>ジュスイ</t>
    </rPh>
    <rPh sb="48" eb="50">
      <t>タンカ</t>
    </rPh>
    <rPh sb="51" eb="53">
      <t>ネア</t>
    </rPh>
    <rPh sb="55" eb="56">
      <t>トモナ</t>
    </rPh>
    <rPh sb="57" eb="59">
      <t>ケイジョウ</t>
    </rPh>
    <rPh sb="59" eb="61">
      <t>ヒヨウ</t>
    </rPh>
    <rPh sb="62" eb="64">
      <t>ゾウカ</t>
    </rPh>
    <rPh sb="68" eb="70">
      <t>ケイエイ</t>
    </rPh>
    <rPh sb="70" eb="72">
      <t>ジョウキョウ</t>
    </rPh>
    <rPh sb="73" eb="75">
      <t>アッカ</t>
    </rPh>
    <rPh sb="77" eb="79">
      <t>ミコ</t>
    </rPh>
    <rPh sb="84" eb="86">
      <t>リョウキン</t>
    </rPh>
    <rPh sb="86" eb="88">
      <t>カイテイ</t>
    </rPh>
    <rPh sb="89" eb="90">
      <t>オコナ</t>
    </rPh>
    <rPh sb="91" eb="93">
      <t>ヨテイ</t>
    </rPh>
    <rPh sb="100" eb="102">
      <t>シセツ</t>
    </rPh>
    <rPh sb="102" eb="103">
      <t>トウ</t>
    </rPh>
    <rPh sb="104" eb="107">
      <t>ロウキュウカ</t>
    </rPh>
    <rPh sb="110" eb="112">
      <t>コウシン</t>
    </rPh>
    <rPh sb="113" eb="115">
      <t>ヒツヨウ</t>
    </rPh>
    <rPh sb="119" eb="121">
      <t>ヒツヨウ</t>
    </rPh>
    <rPh sb="121" eb="123">
      <t>ケイヒ</t>
    </rPh>
    <rPh sb="124" eb="126">
      <t>ゾウカ</t>
    </rPh>
    <rPh sb="128" eb="130">
      <t>ミコ</t>
    </rPh>
    <rPh sb="135" eb="138">
      <t>チョウキテキ</t>
    </rPh>
    <rPh sb="139" eb="141">
      <t>シセツ</t>
    </rPh>
    <rPh sb="141" eb="143">
      <t>コウシン</t>
    </rPh>
    <rPh sb="143" eb="145">
      <t>ケイカク</t>
    </rPh>
    <rPh sb="146" eb="147">
      <t>タ</t>
    </rPh>
    <rPh sb="149" eb="151">
      <t>シュウシ</t>
    </rPh>
    <rPh sb="157" eb="159">
      <t>コウリョ</t>
    </rPh>
    <rPh sb="163" eb="165">
      <t>コウシン</t>
    </rPh>
    <rPh sb="165" eb="167">
      <t>ジギョウ</t>
    </rPh>
    <rPh sb="168" eb="169">
      <t>ト</t>
    </rPh>
    <rPh sb="170" eb="171">
      <t>ク</t>
    </rPh>
    <rPh sb="172" eb="174">
      <t>ヒツヨウ</t>
    </rPh>
    <phoneticPr fontId="4"/>
  </si>
  <si>
    <t>①有形固定資産減価償却率は年々微増しており，今後更新時期を迎える管路及び施設が増加する傾向にある。
②管路経年化率は0％と法定年数を超えた管路は発生していない。類似団体と比較しても数値が低く適切な更新を行っている。令和2年度からアセットマネジメント計画を策定予定であり，老朽化した施設も踏まえて事業費の平準化を図り計画的な更新事業に取り組みたい。
③類似団体と比較すると大幅に改善されたものの，管路更新率は極めて低く，今後老朽化が進むことが見込まれるため，順次更新を行っていく必要がある。</t>
    <rPh sb="1" eb="3">
      <t>ユウケイ</t>
    </rPh>
    <rPh sb="3" eb="5">
      <t>コテイ</t>
    </rPh>
    <rPh sb="5" eb="7">
      <t>シサン</t>
    </rPh>
    <rPh sb="7" eb="9">
      <t>ゲンカ</t>
    </rPh>
    <rPh sb="9" eb="11">
      <t>ショウキャク</t>
    </rPh>
    <rPh sb="11" eb="12">
      <t>リツ</t>
    </rPh>
    <rPh sb="13" eb="15">
      <t>ネンネン</t>
    </rPh>
    <rPh sb="15" eb="17">
      <t>ビゾウ</t>
    </rPh>
    <rPh sb="22" eb="24">
      <t>コンゴ</t>
    </rPh>
    <rPh sb="24" eb="26">
      <t>コウシン</t>
    </rPh>
    <rPh sb="26" eb="28">
      <t>ジキ</t>
    </rPh>
    <rPh sb="29" eb="30">
      <t>ムカ</t>
    </rPh>
    <rPh sb="32" eb="34">
      <t>カンロ</t>
    </rPh>
    <rPh sb="34" eb="35">
      <t>オヨ</t>
    </rPh>
    <rPh sb="36" eb="38">
      <t>シセツ</t>
    </rPh>
    <rPh sb="39" eb="41">
      <t>ゾウカ</t>
    </rPh>
    <rPh sb="43" eb="45">
      <t>ケイコウ</t>
    </rPh>
    <rPh sb="51" eb="53">
      <t>カンロ</t>
    </rPh>
    <rPh sb="53" eb="55">
      <t>ケイネン</t>
    </rPh>
    <rPh sb="55" eb="56">
      <t>カ</t>
    </rPh>
    <rPh sb="56" eb="57">
      <t>リツ</t>
    </rPh>
    <rPh sb="80" eb="82">
      <t>ルイジ</t>
    </rPh>
    <rPh sb="82" eb="84">
      <t>ダンタイ</t>
    </rPh>
    <rPh sb="85" eb="87">
      <t>ヒカク</t>
    </rPh>
    <rPh sb="90" eb="92">
      <t>スウチ</t>
    </rPh>
    <rPh sb="93" eb="94">
      <t>ヒク</t>
    </rPh>
    <rPh sb="95" eb="97">
      <t>テキセツ</t>
    </rPh>
    <rPh sb="98" eb="100">
      <t>コウシン</t>
    </rPh>
    <rPh sb="101" eb="102">
      <t>オコナ</t>
    </rPh>
    <rPh sb="107" eb="109">
      <t>レイワ</t>
    </rPh>
    <rPh sb="124" eb="126">
      <t>ケイカク</t>
    </rPh>
    <rPh sb="129" eb="131">
      <t>ヨテイ</t>
    </rPh>
    <rPh sb="175" eb="177">
      <t>ルイジ</t>
    </rPh>
    <rPh sb="177" eb="179">
      <t>ダンタイ</t>
    </rPh>
    <rPh sb="180" eb="182">
      <t>ヒカク</t>
    </rPh>
    <rPh sb="185" eb="187">
      <t>オオハバ</t>
    </rPh>
    <rPh sb="188" eb="190">
      <t>カイゼン</t>
    </rPh>
    <rPh sb="197" eb="199">
      <t>カンロ</t>
    </rPh>
    <rPh sb="199" eb="201">
      <t>コウシン</t>
    </rPh>
    <rPh sb="201" eb="202">
      <t>リツ</t>
    </rPh>
    <rPh sb="203" eb="204">
      <t>キワ</t>
    </rPh>
    <rPh sb="206" eb="207">
      <t>ヒク</t>
    </rPh>
    <rPh sb="209" eb="211">
      <t>コンゴ</t>
    </rPh>
    <rPh sb="211" eb="214">
      <t>ロウキュウカ</t>
    </rPh>
    <rPh sb="215" eb="216">
      <t>スス</t>
    </rPh>
    <rPh sb="220" eb="222">
      <t>ミコ</t>
    </rPh>
    <rPh sb="228" eb="230">
      <t>ジュンジ</t>
    </rPh>
    <rPh sb="230" eb="232">
      <t>コウシン</t>
    </rPh>
    <rPh sb="233" eb="234">
      <t>オコナ</t>
    </rPh>
    <rPh sb="238" eb="24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</si>
</sst>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formatCode="#,##0.00;&quot;△&quot;#,##0.00;&quot;-&quot;">
                  <c:v>0.09</c:v>
                </c:pt>
                <c:pt idx="4" formatCode="#,##0.00;&quot;△&quot;#,##0.00;&quot;-&quot;">
                  <c:v>1.1399999999999999</c:v>
                </c:pt>
              </c:numCache>
            </c:numRef>
          </c:val>
          <c:extLst>
            <c:ext xmlns:c16="http://schemas.microsoft.com/office/drawing/2014/chart" uri="{C3380CC4-5D6E-409C-BE32-E72D297353CC}">
              <c16:uniqueId val="{00000000-6482-48F3-B5ED-8AA706FA0BE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c:ext xmlns:c16="http://schemas.microsoft.com/office/drawing/2014/chart" uri="{C3380CC4-5D6E-409C-BE32-E72D297353CC}">
              <c16:uniqueId val="{00000001-6482-48F3-B5ED-8AA706FA0BE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74.819999999999993</c:v>
                </c:pt>
                <c:pt idx="1">
                  <c:v>79.33</c:v>
                </c:pt>
                <c:pt idx="2">
                  <c:v>78.34</c:v>
                </c:pt>
                <c:pt idx="3">
                  <c:v>78.17</c:v>
                </c:pt>
                <c:pt idx="4">
                  <c:v>78.930000000000007</c:v>
                </c:pt>
              </c:numCache>
            </c:numRef>
          </c:val>
          <c:extLst>
            <c:ext xmlns:c16="http://schemas.microsoft.com/office/drawing/2014/chart" uri="{C3380CC4-5D6E-409C-BE32-E72D297353CC}">
              <c16:uniqueId val="{00000000-DE55-4CEA-9036-FB598A58EDA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c:ext xmlns:c16="http://schemas.microsoft.com/office/drawing/2014/chart" uri="{C3380CC4-5D6E-409C-BE32-E72D297353CC}">
              <c16:uniqueId val="{00000001-DE55-4CEA-9036-FB598A58EDA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91.08</c:v>
                </c:pt>
                <c:pt idx="1">
                  <c:v>78.709999999999994</c:v>
                </c:pt>
                <c:pt idx="2">
                  <c:v>90.5</c:v>
                </c:pt>
                <c:pt idx="3">
                  <c:v>91.54</c:v>
                </c:pt>
                <c:pt idx="4">
                  <c:v>90.09</c:v>
                </c:pt>
              </c:numCache>
            </c:numRef>
          </c:val>
          <c:extLst>
            <c:ext xmlns:c16="http://schemas.microsoft.com/office/drawing/2014/chart" uri="{C3380CC4-5D6E-409C-BE32-E72D297353CC}">
              <c16:uniqueId val="{00000000-FF0A-45BE-9E04-F366D087A17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c:ext xmlns:c16="http://schemas.microsoft.com/office/drawing/2014/chart" uri="{C3380CC4-5D6E-409C-BE32-E72D297353CC}">
              <c16:uniqueId val="{00000001-FF0A-45BE-9E04-F366D087A17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104.48</c:v>
                </c:pt>
                <c:pt idx="1">
                  <c:v>107.74</c:v>
                </c:pt>
                <c:pt idx="2">
                  <c:v>110.77</c:v>
                </c:pt>
                <c:pt idx="3">
                  <c:v>120.47</c:v>
                </c:pt>
                <c:pt idx="4">
                  <c:v>122.62</c:v>
                </c:pt>
              </c:numCache>
            </c:numRef>
          </c:val>
          <c:extLst>
            <c:ext xmlns:c16="http://schemas.microsoft.com/office/drawing/2014/chart" uri="{C3380CC4-5D6E-409C-BE32-E72D297353CC}">
              <c16:uniqueId val="{00000000-6D6E-4608-A2AF-A76EF749209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c:ext xmlns:c16="http://schemas.microsoft.com/office/drawing/2014/chart" uri="{C3380CC4-5D6E-409C-BE32-E72D297353CC}">
              <c16:uniqueId val="{00000001-6D6E-4608-A2AF-A76EF749209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45.15</c:v>
                </c:pt>
                <c:pt idx="1">
                  <c:v>47.18</c:v>
                </c:pt>
                <c:pt idx="2">
                  <c:v>49.16</c:v>
                </c:pt>
                <c:pt idx="3">
                  <c:v>51.1</c:v>
                </c:pt>
                <c:pt idx="4">
                  <c:v>52.79</c:v>
                </c:pt>
              </c:numCache>
            </c:numRef>
          </c:val>
          <c:extLst>
            <c:ext xmlns:c16="http://schemas.microsoft.com/office/drawing/2014/chart" uri="{C3380CC4-5D6E-409C-BE32-E72D297353CC}">
              <c16:uniqueId val="{00000000-867F-431D-8BE0-BF3099C2E83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c:ext xmlns:c16="http://schemas.microsoft.com/office/drawing/2014/chart" uri="{C3380CC4-5D6E-409C-BE32-E72D297353CC}">
              <c16:uniqueId val="{00000001-867F-431D-8BE0-BF3099C2E83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0.88</c:v>
                </c:pt>
                <c:pt idx="1">
                  <c:v>0.89</c:v>
                </c:pt>
                <c:pt idx="2">
                  <c:v>0.88</c:v>
                </c:pt>
                <c:pt idx="3" formatCode="#,##0.00;&quot;△&quot;#,##0.00">
                  <c:v>0</c:v>
                </c:pt>
                <c:pt idx="4" formatCode="#,##0.00;&quot;△&quot;#,##0.00">
                  <c:v>0</c:v>
                </c:pt>
              </c:numCache>
            </c:numRef>
          </c:val>
          <c:extLst>
            <c:ext xmlns:c16="http://schemas.microsoft.com/office/drawing/2014/chart" uri="{C3380CC4-5D6E-409C-BE32-E72D297353CC}">
              <c16:uniqueId val="{00000000-653A-4279-8AB2-0FA86C12CF9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c:ext xmlns:c16="http://schemas.microsoft.com/office/drawing/2014/chart" uri="{C3380CC4-5D6E-409C-BE32-E72D297353CC}">
              <c16:uniqueId val="{00000001-653A-4279-8AB2-0FA86C12CF9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C05-4CF9-912D-26E8E05B156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c:ext xmlns:c16="http://schemas.microsoft.com/office/drawing/2014/chart" uri="{C3380CC4-5D6E-409C-BE32-E72D297353CC}">
              <c16:uniqueId val="{00000001-AC05-4CF9-912D-26E8E05B156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395.54</c:v>
                </c:pt>
                <c:pt idx="1">
                  <c:v>407.48</c:v>
                </c:pt>
                <c:pt idx="2">
                  <c:v>349.84</c:v>
                </c:pt>
                <c:pt idx="3">
                  <c:v>497.8</c:v>
                </c:pt>
                <c:pt idx="4">
                  <c:v>491.13</c:v>
                </c:pt>
              </c:numCache>
            </c:numRef>
          </c:val>
          <c:extLst>
            <c:ext xmlns:c16="http://schemas.microsoft.com/office/drawing/2014/chart" uri="{C3380CC4-5D6E-409C-BE32-E72D297353CC}">
              <c16:uniqueId val="{00000000-14C1-4CBE-AE9A-D1CC6C4F8C8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c:ext xmlns:c16="http://schemas.microsoft.com/office/drawing/2014/chart" uri="{C3380CC4-5D6E-409C-BE32-E72D297353CC}">
              <c16:uniqueId val="{00000001-14C1-4CBE-AE9A-D1CC6C4F8C8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277.08999999999997</c:v>
                </c:pt>
                <c:pt idx="1">
                  <c:v>284.48</c:v>
                </c:pt>
                <c:pt idx="2">
                  <c:v>236.54</c:v>
                </c:pt>
                <c:pt idx="3">
                  <c:v>217.33</c:v>
                </c:pt>
                <c:pt idx="4">
                  <c:v>200.09</c:v>
                </c:pt>
              </c:numCache>
            </c:numRef>
          </c:val>
          <c:extLst>
            <c:ext xmlns:c16="http://schemas.microsoft.com/office/drawing/2014/chart" uri="{C3380CC4-5D6E-409C-BE32-E72D297353CC}">
              <c16:uniqueId val="{00000000-D1C2-48A8-A946-8C7C5235B7A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c:ext xmlns:c16="http://schemas.microsoft.com/office/drawing/2014/chart" uri="{C3380CC4-5D6E-409C-BE32-E72D297353CC}">
              <c16:uniqueId val="{00000001-D1C2-48A8-A946-8C7C5235B7A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96.08</c:v>
                </c:pt>
                <c:pt idx="1">
                  <c:v>92.13</c:v>
                </c:pt>
                <c:pt idx="2">
                  <c:v>101.3</c:v>
                </c:pt>
                <c:pt idx="3">
                  <c:v>110.41</c:v>
                </c:pt>
                <c:pt idx="4">
                  <c:v>112.3</c:v>
                </c:pt>
              </c:numCache>
            </c:numRef>
          </c:val>
          <c:extLst>
            <c:ext xmlns:c16="http://schemas.microsoft.com/office/drawing/2014/chart" uri="{C3380CC4-5D6E-409C-BE32-E72D297353CC}">
              <c16:uniqueId val="{00000000-06BD-48A4-ABE1-CC50F699A9F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c:ext xmlns:c16="http://schemas.microsoft.com/office/drawing/2014/chart" uri="{C3380CC4-5D6E-409C-BE32-E72D297353CC}">
              <c16:uniqueId val="{00000001-06BD-48A4-ABE1-CC50F699A9F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174.55</c:v>
                </c:pt>
                <c:pt idx="1">
                  <c:v>184.18</c:v>
                </c:pt>
                <c:pt idx="2">
                  <c:v>165.72</c:v>
                </c:pt>
                <c:pt idx="3">
                  <c:v>152.11000000000001</c:v>
                </c:pt>
                <c:pt idx="4">
                  <c:v>149.99</c:v>
                </c:pt>
              </c:numCache>
            </c:numRef>
          </c:val>
          <c:extLst>
            <c:ext xmlns:c16="http://schemas.microsoft.com/office/drawing/2014/chart" uri="{C3380CC4-5D6E-409C-BE32-E72D297353CC}">
              <c16:uniqueId val="{00000000-788D-47AD-A4B4-313EE0F8DD8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c:ext xmlns:c16="http://schemas.microsoft.com/office/drawing/2014/chart" uri="{C3380CC4-5D6E-409C-BE32-E72D297353CC}">
              <c16:uniqueId val="{00000001-788D-47AD-A4B4-313EE0F8DD8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C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熊本県　宇土市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37043</v>
      </c>
      <c r="AM8" s="61"/>
      <c r="AN8" s="61"/>
      <c r="AO8" s="61"/>
      <c r="AP8" s="61"/>
      <c r="AQ8" s="61"/>
      <c r="AR8" s="61"/>
      <c r="AS8" s="61"/>
      <c r="AT8" s="52">
        <f>データ!$S$6</f>
        <v>74.3</v>
      </c>
      <c r="AU8" s="53"/>
      <c r="AV8" s="53"/>
      <c r="AW8" s="53"/>
      <c r="AX8" s="53"/>
      <c r="AY8" s="53"/>
      <c r="AZ8" s="53"/>
      <c r="BA8" s="53"/>
      <c r="BB8" s="54">
        <f>データ!$T$6</f>
        <v>498.56</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68.42</v>
      </c>
      <c r="J10" s="53"/>
      <c r="K10" s="53"/>
      <c r="L10" s="53"/>
      <c r="M10" s="53"/>
      <c r="N10" s="53"/>
      <c r="O10" s="64"/>
      <c r="P10" s="54">
        <f>データ!$P$6</f>
        <v>70.73</v>
      </c>
      <c r="Q10" s="54"/>
      <c r="R10" s="54"/>
      <c r="S10" s="54"/>
      <c r="T10" s="54"/>
      <c r="U10" s="54"/>
      <c r="V10" s="54"/>
      <c r="W10" s="61">
        <f>データ!$Q$6</f>
        <v>3410</v>
      </c>
      <c r="X10" s="61"/>
      <c r="Y10" s="61"/>
      <c r="Z10" s="61"/>
      <c r="AA10" s="61"/>
      <c r="AB10" s="61"/>
      <c r="AC10" s="61"/>
      <c r="AD10" s="2"/>
      <c r="AE10" s="2"/>
      <c r="AF10" s="2"/>
      <c r="AG10" s="2"/>
      <c r="AH10" s="4"/>
      <c r="AI10" s="4"/>
      <c r="AJ10" s="4"/>
      <c r="AK10" s="4"/>
      <c r="AL10" s="61">
        <f>データ!$U$6</f>
        <v>26110</v>
      </c>
      <c r="AM10" s="61"/>
      <c r="AN10" s="61"/>
      <c r="AO10" s="61"/>
      <c r="AP10" s="61"/>
      <c r="AQ10" s="61"/>
      <c r="AR10" s="61"/>
      <c r="AS10" s="61"/>
      <c r="AT10" s="52">
        <f>データ!$V$6</f>
        <v>14.05</v>
      </c>
      <c r="AU10" s="53"/>
      <c r="AV10" s="53"/>
      <c r="AW10" s="53"/>
      <c r="AX10" s="53"/>
      <c r="AY10" s="53"/>
      <c r="AZ10" s="53"/>
      <c r="BA10" s="53"/>
      <c r="BB10" s="54">
        <f>データ!$W$6</f>
        <v>1858.36</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110</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zexThtK17DE5OIpfTme+/VR18iO6eOxXllZMV7pzb1/kckLOj7ilfLJEv2lp8plRqfwVVUBCLKzKxiiB4S7nGQ==" saltValue="wgdx931ghWatKhoZPf6Yh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432113</v>
      </c>
      <c r="D6" s="34">
        <f t="shared" si="3"/>
        <v>46</v>
      </c>
      <c r="E6" s="34">
        <f t="shared" si="3"/>
        <v>1</v>
      </c>
      <c r="F6" s="34">
        <f t="shared" si="3"/>
        <v>0</v>
      </c>
      <c r="G6" s="34">
        <f t="shared" si="3"/>
        <v>1</v>
      </c>
      <c r="H6" s="34" t="str">
        <f t="shared" si="3"/>
        <v>熊本県　宇土市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68.42</v>
      </c>
      <c r="P6" s="35">
        <f t="shared" si="3"/>
        <v>70.73</v>
      </c>
      <c r="Q6" s="35">
        <f t="shared" si="3"/>
        <v>3410</v>
      </c>
      <c r="R6" s="35">
        <f t="shared" si="3"/>
        <v>37043</v>
      </c>
      <c r="S6" s="35">
        <f t="shared" si="3"/>
        <v>74.3</v>
      </c>
      <c r="T6" s="35">
        <f t="shared" si="3"/>
        <v>498.56</v>
      </c>
      <c r="U6" s="35">
        <f t="shared" si="3"/>
        <v>26110</v>
      </c>
      <c r="V6" s="35">
        <f t="shared" si="3"/>
        <v>14.05</v>
      </c>
      <c r="W6" s="35">
        <f t="shared" si="3"/>
        <v>1858.36</v>
      </c>
      <c r="X6" s="36">
        <f>IF(X7="",NA(),X7)</f>
        <v>104.48</v>
      </c>
      <c r="Y6" s="36">
        <f t="shared" ref="Y6:AG6" si="4">IF(Y7="",NA(),Y7)</f>
        <v>107.74</v>
      </c>
      <c r="Z6" s="36">
        <f t="shared" si="4"/>
        <v>110.77</v>
      </c>
      <c r="AA6" s="36">
        <f t="shared" si="4"/>
        <v>120.47</v>
      </c>
      <c r="AB6" s="36">
        <f t="shared" si="4"/>
        <v>122.62</v>
      </c>
      <c r="AC6" s="36">
        <f t="shared" si="4"/>
        <v>111.21</v>
      </c>
      <c r="AD6" s="36">
        <f t="shared" si="4"/>
        <v>111.71</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1.72</v>
      </c>
      <c r="AP6" s="36">
        <f t="shared" si="5"/>
        <v>2.64</v>
      </c>
      <c r="AQ6" s="36">
        <f t="shared" si="5"/>
        <v>3.16</v>
      </c>
      <c r="AR6" s="36">
        <f t="shared" si="5"/>
        <v>3.59</v>
      </c>
      <c r="AS6" s="35" t="str">
        <f>IF(AS7="","",IF(AS7="-","【-】","【"&amp;SUBSTITUTE(TEXT(AS7,"#,##0.00"),"-","△")&amp;"】"))</f>
        <v>【1.08】</v>
      </c>
      <c r="AT6" s="36">
        <f>IF(AT7="",NA(),AT7)</f>
        <v>395.54</v>
      </c>
      <c r="AU6" s="36">
        <f t="shared" ref="AU6:BC6" si="6">IF(AU7="",NA(),AU7)</f>
        <v>407.48</v>
      </c>
      <c r="AV6" s="36">
        <f t="shared" si="6"/>
        <v>349.84</v>
      </c>
      <c r="AW6" s="36">
        <f t="shared" si="6"/>
        <v>497.8</v>
      </c>
      <c r="AX6" s="36">
        <f t="shared" si="6"/>
        <v>491.13</v>
      </c>
      <c r="AY6" s="36">
        <f t="shared" si="6"/>
        <v>391.54</v>
      </c>
      <c r="AZ6" s="36">
        <f t="shared" si="6"/>
        <v>384.34</v>
      </c>
      <c r="BA6" s="36">
        <f t="shared" si="6"/>
        <v>359.47</v>
      </c>
      <c r="BB6" s="36">
        <f t="shared" si="6"/>
        <v>369.69</v>
      </c>
      <c r="BC6" s="36">
        <f t="shared" si="6"/>
        <v>379.08</v>
      </c>
      <c r="BD6" s="35" t="str">
        <f>IF(BD7="","",IF(BD7="-","【-】","【"&amp;SUBSTITUTE(TEXT(BD7,"#,##0.00"),"-","△")&amp;"】"))</f>
        <v>【264.97】</v>
      </c>
      <c r="BE6" s="36">
        <f>IF(BE7="",NA(),BE7)</f>
        <v>277.08999999999997</v>
      </c>
      <c r="BF6" s="36">
        <f t="shared" ref="BF6:BN6" si="7">IF(BF7="",NA(),BF7)</f>
        <v>284.48</v>
      </c>
      <c r="BG6" s="36">
        <f t="shared" si="7"/>
        <v>236.54</v>
      </c>
      <c r="BH6" s="36">
        <f t="shared" si="7"/>
        <v>217.33</v>
      </c>
      <c r="BI6" s="36">
        <f t="shared" si="7"/>
        <v>200.09</v>
      </c>
      <c r="BJ6" s="36">
        <f t="shared" si="7"/>
        <v>386.97</v>
      </c>
      <c r="BK6" s="36">
        <f t="shared" si="7"/>
        <v>380.58</v>
      </c>
      <c r="BL6" s="36">
        <f t="shared" si="7"/>
        <v>401.79</v>
      </c>
      <c r="BM6" s="36">
        <f t="shared" si="7"/>
        <v>402.99</v>
      </c>
      <c r="BN6" s="36">
        <f t="shared" si="7"/>
        <v>398.98</v>
      </c>
      <c r="BO6" s="35" t="str">
        <f>IF(BO7="","",IF(BO7="-","【-】","【"&amp;SUBSTITUTE(TEXT(BO7,"#,##0.00"),"-","△")&amp;"】"))</f>
        <v>【266.61】</v>
      </c>
      <c r="BP6" s="36">
        <f>IF(BP7="",NA(),BP7)</f>
        <v>96.08</v>
      </c>
      <c r="BQ6" s="36">
        <f t="shared" ref="BQ6:BY6" si="8">IF(BQ7="",NA(),BQ7)</f>
        <v>92.13</v>
      </c>
      <c r="BR6" s="36">
        <f t="shared" si="8"/>
        <v>101.3</v>
      </c>
      <c r="BS6" s="36">
        <f t="shared" si="8"/>
        <v>110.41</v>
      </c>
      <c r="BT6" s="36">
        <f t="shared" si="8"/>
        <v>112.3</v>
      </c>
      <c r="BU6" s="36">
        <f t="shared" si="8"/>
        <v>101.72</v>
      </c>
      <c r="BV6" s="36">
        <f t="shared" si="8"/>
        <v>102.38</v>
      </c>
      <c r="BW6" s="36">
        <f t="shared" si="8"/>
        <v>100.12</v>
      </c>
      <c r="BX6" s="36">
        <f t="shared" si="8"/>
        <v>98.66</v>
      </c>
      <c r="BY6" s="36">
        <f t="shared" si="8"/>
        <v>98.64</v>
      </c>
      <c r="BZ6" s="35" t="str">
        <f>IF(BZ7="","",IF(BZ7="-","【-】","【"&amp;SUBSTITUTE(TEXT(BZ7,"#,##0.00"),"-","△")&amp;"】"))</f>
        <v>【103.24】</v>
      </c>
      <c r="CA6" s="36">
        <f>IF(CA7="",NA(),CA7)</f>
        <v>174.55</v>
      </c>
      <c r="CB6" s="36">
        <f t="shared" ref="CB6:CJ6" si="9">IF(CB7="",NA(),CB7)</f>
        <v>184.18</v>
      </c>
      <c r="CC6" s="36">
        <f t="shared" si="9"/>
        <v>165.72</v>
      </c>
      <c r="CD6" s="36">
        <f t="shared" si="9"/>
        <v>152.11000000000001</v>
      </c>
      <c r="CE6" s="36">
        <f t="shared" si="9"/>
        <v>149.99</v>
      </c>
      <c r="CF6" s="36">
        <f t="shared" si="9"/>
        <v>168.2</v>
      </c>
      <c r="CG6" s="36">
        <f t="shared" si="9"/>
        <v>168.67</v>
      </c>
      <c r="CH6" s="36">
        <f t="shared" si="9"/>
        <v>174.97</v>
      </c>
      <c r="CI6" s="36">
        <f t="shared" si="9"/>
        <v>178.59</v>
      </c>
      <c r="CJ6" s="36">
        <f t="shared" si="9"/>
        <v>178.92</v>
      </c>
      <c r="CK6" s="35" t="str">
        <f>IF(CK7="","",IF(CK7="-","【-】","【"&amp;SUBSTITUTE(TEXT(CK7,"#,##0.00"),"-","△")&amp;"】"))</f>
        <v>【168.38】</v>
      </c>
      <c r="CL6" s="36">
        <f>IF(CL7="",NA(),CL7)</f>
        <v>74.819999999999993</v>
      </c>
      <c r="CM6" s="36">
        <f t="shared" ref="CM6:CU6" si="10">IF(CM7="",NA(),CM7)</f>
        <v>79.33</v>
      </c>
      <c r="CN6" s="36">
        <f t="shared" si="10"/>
        <v>78.34</v>
      </c>
      <c r="CO6" s="36">
        <f t="shared" si="10"/>
        <v>78.17</v>
      </c>
      <c r="CP6" s="36">
        <f t="shared" si="10"/>
        <v>78.930000000000007</v>
      </c>
      <c r="CQ6" s="36">
        <f t="shared" si="10"/>
        <v>54.77</v>
      </c>
      <c r="CR6" s="36">
        <f t="shared" si="10"/>
        <v>54.92</v>
      </c>
      <c r="CS6" s="36">
        <f t="shared" si="10"/>
        <v>55.63</v>
      </c>
      <c r="CT6" s="36">
        <f t="shared" si="10"/>
        <v>55.03</v>
      </c>
      <c r="CU6" s="36">
        <f t="shared" si="10"/>
        <v>55.14</v>
      </c>
      <c r="CV6" s="35" t="str">
        <f>IF(CV7="","",IF(CV7="-","【-】","【"&amp;SUBSTITUTE(TEXT(CV7,"#,##0.00"),"-","△")&amp;"】"))</f>
        <v>【60.00】</v>
      </c>
      <c r="CW6" s="36">
        <f>IF(CW7="",NA(),CW7)</f>
        <v>91.08</v>
      </c>
      <c r="CX6" s="36">
        <f t="shared" ref="CX6:DF6" si="11">IF(CX7="",NA(),CX7)</f>
        <v>78.709999999999994</v>
      </c>
      <c r="CY6" s="36">
        <f t="shared" si="11"/>
        <v>90.5</v>
      </c>
      <c r="CZ6" s="36">
        <f t="shared" si="11"/>
        <v>91.54</v>
      </c>
      <c r="DA6" s="36">
        <f t="shared" si="11"/>
        <v>90.09</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45.15</v>
      </c>
      <c r="DI6" s="36">
        <f t="shared" ref="DI6:DQ6" si="12">IF(DI7="",NA(),DI7)</f>
        <v>47.18</v>
      </c>
      <c r="DJ6" s="36">
        <f t="shared" si="12"/>
        <v>49.16</v>
      </c>
      <c r="DK6" s="36">
        <f t="shared" si="12"/>
        <v>51.1</v>
      </c>
      <c r="DL6" s="36">
        <f t="shared" si="12"/>
        <v>52.79</v>
      </c>
      <c r="DM6" s="36">
        <f t="shared" si="12"/>
        <v>47.46</v>
      </c>
      <c r="DN6" s="36">
        <f t="shared" si="12"/>
        <v>48.49</v>
      </c>
      <c r="DO6" s="36">
        <f t="shared" si="12"/>
        <v>48.05</v>
      </c>
      <c r="DP6" s="36">
        <f t="shared" si="12"/>
        <v>48.87</v>
      </c>
      <c r="DQ6" s="36">
        <f t="shared" si="12"/>
        <v>49.92</v>
      </c>
      <c r="DR6" s="35" t="str">
        <f>IF(DR7="","",IF(DR7="-","【-】","【"&amp;SUBSTITUTE(TEXT(DR7,"#,##0.00"),"-","△")&amp;"】"))</f>
        <v>【49.59】</v>
      </c>
      <c r="DS6" s="36">
        <f>IF(DS7="",NA(),DS7)</f>
        <v>0.88</v>
      </c>
      <c r="DT6" s="36">
        <f t="shared" ref="DT6:EB6" si="13">IF(DT7="",NA(),DT7)</f>
        <v>0.89</v>
      </c>
      <c r="DU6" s="36">
        <f t="shared" si="13"/>
        <v>0.88</v>
      </c>
      <c r="DV6" s="35">
        <f t="shared" si="13"/>
        <v>0</v>
      </c>
      <c r="DW6" s="35">
        <f t="shared" si="13"/>
        <v>0</v>
      </c>
      <c r="DX6" s="36">
        <f t="shared" si="13"/>
        <v>9.7100000000000009</v>
      </c>
      <c r="DY6" s="36">
        <f t="shared" si="13"/>
        <v>12.79</v>
      </c>
      <c r="DZ6" s="36">
        <f t="shared" si="13"/>
        <v>13.39</v>
      </c>
      <c r="EA6" s="36">
        <f t="shared" si="13"/>
        <v>14.85</v>
      </c>
      <c r="EB6" s="36">
        <f t="shared" si="13"/>
        <v>16.88</v>
      </c>
      <c r="EC6" s="35" t="str">
        <f>IF(EC7="","",IF(EC7="-","【-】","【"&amp;SUBSTITUTE(TEXT(EC7,"#,##0.00"),"-","△")&amp;"】"))</f>
        <v>【19.44】</v>
      </c>
      <c r="ED6" s="35">
        <f>IF(ED7="",NA(),ED7)</f>
        <v>0</v>
      </c>
      <c r="EE6" s="35">
        <f t="shared" ref="EE6:EM6" si="14">IF(EE7="",NA(),EE7)</f>
        <v>0</v>
      </c>
      <c r="EF6" s="35">
        <f t="shared" si="14"/>
        <v>0</v>
      </c>
      <c r="EG6" s="36">
        <f t="shared" si="14"/>
        <v>0.09</v>
      </c>
      <c r="EH6" s="36">
        <f t="shared" si="14"/>
        <v>1.1399999999999999</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15">
      <c r="A7" s="29"/>
      <c r="B7" s="38">
        <v>2019</v>
      </c>
      <c r="C7" s="38">
        <v>432113</v>
      </c>
      <c r="D7" s="38">
        <v>46</v>
      </c>
      <c r="E7" s="38">
        <v>1</v>
      </c>
      <c r="F7" s="38">
        <v>0</v>
      </c>
      <c r="G7" s="38">
        <v>1</v>
      </c>
      <c r="H7" s="38" t="s">
        <v>93</v>
      </c>
      <c r="I7" s="38" t="s">
        <v>94</v>
      </c>
      <c r="J7" s="38" t="s">
        <v>95</v>
      </c>
      <c r="K7" s="38" t="s">
        <v>96</v>
      </c>
      <c r="L7" s="38" t="s">
        <v>97</v>
      </c>
      <c r="M7" s="38" t="s">
        <v>98</v>
      </c>
      <c r="N7" s="39" t="s">
        <v>99</v>
      </c>
      <c r="O7" s="39">
        <v>68.42</v>
      </c>
      <c r="P7" s="39">
        <v>70.73</v>
      </c>
      <c r="Q7" s="39">
        <v>3410</v>
      </c>
      <c r="R7" s="39">
        <v>37043</v>
      </c>
      <c r="S7" s="39">
        <v>74.3</v>
      </c>
      <c r="T7" s="39">
        <v>498.56</v>
      </c>
      <c r="U7" s="39">
        <v>26110</v>
      </c>
      <c r="V7" s="39">
        <v>14.05</v>
      </c>
      <c r="W7" s="39">
        <v>1858.36</v>
      </c>
      <c r="X7" s="39">
        <v>104.48</v>
      </c>
      <c r="Y7" s="39">
        <v>107.74</v>
      </c>
      <c r="Z7" s="39">
        <v>110.77</v>
      </c>
      <c r="AA7" s="39">
        <v>120.47</v>
      </c>
      <c r="AB7" s="39">
        <v>122.62</v>
      </c>
      <c r="AC7" s="39">
        <v>111.21</v>
      </c>
      <c r="AD7" s="39">
        <v>111.71</v>
      </c>
      <c r="AE7" s="39">
        <v>110.05</v>
      </c>
      <c r="AF7" s="39">
        <v>108.87</v>
      </c>
      <c r="AG7" s="39">
        <v>108.61</v>
      </c>
      <c r="AH7" s="39">
        <v>112.01</v>
      </c>
      <c r="AI7" s="39">
        <v>0</v>
      </c>
      <c r="AJ7" s="39">
        <v>0</v>
      </c>
      <c r="AK7" s="39">
        <v>0</v>
      </c>
      <c r="AL7" s="39">
        <v>0</v>
      </c>
      <c r="AM7" s="39">
        <v>0</v>
      </c>
      <c r="AN7" s="39">
        <v>1.93</v>
      </c>
      <c r="AO7" s="39">
        <v>1.72</v>
      </c>
      <c r="AP7" s="39">
        <v>2.64</v>
      </c>
      <c r="AQ7" s="39">
        <v>3.16</v>
      </c>
      <c r="AR7" s="39">
        <v>3.59</v>
      </c>
      <c r="AS7" s="39">
        <v>1.08</v>
      </c>
      <c r="AT7" s="39">
        <v>395.54</v>
      </c>
      <c r="AU7" s="39">
        <v>407.48</v>
      </c>
      <c r="AV7" s="39">
        <v>349.84</v>
      </c>
      <c r="AW7" s="39">
        <v>497.8</v>
      </c>
      <c r="AX7" s="39">
        <v>491.13</v>
      </c>
      <c r="AY7" s="39">
        <v>391.54</v>
      </c>
      <c r="AZ7" s="39">
        <v>384.34</v>
      </c>
      <c r="BA7" s="39">
        <v>359.47</v>
      </c>
      <c r="BB7" s="39">
        <v>369.69</v>
      </c>
      <c r="BC7" s="39">
        <v>379.08</v>
      </c>
      <c r="BD7" s="39">
        <v>264.97000000000003</v>
      </c>
      <c r="BE7" s="39">
        <v>277.08999999999997</v>
      </c>
      <c r="BF7" s="39">
        <v>284.48</v>
      </c>
      <c r="BG7" s="39">
        <v>236.54</v>
      </c>
      <c r="BH7" s="39">
        <v>217.33</v>
      </c>
      <c r="BI7" s="39">
        <v>200.09</v>
      </c>
      <c r="BJ7" s="39">
        <v>386.97</v>
      </c>
      <c r="BK7" s="39">
        <v>380.58</v>
      </c>
      <c r="BL7" s="39">
        <v>401.79</v>
      </c>
      <c r="BM7" s="39">
        <v>402.99</v>
      </c>
      <c r="BN7" s="39">
        <v>398.98</v>
      </c>
      <c r="BO7" s="39">
        <v>266.61</v>
      </c>
      <c r="BP7" s="39">
        <v>96.08</v>
      </c>
      <c r="BQ7" s="39">
        <v>92.13</v>
      </c>
      <c r="BR7" s="39">
        <v>101.3</v>
      </c>
      <c r="BS7" s="39">
        <v>110.41</v>
      </c>
      <c r="BT7" s="39">
        <v>112.3</v>
      </c>
      <c r="BU7" s="39">
        <v>101.72</v>
      </c>
      <c r="BV7" s="39">
        <v>102.38</v>
      </c>
      <c r="BW7" s="39">
        <v>100.12</v>
      </c>
      <c r="BX7" s="39">
        <v>98.66</v>
      </c>
      <c r="BY7" s="39">
        <v>98.64</v>
      </c>
      <c r="BZ7" s="39">
        <v>103.24</v>
      </c>
      <c r="CA7" s="39">
        <v>174.55</v>
      </c>
      <c r="CB7" s="39">
        <v>184.18</v>
      </c>
      <c r="CC7" s="39">
        <v>165.72</v>
      </c>
      <c r="CD7" s="39">
        <v>152.11000000000001</v>
      </c>
      <c r="CE7" s="39">
        <v>149.99</v>
      </c>
      <c r="CF7" s="39">
        <v>168.2</v>
      </c>
      <c r="CG7" s="39">
        <v>168.67</v>
      </c>
      <c r="CH7" s="39">
        <v>174.97</v>
      </c>
      <c r="CI7" s="39">
        <v>178.59</v>
      </c>
      <c r="CJ7" s="39">
        <v>178.92</v>
      </c>
      <c r="CK7" s="39">
        <v>168.38</v>
      </c>
      <c r="CL7" s="39">
        <v>74.819999999999993</v>
      </c>
      <c r="CM7" s="39">
        <v>79.33</v>
      </c>
      <c r="CN7" s="39">
        <v>78.34</v>
      </c>
      <c r="CO7" s="39">
        <v>78.17</v>
      </c>
      <c r="CP7" s="39">
        <v>78.930000000000007</v>
      </c>
      <c r="CQ7" s="39">
        <v>54.77</v>
      </c>
      <c r="CR7" s="39">
        <v>54.92</v>
      </c>
      <c r="CS7" s="39">
        <v>55.63</v>
      </c>
      <c r="CT7" s="39">
        <v>55.03</v>
      </c>
      <c r="CU7" s="39">
        <v>55.14</v>
      </c>
      <c r="CV7" s="39">
        <v>60</v>
      </c>
      <c r="CW7" s="39">
        <v>91.08</v>
      </c>
      <c r="CX7" s="39">
        <v>78.709999999999994</v>
      </c>
      <c r="CY7" s="39">
        <v>90.5</v>
      </c>
      <c r="CZ7" s="39">
        <v>91.54</v>
      </c>
      <c r="DA7" s="39">
        <v>90.09</v>
      </c>
      <c r="DB7" s="39">
        <v>82.89</v>
      </c>
      <c r="DC7" s="39">
        <v>82.66</v>
      </c>
      <c r="DD7" s="39">
        <v>82.04</v>
      </c>
      <c r="DE7" s="39">
        <v>81.900000000000006</v>
      </c>
      <c r="DF7" s="39">
        <v>81.39</v>
      </c>
      <c r="DG7" s="39">
        <v>89.8</v>
      </c>
      <c r="DH7" s="39">
        <v>45.15</v>
      </c>
      <c r="DI7" s="39">
        <v>47.18</v>
      </c>
      <c r="DJ7" s="39">
        <v>49.16</v>
      </c>
      <c r="DK7" s="39">
        <v>51.1</v>
      </c>
      <c r="DL7" s="39">
        <v>52.79</v>
      </c>
      <c r="DM7" s="39">
        <v>47.46</v>
      </c>
      <c r="DN7" s="39">
        <v>48.49</v>
      </c>
      <c r="DO7" s="39">
        <v>48.05</v>
      </c>
      <c r="DP7" s="39">
        <v>48.87</v>
      </c>
      <c r="DQ7" s="39">
        <v>49.92</v>
      </c>
      <c r="DR7" s="39">
        <v>49.59</v>
      </c>
      <c r="DS7" s="39">
        <v>0.88</v>
      </c>
      <c r="DT7" s="39">
        <v>0.89</v>
      </c>
      <c r="DU7" s="39">
        <v>0.88</v>
      </c>
      <c r="DV7" s="39">
        <v>0</v>
      </c>
      <c r="DW7" s="39">
        <v>0</v>
      </c>
      <c r="DX7" s="39">
        <v>9.7100000000000009</v>
      </c>
      <c r="DY7" s="39">
        <v>12.79</v>
      </c>
      <c r="DZ7" s="39">
        <v>13.39</v>
      </c>
      <c r="EA7" s="39">
        <v>14.85</v>
      </c>
      <c r="EB7" s="39">
        <v>16.88</v>
      </c>
      <c r="EC7" s="39">
        <v>19.440000000000001</v>
      </c>
      <c r="ED7" s="39">
        <v>0</v>
      </c>
      <c r="EE7" s="39">
        <v>0</v>
      </c>
      <c r="EF7" s="39">
        <v>0</v>
      </c>
      <c r="EG7" s="39">
        <v>0.09</v>
      </c>
      <c r="EH7" s="39">
        <v>1.1399999999999999</v>
      </c>
      <c r="EI7" s="39">
        <v>0.99</v>
      </c>
      <c r="EJ7" s="39">
        <v>0.71</v>
      </c>
      <c r="EK7" s="39">
        <v>0.54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kumamoto</cp:lastModifiedBy>
  <cp:lastPrinted>2021-02-15T13:16:49Z</cp:lastPrinted>
  <dcterms:created xsi:type="dcterms:W3CDTF">2020-12-04T02:15:59Z</dcterms:created>
  <dcterms:modified xsi:type="dcterms:W3CDTF">2021-02-15T13:18:04Z</dcterms:modified>
  <cp:category/>
</cp:coreProperties>
</file>