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uma-fsv\健康衛生課\3　生活環境係\３　簡易水道\２６　公営企業・市町村課関係\公営企業・県市町村課　関係\R2\調査報告\R3.1.13　公営企業に係る 経営比較分析表（令和元年度決算）の 分析等について\"/>
    </mc:Choice>
  </mc:AlternateContent>
  <workbookProtection workbookAlgorithmName="SHA-512" workbookHashValue="7HbQrfOLWGwUcOUE4Btxzd1spICeLqtr+mpBz1b+yuGWmkSc5/uWMSJqK+tAXsiIa2miBKXKJYo4vV6/UKrajg==" workbookSaltValue="ZKKYmx/Vif0Kk7HxTfIKu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<sst xmlns="http://schemas.openxmlformats.org/spreadsheetml/2006/main" count="233" uniqueCount="121">
  <si>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</si>
  <si>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</si>
  <si>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</si>
  <si>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</si>
  <si>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</si>
  <si>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</si>
  <si>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</si>
  <si>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</si>
  <si>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</si>
  <si>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</si>
  <si>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</si>
  <si>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</si>
  <si>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</si>
  <si>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</si>
  <si>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</si>
  <si>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</si>
  <si>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</si>
  <si>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</si>
  <si>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</si>
  <si>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</si>
  <si>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</si>
  <si>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</si>
  <si>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</si>
  <si>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</si>
  <si>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</si>
  <si>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</si>
  <si>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</si>
  <si>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</si>
  <si>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</si>
  <si>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</si>
  <si>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</si>
  <si>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</si>
  <si>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</si>
  <si>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</si>
  <si>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</si>
  <si>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</si>
  <si>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</si>
  <si>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</si>
  <si>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</si>
  <si>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</si>
  <si>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</si>
  <si>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</si>
  <si>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</si>
  <si>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</si>
  <si>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</si>
  <si>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</si>
  <si>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</si>
  <si>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</si>
  <si>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</si>
  <si>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</si>
  <si>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</si>
  <si>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</si>
  <si>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</si>
  <si>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</si>
  <si>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</si>
  <si>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</si>
  <si>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</si>
  <si>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</si>
  <si>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</si>
  <si>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</si>
  <si>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</si>
  <si>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</si>
  <si>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</si>
  <si>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</si>
  <si>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</si>
  <si>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</si>
  <si>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</si>
  <si>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</si>
  <si>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</si>
  <si>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</si>
  <si>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</si>
  <si>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</si>
  <si>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</si>
  <si>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</si>
  <si>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</si>
  <si>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</si>
  <si>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</si>
  <si>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</si>
  <si>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</si>
  <si>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</si>
  <si>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</si>
  <si>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</si>
  <si>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</si>
  <si>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</si>
  <si>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</si>
  <si>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</si>
  <si>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</si>
  <si>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</si>
  <si>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</si>
  <si>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</si>
  <si>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</si>
  <si>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</si>
  <si>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</si>
  <si>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</si>
  <si>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</si>
  <si>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</si>
  <si>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</si>
  <si>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</si>
  <si>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</si>
  <si>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</si>
  <si>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</si>
  <si>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</si>
  <si>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</si>
  <si>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</si>
  <si>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</si>
  <si>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</si>
  <si>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</si>
  <si>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</si>
  <si>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</si>
  <si>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</si>
  <si>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</si>
  <si>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</si>
  <si>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</si>
  <si>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</si>
  <si>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</si>
  <si>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</si>
  <si>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</si>
  <si>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</si>
  <si>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財政担当課と協議を進め、平成29年度に本村一部の区域で耐震化計画を策定し平成30年度から工事に着手している。今後においても、安心安全な水道事業を運営していくために計画的な耐震化工事を進めていく。</t>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</si>
  <si>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⑤料金回収率」は、前年度に引き続き平均値を下回っており、給水収益以外の収入（繰出金）等に依存している状況であるため、将来的な料金改定も視野に入れ、経営改善を図っていく必要がある。また、「⑧有収率」については、漏水修繕工事により改善傾向にあるが、依然として低い水準であるため、引き続き漏水の改善並びに耐震管への更新を計画的に進めていく。</t>
    <rPh sb="205" eb="207">
      <t>ケイコウ</t>
    </rPh>
    <phoneticPr fontId="4"/>
  </si>
  <si>
    <t>今後も水道事業を維持運営しなければならないが、財源の確保や健全な維持にも限界があり、原価に見合った料金収入が必要となる。このようなことから、簡易水道事業経営戦略に基づき、計画かつ効率的な経営の推進を図っていかなければならない。</t>
    <rPh sb="81" eb="8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</si>
</sst>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1.92</c:v>
                </c:pt>
                <c:pt idx="4" formatCode="#,##0.00;&quot;△&quot;#,##0.00;&quot;-&quot;">
                  <c:v>1.27</c:v>
                </c:pt>
              </c:numCache>
            </c:numRef>
          </c:val>
          <c:extLst xmlns:c16r2="http://schemas.microsoft.com/office/drawing/2015/06/chart">
            <c:ext xmlns:c16="http://schemas.microsoft.com/office/drawing/2014/chart" uri="{C3380CC4-5D6E-409C-BE32-E72D297353CC}">
              <c16:uniqueId val="{00000000-B7F7-41BB-93E0-B3F5266A97F4}"/>
            </c:ext>
          </c:extLst>
        </c:ser>
        <c:dLbls>
          <c:showLegendKey val="0"/>
          <c:showVal val="0"/>
          <c:showCatName val="0"/>
          <c:showSerName val="0"/>
          <c:showPercent val="0"/>
          <c:showBubbleSize val="0"/>
        </c:dLbls>
        <c:gapWidth val="150"/>
        <c:axId val="232906896"/>
        <c:axId val="23290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B7F7-41BB-93E0-B3F5266A97F4}"/>
            </c:ext>
          </c:extLst>
        </c:ser>
        <c:dLbls>
          <c:showLegendKey val="0"/>
          <c:showVal val="0"/>
          <c:showCatName val="0"/>
          <c:showSerName val="0"/>
          <c:showPercent val="0"/>
          <c:showBubbleSize val="0"/>
        </c:dLbls>
        <c:marker val="1"/>
        <c:smooth val="0"/>
        <c:axId val="232906896"/>
        <c:axId val="232907288"/>
      </c:lineChart>
      <c:dateAx>
        <c:axId val="232906896"/>
        <c:scaling>
          <c:orientation val="minMax"/>
        </c:scaling>
        <c:delete val="1"/>
        <c:axPos val="b"/>
        <c:numFmt formatCode="&quot;H&quot;yy" sourceLinked="1"/>
        <c:majorTickMark val="none"/>
        <c:minorTickMark val="none"/>
        <c:tickLblPos val="none"/>
        <c:crossAx val="232907288"/>
        <c:crosses val="autoZero"/>
        <c:auto val="1"/>
        <c:lblOffset val="100"/>
        <c:baseTimeUnit val="years"/>
      </c:dateAx>
      <c:valAx>
        <c:axId val="23290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93.37</c:v>
                </c:pt>
                <c:pt idx="1">
                  <c:v>66.209999999999994</c:v>
                </c:pt>
                <c:pt idx="2">
                  <c:v>71.33</c:v>
                </c:pt>
                <c:pt idx="3">
                  <c:v>63.06</c:v>
                </c:pt>
                <c:pt idx="4">
                  <c:v>64.180000000000007</c:v>
                </c:pt>
              </c:numCache>
            </c:numRef>
          </c:val>
          <c:extLst xmlns:c16r2="http://schemas.microsoft.com/office/drawing/2015/06/chart">
            <c:ext xmlns:c16="http://schemas.microsoft.com/office/drawing/2014/chart" uri="{C3380CC4-5D6E-409C-BE32-E72D297353CC}">
              <c16:uniqueId val="{00000000-928A-44A9-831F-8E619ADE3ABB}"/>
            </c:ext>
          </c:extLst>
        </c:ser>
        <c:dLbls>
          <c:showLegendKey val="0"/>
          <c:showVal val="0"/>
          <c:showCatName val="0"/>
          <c:showSerName val="0"/>
          <c:showPercent val="0"/>
          <c:showBubbleSize val="0"/>
        </c:dLbls>
        <c:gapWidth val="150"/>
        <c:axId val="292395696"/>
        <c:axId val="29239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928A-44A9-831F-8E619ADE3ABB}"/>
            </c:ext>
          </c:extLst>
        </c:ser>
        <c:dLbls>
          <c:showLegendKey val="0"/>
          <c:showVal val="0"/>
          <c:showCatName val="0"/>
          <c:showSerName val="0"/>
          <c:showPercent val="0"/>
          <c:showBubbleSize val="0"/>
        </c:dLbls>
        <c:marker val="1"/>
        <c:smooth val="0"/>
        <c:axId val="292395696"/>
        <c:axId val="292396088"/>
      </c:lineChart>
      <c:dateAx>
        <c:axId val="292395696"/>
        <c:scaling>
          <c:orientation val="minMax"/>
        </c:scaling>
        <c:delete val="1"/>
        <c:axPos val="b"/>
        <c:numFmt formatCode="&quot;H&quot;yy" sourceLinked="1"/>
        <c:majorTickMark val="none"/>
        <c:minorTickMark val="none"/>
        <c:tickLblPos val="none"/>
        <c:crossAx val="292396088"/>
        <c:crosses val="autoZero"/>
        <c:auto val="1"/>
        <c:lblOffset val="100"/>
        <c:baseTimeUnit val="years"/>
      </c:dateAx>
      <c:valAx>
        <c:axId val="29239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9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64.489999999999995</c:v>
                </c:pt>
                <c:pt idx="1">
                  <c:v>68.44</c:v>
                </c:pt>
                <c:pt idx="2">
                  <c:v>61.77</c:v>
                </c:pt>
                <c:pt idx="3">
                  <c:v>71.52</c:v>
                </c:pt>
                <c:pt idx="4">
                  <c:v>68.13</c:v>
                </c:pt>
              </c:numCache>
            </c:numRef>
          </c:val>
          <c:extLst xmlns:c16r2="http://schemas.microsoft.com/office/drawing/2015/06/chart">
            <c:ext xmlns:c16="http://schemas.microsoft.com/office/drawing/2014/chart" uri="{C3380CC4-5D6E-409C-BE32-E72D297353CC}">
              <c16:uniqueId val="{00000000-0C24-4683-B4DF-596C42C4159A}"/>
            </c:ext>
          </c:extLst>
        </c:ser>
        <c:dLbls>
          <c:showLegendKey val="0"/>
          <c:showVal val="0"/>
          <c:showCatName val="0"/>
          <c:showSerName val="0"/>
          <c:showPercent val="0"/>
          <c:showBubbleSize val="0"/>
        </c:dLbls>
        <c:gapWidth val="150"/>
        <c:axId val="292237688"/>
        <c:axId val="2922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0C24-4683-B4DF-596C42C4159A}"/>
            </c:ext>
          </c:extLst>
        </c:ser>
        <c:dLbls>
          <c:showLegendKey val="0"/>
          <c:showVal val="0"/>
          <c:showCatName val="0"/>
          <c:showSerName val="0"/>
          <c:showPercent val="0"/>
          <c:showBubbleSize val="0"/>
        </c:dLbls>
        <c:marker val="1"/>
        <c:smooth val="0"/>
        <c:axId val="292237688"/>
        <c:axId val="292238080"/>
      </c:lineChart>
      <c:dateAx>
        <c:axId val="292237688"/>
        <c:scaling>
          <c:orientation val="minMax"/>
        </c:scaling>
        <c:delete val="1"/>
        <c:axPos val="b"/>
        <c:numFmt formatCode="&quot;H&quot;yy" sourceLinked="1"/>
        <c:majorTickMark val="none"/>
        <c:minorTickMark val="none"/>
        <c:tickLblPos val="none"/>
        <c:crossAx val="292238080"/>
        <c:crosses val="autoZero"/>
        <c:auto val="1"/>
        <c:lblOffset val="100"/>
        <c:baseTimeUnit val="years"/>
      </c:dateAx>
      <c:valAx>
        <c:axId val="2922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3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68.39</c:v>
                </c:pt>
                <c:pt idx="1">
                  <c:v>81.069999999999993</c:v>
                </c:pt>
                <c:pt idx="2">
                  <c:v>69.040000000000006</c:v>
                </c:pt>
                <c:pt idx="3">
                  <c:v>69.849999999999994</c:v>
                </c:pt>
                <c:pt idx="4">
                  <c:v>75.900000000000006</c:v>
                </c:pt>
              </c:numCache>
            </c:numRef>
          </c:val>
          <c:extLst xmlns:c16r2="http://schemas.microsoft.com/office/drawing/2015/06/chart">
            <c:ext xmlns:c16="http://schemas.microsoft.com/office/drawing/2014/chart" uri="{C3380CC4-5D6E-409C-BE32-E72D297353CC}">
              <c16:uniqueId val="{00000000-34D4-43A5-AE4B-B8BA69E4D7E4}"/>
            </c:ext>
          </c:extLst>
        </c:ser>
        <c:dLbls>
          <c:showLegendKey val="0"/>
          <c:showVal val="0"/>
          <c:showCatName val="0"/>
          <c:showSerName val="0"/>
          <c:showPercent val="0"/>
          <c:showBubbleSize val="0"/>
        </c:dLbls>
        <c:gapWidth val="150"/>
        <c:axId val="232908464"/>
        <c:axId val="2329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34D4-43A5-AE4B-B8BA69E4D7E4}"/>
            </c:ext>
          </c:extLst>
        </c:ser>
        <c:dLbls>
          <c:showLegendKey val="0"/>
          <c:showVal val="0"/>
          <c:showCatName val="0"/>
          <c:showSerName val="0"/>
          <c:showPercent val="0"/>
          <c:showBubbleSize val="0"/>
        </c:dLbls>
        <c:marker val="1"/>
        <c:smooth val="0"/>
        <c:axId val="232908464"/>
        <c:axId val="232908856"/>
      </c:lineChart>
      <c:dateAx>
        <c:axId val="232908464"/>
        <c:scaling>
          <c:orientation val="minMax"/>
        </c:scaling>
        <c:delete val="1"/>
        <c:axPos val="b"/>
        <c:numFmt formatCode="&quot;H&quot;yy" sourceLinked="1"/>
        <c:majorTickMark val="none"/>
        <c:minorTickMark val="none"/>
        <c:tickLblPos val="none"/>
        <c:crossAx val="232908856"/>
        <c:crosses val="autoZero"/>
        <c:auto val="1"/>
        <c:lblOffset val="100"/>
        <c:baseTimeUnit val="years"/>
      </c:dateAx>
      <c:valAx>
        <c:axId val="23290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49-4E2D-8A0F-E2DD09E83B6F}"/>
            </c:ext>
          </c:extLst>
        </c:ser>
        <c:dLbls>
          <c:showLegendKey val="0"/>
          <c:showVal val="0"/>
          <c:showCatName val="0"/>
          <c:showSerName val="0"/>
          <c:showPercent val="0"/>
          <c:showBubbleSize val="0"/>
        </c:dLbls>
        <c:gapWidth val="150"/>
        <c:axId val="232910032"/>
        <c:axId val="29135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49-4E2D-8A0F-E2DD09E83B6F}"/>
            </c:ext>
          </c:extLst>
        </c:ser>
        <c:dLbls>
          <c:showLegendKey val="0"/>
          <c:showVal val="0"/>
          <c:showCatName val="0"/>
          <c:showSerName val="0"/>
          <c:showPercent val="0"/>
          <c:showBubbleSize val="0"/>
        </c:dLbls>
        <c:marker val="1"/>
        <c:smooth val="0"/>
        <c:axId val="232910032"/>
        <c:axId val="291350864"/>
      </c:lineChart>
      <c:dateAx>
        <c:axId val="232910032"/>
        <c:scaling>
          <c:orientation val="minMax"/>
        </c:scaling>
        <c:delete val="1"/>
        <c:axPos val="b"/>
        <c:numFmt formatCode="&quot;H&quot;yy" sourceLinked="1"/>
        <c:majorTickMark val="none"/>
        <c:minorTickMark val="none"/>
        <c:tickLblPos val="none"/>
        <c:crossAx val="291350864"/>
        <c:crosses val="autoZero"/>
        <c:auto val="1"/>
        <c:lblOffset val="100"/>
        <c:baseTimeUnit val="years"/>
      </c:dateAx>
      <c:valAx>
        <c:axId val="2913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9-411F-8B8A-DA16D8B1BD93}"/>
            </c:ext>
          </c:extLst>
        </c:ser>
        <c:dLbls>
          <c:showLegendKey val="0"/>
          <c:showVal val="0"/>
          <c:showCatName val="0"/>
          <c:showSerName val="0"/>
          <c:showPercent val="0"/>
          <c:showBubbleSize val="0"/>
        </c:dLbls>
        <c:gapWidth val="150"/>
        <c:axId val="291352040"/>
        <c:axId val="29135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9-411F-8B8A-DA16D8B1BD93}"/>
            </c:ext>
          </c:extLst>
        </c:ser>
        <c:dLbls>
          <c:showLegendKey val="0"/>
          <c:showVal val="0"/>
          <c:showCatName val="0"/>
          <c:showSerName val="0"/>
          <c:showPercent val="0"/>
          <c:showBubbleSize val="0"/>
        </c:dLbls>
        <c:marker val="1"/>
        <c:smooth val="0"/>
        <c:axId val="291352040"/>
        <c:axId val="291352432"/>
      </c:lineChart>
      <c:dateAx>
        <c:axId val="291352040"/>
        <c:scaling>
          <c:orientation val="minMax"/>
        </c:scaling>
        <c:delete val="1"/>
        <c:axPos val="b"/>
        <c:numFmt formatCode="&quot;H&quot;yy" sourceLinked="1"/>
        <c:majorTickMark val="none"/>
        <c:minorTickMark val="none"/>
        <c:tickLblPos val="none"/>
        <c:crossAx val="291352432"/>
        <c:crosses val="autoZero"/>
        <c:auto val="1"/>
        <c:lblOffset val="100"/>
        <c:baseTimeUnit val="years"/>
      </c:dateAx>
      <c:valAx>
        <c:axId val="2913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00-4863-B184-27D997DD6573}"/>
            </c:ext>
          </c:extLst>
        </c:ser>
        <c:dLbls>
          <c:showLegendKey val="0"/>
          <c:showVal val="0"/>
          <c:showCatName val="0"/>
          <c:showSerName val="0"/>
          <c:showPercent val="0"/>
          <c:showBubbleSize val="0"/>
        </c:dLbls>
        <c:gapWidth val="150"/>
        <c:axId val="291353608"/>
        <c:axId val="29135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00-4863-B184-27D997DD6573}"/>
            </c:ext>
          </c:extLst>
        </c:ser>
        <c:dLbls>
          <c:showLegendKey val="0"/>
          <c:showVal val="0"/>
          <c:showCatName val="0"/>
          <c:showSerName val="0"/>
          <c:showPercent val="0"/>
          <c:showBubbleSize val="0"/>
        </c:dLbls>
        <c:marker val="1"/>
        <c:smooth val="0"/>
        <c:axId val="291353608"/>
        <c:axId val="291354000"/>
      </c:lineChart>
      <c:dateAx>
        <c:axId val="291353608"/>
        <c:scaling>
          <c:orientation val="minMax"/>
        </c:scaling>
        <c:delete val="1"/>
        <c:axPos val="b"/>
        <c:numFmt formatCode="&quot;H&quot;yy" sourceLinked="1"/>
        <c:majorTickMark val="none"/>
        <c:minorTickMark val="none"/>
        <c:tickLblPos val="none"/>
        <c:crossAx val="291354000"/>
        <c:crosses val="autoZero"/>
        <c:auto val="1"/>
        <c:lblOffset val="100"/>
        <c:baseTimeUnit val="years"/>
      </c:dateAx>
      <c:valAx>
        <c:axId val="29135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69-4C19-A3D8-795761A590B5}"/>
            </c:ext>
          </c:extLst>
        </c:ser>
        <c:dLbls>
          <c:showLegendKey val="0"/>
          <c:showVal val="0"/>
          <c:showCatName val="0"/>
          <c:showSerName val="0"/>
          <c:showPercent val="0"/>
          <c:showBubbleSize val="0"/>
        </c:dLbls>
        <c:gapWidth val="150"/>
        <c:axId val="292112304"/>
        <c:axId val="29211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69-4C19-A3D8-795761A590B5}"/>
            </c:ext>
          </c:extLst>
        </c:ser>
        <c:dLbls>
          <c:showLegendKey val="0"/>
          <c:showVal val="0"/>
          <c:showCatName val="0"/>
          <c:showSerName val="0"/>
          <c:showPercent val="0"/>
          <c:showBubbleSize val="0"/>
        </c:dLbls>
        <c:marker val="1"/>
        <c:smooth val="0"/>
        <c:axId val="292112304"/>
        <c:axId val="292112696"/>
      </c:lineChart>
      <c:dateAx>
        <c:axId val="292112304"/>
        <c:scaling>
          <c:orientation val="minMax"/>
        </c:scaling>
        <c:delete val="1"/>
        <c:axPos val="b"/>
        <c:numFmt formatCode="&quot;H&quot;yy" sourceLinked="1"/>
        <c:majorTickMark val="none"/>
        <c:minorTickMark val="none"/>
        <c:tickLblPos val="none"/>
        <c:crossAx val="292112696"/>
        <c:crosses val="autoZero"/>
        <c:auto val="1"/>
        <c:lblOffset val="100"/>
        <c:baseTimeUnit val="years"/>
      </c:dateAx>
      <c:valAx>
        <c:axId val="29211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1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919.2</c:v>
                </c:pt>
                <c:pt idx="1">
                  <c:v>823.6</c:v>
                </c:pt>
                <c:pt idx="2">
                  <c:v>758.75</c:v>
                </c:pt>
                <c:pt idx="3">
                  <c:v>658.32</c:v>
                </c:pt>
                <c:pt idx="4">
                  <c:v>564.29</c:v>
                </c:pt>
              </c:numCache>
            </c:numRef>
          </c:val>
          <c:extLst xmlns:c16r2="http://schemas.microsoft.com/office/drawing/2015/06/chart">
            <c:ext xmlns:c16="http://schemas.microsoft.com/office/drawing/2014/chart" uri="{C3380CC4-5D6E-409C-BE32-E72D297353CC}">
              <c16:uniqueId val="{00000000-307D-46B8-A48F-A33EF8F27ECA}"/>
            </c:ext>
          </c:extLst>
        </c:ser>
        <c:dLbls>
          <c:showLegendKey val="0"/>
          <c:showVal val="0"/>
          <c:showCatName val="0"/>
          <c:showSerName val="0"/>
          <c:showPercent val="0"/>
          <c:showBubbleSize val="0"/>
        </c:dLbls>
        <c:gapWidth val="150"/>
        <c:axId val="292113872"/>
        <c:axId val="2921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307D-46B8-A48F-A33EF8F27ECA}"/>
            </c:ext>
          </c:extLst>
        </c:ser>
        <c:dLbls>
          <c:showLegendKey val="0"/>
          <c:showVal val="0"/>
          <c:showCatName val="0"/>
          <c:showSerName val="0"/>
          <c:showPercent val="0"/>
          <c:showBubbleSize val="0"/>
        </c:dLbls>
        <c:marker val="1"/>
        <c:smooth val="0"/>
        <c:axId val="292113872"/>
        <c:axId val="292114264"/>
      </c:lineChart>
      <c:dateAx>
        <c:axId val="292113872"/>
        <c:scaling>
          <c:orientation val="minMax"/>
        </c:scaling>
        <c:delete val="1"/>
        <c:axPos val="b"/>
        <c:numFmt formatCode="&quot;H&quot;yy" sourceLinked="1"/>
        <c:majorTickMark val="none"/>
        <c:minorTickMark val="none"/>
        <c:tickLblPos val="none"/>
        <c:crossAx val="292114264"/>
        <c:crosses val="autoZero"/>
        <c:auto val="1"/>
        <c:lblOffset val="100"/>
        <c:baseTimeUnit val="years"/>
      </c:dateAx>
      <c:valAx>
        <c:axId val="2921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1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81.41</c:v>
                </c:pt>
                <c:pt idx="1">
                  <c:v>77.400000000000006</c:v>
                </c:pt>
                <c:pt idx="2">
                  <c:v>52.19</c:v>
                </c:pt>
                <c:pt idx="3">
                  <c:v>54.51</c:v>
                </c:pt>
                <c:pt idx="4">
                  <c:v>53.59</c:v>
                </c:pt>
              </c:numCache>
            </c:numRef>
          </c:val>
          <c:extLst xmlns:c16r2="http://schemas.microsoft.com/office/drawing/2015/06/chart">
            <c:ext xmlns:c16="http://schemas.microsoft.com/office/drawing/2014/chart" uri="{C3380CC4-5D6E-409C-BE32-E72D297353CC}">
              <c16:uniqueId val="{00000000-A355-4A8B-B254-B212AEA6A141}"/>
            </c:ext>
          </c:extLst>
        </c:ser>
        <c:dLbls>
          <c:showLegendKey val="0"/>
          <c:showVal val="0"/>
          <c:showCatName val="0"/>
          <c:showSerName val="0"/>
          <c:showPercent val="0"/>
          <c:showBubbleSize val="0"/>
        </c:dLbls>
        <c:gapWidth val="150"/>
        <c:axId val="292115440"/>
        <c:axId val="29239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A355-4A8B-B254-B212AEA6A141}"/>
            </c:ext>
          </c:extLst>
        </c:ser>
        <c:dLbls>
          <c:showLegendKey val="0"/>
          <c:showVal val="0"/>
          <c:showCatName val="0"/>
          <c:showSerName val="0"/>
          <c:showPercent val="0"/>
          <c:showBubbleSize val="0"/>
        </c:dLbls>
        <c:marker val="1"/>
        <c:smooth val="0"/>
        <c:axId val="292115440"/>
        <c:axId val="292392952"/>
      </c:lineChart>
      <c:dateAx>
        <c:axId val="292115440"/>
        <c:scaling>
          <c:orientation val="minMax"/>
        </c:scaling>
        <c:delete val="1"/>
        <c:axPos val="b"/>
        <c:numFmt formatCode="&quot;H&quot;yy" sourceLinked="1"/>
        <c:majorTickMark val="none"/>
        <c:minorTickMark val="none"/>
        <c:tickLblPos val="none"/>
        <c:crossAx val="292392952"/>
        <c:crosses val="autoZero"/>
        <c:auto val="1"/>
        <c:lblOffset val="100"/>
        <c:baseTimeUnit val="years"/>
      </c:dateAx>
      <c:valAx>
        <c:axId val="2923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1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177.37</c:v>
                </c:pt>
                <c:pt idx="1">
                  <c:v>186.51</c:v>
                </c:pt>
                <c:pt idx="2">
                  <c:v>277.95999999999998</c:v>
                </c:pt>
                <c:pt idx="3">
                  <c:v>265.32</c:v>
                </c:pt>
                <c:pt idx="4">
                  <c:v>280.88</c:v>
                </c:pt>
              </c:numCache>
            </c:numRef>
          </c:val>
          <c:extLst xmlns:c16r2="http://schemas.microsoft.com/office/drawing/2015/06/chart">
            <c:ext xmlns:c16="http://schemas.microsoft.com/office/drawing/2014/chart" uri="{C3380CC4-5D6E-409C-BE32-E72D297353CC}">
              <c16:uniqueId val="{00000000-782B-41A9-896C-B0C27B52D12A}"/>
            </c:ext>
          </c:extLst>
        </c:ser>
        <c:dLbls>
          <c:showLegendKey val="0"/>
          <c:showVal val="0"/>
          <c:showCatName val="0"/>
          <c:showSerName val="0"/>
          <c:showPercent val="0"/>
          <c:showBubbleSize val="0"/>
        </c:dLbls>
        <c:gapWidth val="150"/>
        <c:axId val="292394128"/>
        <c:axId val="29239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782B-41A9-896C-B0C27B52D12A}"/>
            </c:ext>
          </c:extLst>
        </c:ser>
        <c:dLbls>
          <c:showLegendKey val="0"/>
          <c:showVal val="0"/>
          <c:showCatName val="0"/>
          <c:showSerName val="0"/>
          <c:showPercent val="0"/>
          <c:showBubbleSize val="0"/>
        </c:dLbls>
        <c:marker val="1"/>
        <c:smooth val="0"/>
        <c:axId val="292394128"/>
        <c:axId val="292394520"/>
      </c:lineChart>
      <c:dateAx>
        <c:axId val="292394128"/>
        <c:scaling>
          <c:orientation val="minMax"/>
        </c:scaling>
        <c:delete val="1"/>
        <c:axPos val="b"/>
        <c:numFmt formatCode="&quot;H&quot;yy" sourceLinked="1"/>
        <c:majorTickMark val="none"/>
        <c:minorTickMark val="none"/>
        <c:tickLblPos val="none"/>
        <c:crossAx val="292394520"/>
        <c:crosses val="autoZero"/>
        <c:auto val="1"/>
        <c:lblOffset val="100"/>
        <c:baseTimeUnit val="years"/>
      </c:dateAx>
      <c:valAx>
        <c:axId val="2923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Z86" sqref="AZ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球磨村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3585</v>
      </c>
      <c r="AM8" s="67"/>
      <c r="AN8" s="67"/>
      <c r="AO8" s="67"/>
      <c r="AP8" s="67"/>
      <c r="AQ8" s="67"/>
      <c r="AR8" s="67"/>
      <c r="AS8" s="67"/>
      <c r="AT8" s="66">
        <f>データ!$S$6</f>
        <v>207.58</v>
      </c>
      <c r="AU8" s="66"/>
      <c r="AV8" s="66"/>
      <c r="AW8" s="66"/>
      <c r="AX8" s="66"/>
      <c r="AY8" s="66"/>
      <c r="AZ8" s="66"/>
      <c r="BA8" s="66"/>
      <c r="BB8" s="66">
        <f>データ!$T$6</f>
        <v>17.27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57.32</v>
      </c>
      <c r="Q10" s="66"/>
      <c r="R10" s="66"/>
      <c r="S10" s="66"/>
      <c r="T10" s="66"/>
      <c r="U10" s="66"/>
      <c r="V10" s="66"/>
      <c r="W10" s="67">
        <f>データ!$Q$6</f>
        <v>2970</v>
      </c>
      <c r="X10" s="67"/>
      <c r="Y10" s="67"/>
      <c r="Z10" s="67"/>
      <c r="AA10" s="67"/>
      <c r="AB10" s="67"/>
      <c r="AC10" s="67"/>
      <c r="AD10" s="2"/>
      <c r="AE10" s="2"/>
      <c r="AF10" s="2"/>
      <c r="AG10" s="2"/>
      <c r="AH10" s="2"/>
      <c r="AI10" s="2"/>
      <c r="AJ10" s="2"/>
      <c r="AK10" s="2"/>
      <c r="AL10" s="67">
        <f>データ!$U$6</f>
        <v>2029</v>
      </c>
      <c r="AM10" s="67"/>
      <c r="AN10" s="67"/>
      <c r="AO10" s="67"/>
      <c r="AP10" s="67"/>
      <c r="AQ10" s="67"/>
      <c r="AR10" s="67"/>
      <c r="AS10" s="67"/>
      <c r="AT10" s="66">
        <f>データ!$V$6</f>
        <v>4.6399999999999997</v>
      </c>
      <c r="AU10" s="66"/>
      <c r="AV10" s="66"/>
      <c r="AW10" s="66"/>
      <c r="AX10" s="66"/>
      <c r="AY10" s="66"/>
      <c r="AZ10" s="66"/>
      <c r="BA10" s="66"/>
      <c r="BB10" s="66">
        <f>データ!$W$6</f>
        <v>437.28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120</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Lvh3JmA+ziY/TWPkruwW2SEMZMYfnQJ0IswLfAyS/5CGmHc6OmGjNCNvh3bzY0X2NMBNXyzWCuA4f0qdwxsN+A==" saltValue="0Fg90i1CIefF6j0c4OkW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435139</v>
      </c>
      <c r="D6" s="34">
        <f t="shared" si="3"/>
        <v>47</v>
      </c>
      <c r="E6" s="34">
        <f t="shared" si="3"/>
        <v>1</v>
      </c>
      <c r="F6" s="34">
        <f t="shared" si="3"/>
        <v>0</v>
      </c>
      <c r="G6" s="34">
        <f t="shared" si="3"/>
        <v>0</v>
      </c>
      <c r="H6" s="34" t="str">
        <f t="shared" si="3"/>
        <v>熊本県　球磨村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57.32</v>
      </c>
      <c r="Q6" s="35">
        <f t="shared" si="3"/>
        <v>2970</v>
      </c>
      <c r="R6" s="35">
        <f t="shared" si="3"/>
        <v>3585</v>
      </c>
      <c r="S6" s="35">
        <f t="shared" si="3"/>
        <v>207.58</v>
      </c>
      <c r="T6" s="35">
        <f t="shared" si="3"/>
        <v>17.27</v>
      </c>
      <c r="U6" s="35">
        <f t="shared" si="3"/>
        <v>2029</v>
      </c>
      <c r="V6" s="35">
        <f t="shared" si="3"/>
        <v>4.6399999999999997</v>
      </c>
      <c r="W6" s="35">
        <f t="shared" si="3"/>
        <v>437.28</v>
      </c>
      <c r="X6" s="36">
        <f>IF(X7="",NA(),X7)</f>
        <v>68.39</v>
      </c>
      <c r="Y6" s="36">
        <f t="shared" ref="Y6:AG6" si="4">IF(Y7="",NA(),Y7)</f>
        <v>81.069999999999993</v>
      </c>
      <c r="Z6" s="36">
        <f t="shared" si="4"/>
        <v>69.040000000000006</v>
      </c>
      <c r="AA6" s="36">
        <f t="shared" si="4"/>
        <v>69.849999999999994</v>
      </c>
      <c r="AB6" s="36">
        <f t="shared" si="4"/>
        <v>75.900000000000006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919.2</v>
      </c>
      <c r="BF6" s="36">
        <f t="shared" ref="BF6:BN6" si="7">IF(BF7="",NA(),BF7)</f>
        <v>823.6</v>
      </c>
      <c r="BG6" s="36">
        <f t="shared" si="7"/>
        <v>758.75</v>
      </c>
      <c r="BH6" s="36">
        <f t="shared" si="7"/>
        <v>658.32</v>
      </c>
      <c r="BI6" s="36">
        <f t="shared" si="7"/>
        <v>564.29</v>
      </c>
      <c r="BJ6" s="36">
        <f t="shared" si="7"/>
        <v>1134.67</v>
      </c>
      <c r="BK6" s="36">
        <f t="shared" si="7"/>
        <v>1144.79</v>
      </c>
      <c r="BL6" s="36">
        <f t="shared" si="7"/>
        <v>1061.58</v>
      </c>
      <c r="BM6" s="36">
        <f t="shared" si="7"/>
        <v>1007.7</v>
      </c>
      <c r="BN6" s="36">
        <f t="shared" si="7"/>
        <v>1018.52</v>
      </c>
      <c r="BO6" s="35" t="str">
        <f>IF(BO7="","",IF(BO7="-","【-】","【"&amp;SUBSTITUTE(TEXT(BO7,"#,##0.00"),"-","△")&amp;"】"))</f>
        <v>【1,084.05】</v>
      </c>
      <c r="BP6" s="36">
        <f>IF(BP7="",NA(),BP7)</f>
        <v>81.41</v>
      </c>
      <c r="BQ6" s="36">
        <f t="shared" ref="BQ6:BY6" si="8">IF(BQ7="",NA(),BQ7)</f>
        <v>77.400000000000006</v>
      </c>
      <c r="BR6" s="36">
        <f t="shared" si="8"/>
        <v>52.19</v>
      </c>
      <c r="BS6" s="36">
        <f t="shared" si="8"/>
        <v>54.51</v>
      </c>
      <c r="BT6" s="36">
        <f t="shared" si="8"/>
        <v>53.59</v>
      </c>
      <c r="BU6" s="36">
        <f t="shared" si="8"/>
        <v>40.6</v>
      </c>
      <c r="BV6" s="36">
        <f t="shared" si="8"/>
        <v>56.04</v>
      </c>
      <c r="BW6" s="36">
        <f t="shared" si="8"/>
        <v>58.52</v>
      </c>
      <c r="BX6" s="36">
        <f t="shared" si="8"/>
        <v>59.22</v>
      </c>
      <c r="BY6" s="36">
        <f t="shared" si="8"/>
        <v>58.79</v>
      </c>
      <c r="BZ6" s="35" t="str">
        <f>IF(BZ7="","",IF(BZ7="-","【-】","【"&amp;SUBSTITUTE(TEXT(BZ7,"#,##0.00"),"-","△")&amp;"】"))</f>
        <v>【53.46】</v>
      </c>
      <c r="CA6" s="36">
        <f>IF(CA7="",NA(),CA7)</f>
        <v>177.37</v>
      </c>
      <c r="CB6" s="36">
        <f t="shared" ref="CB6:CJ6" si="9">IF(CB7="",NA(),CB7)</f>
        <v>186.51</v>
      </c>
      <c r="CC6" s="36">
        <f t="shared" si="9"/>
        <v>277.95999999999998</v>
      </c>
      <c r="CD6" s="36">
        <f t="shared" si="9"/>
        <v>265.32</v>
      </c>
      <c r="CE6" s="36">
        <f t="shared" si="9"/>
        <v>280.88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93.37</v>
      </c>
      <c r="CM6" s="36">
        <f t="shared" ref="CM6:CU6" si="10">IF(CM7="",NA(),CM7)</f>
        <v>66.209999999999994</v>
      </c>
      <c r="CN6" s="36">
        <f t="shared" si="10"/>
        <v>71.33</v>
      </c>
      <c r="CO6" s="36">
        <f t="shared" si="10"/>
        <v>63.06</v>
      </c>
      <c r="CP6" s="36">
        <f t="shared" si="10"/>
        <v>64.180000000000007</v>
      </c>
      <c r="CQ6" s="36">
        <f t="shared" si="10"/>
        <v>57.29</v>
      </c>
      <c r="CR6" s="36">
        <f t="shared" si="10"/>
        <v>55.9</v>
      </c>
      <c r="CS6" s="36">
        <f t="shared" si="10"/>
        <v>57.3</v>
      </c>
      <c r="CT6" s="36">
        <f t="shared" si="10"/>
        <v>56.76</v>
      </c>
      <c r="CU6" s="36">
        <f t="shared" si="10"/>
        <v>56.04</v>
      </c>
      <c r="CV6" s="35" t="str">
        <f>IF(CV7="","",IF(CV7="-","【-】","【"&amp;SUBSTITUTE(TEXT(CV7,"#,##0.00"),"-","△")&amp;"】"))</f>
        <v>【54.90】</v>
      </c>
      <c r="CW6" s="36">
        <f>IF(CW7="",NA(),CW7)</f>
        <v>64.489999999999995</v>
      </c>
      <c r="CX6" s="36">
        <f t="shared" ref="CX6:DF6" si="11">IF(CX7="",NA(),CX7)</f>
        <v>68.44</v>
      </c>
      <c r="CY6" s="36">
        <f t="shared" si="11"/>
        <v>61.77</v>
      </c>
      <c r="CZ6" s="36">
        <f t="shared" si="11"/>
        <v>71.52</v>
      </c>
      <c r="DA6" s="36">
        <f t="shared" si="11"/>
        <v>68.13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1.92</v>
      </c>
      <c r="EH6" s="36">
        <f t="shared" si="14"/>
        <v>1.27</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435139</v>
      </c>
      <c r="D7" s="38">
        <v>47</v>
      </c>
      <c r="E7" s="38">
        <v>1</v>
      </c>
      <c r="F7" s="38">
        <v>0</v>
      </c>
      <c r="G7" s="38">
        <v>0</v>
      </c>
      <c r="H7" s="38" t="s">
        <v>97</v>
      </c>
      <c r="I7" s="38" t="s">
        <v>98</v>
      </c>
      <c r="J7" s="38" t="s">
        <v>99</v>
      </c>
      <c r="K7" s="38" t="s">
        <v>100</v>
      </c>
      <c r="L7" s="38" t="s">
        <v>101</v>
      </c>
      <c r="M7" s="38" t="s">
        <v>102</v>
      </c>
      <c r="N7" s="39" t="s">
        <v>103</v>
      </c>
      <c r="O7" s="39" t="s">
        <v>104</v>
      </c>
      <c r="P7" s="39">
        <v>57.32</v>
      </c>
      <c r="Q7" s="39">
        <v>2970</v>
      </c>
      <c r="R7" s="39">
        <v>3585</v>
      </c>
      <c r="S7" s="39">
        <v>207.58</v>
      </c>
      <c r="T7" s="39">
        <v>17.27</v>
      </c>
      <c r="U7" s="39">
        <v>2029</v>
      </c>
      <c r="V7" s="39">
        <v>4.6399999999999997</v>
      </c>
      <c r="W7" s="39">
        <v>437.28</v>
      </c>
      <c r="X7" s="39">
        <v>68.39</v>
      </c>
      <c r="Y7" s="39">
        <v>81.069999999999993</v>
      </c>
      <c r="Z7" s="39">
        <v>69.040000000000006</v>
      </c>
      <c r="AA7" s="39">
        <v>69.849999999999994</v>
      </c>
      <c r="AB7" s="39">
        <v>75.900000000000006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919.2</v>
      </c>
      <c r="BF7" s="39">
        <v>823.6</v>
      </c>
      <c r="BG7" s="39">
        <v>758.75</v>
      </c>
      <c r="BH7" s="39">
        <v>658.32</v>
      </c>
      <c r="BI7" s="39">
        <v>564.29</v>
      </c>
      <c r="BJ7" s="39">
        <v>1134.67</v>
      </c>
      <c r="BK7" s="39">
        <v>1144.79</v>
      </c>
      <c r="BL7" s="39">
        <v>1061.58</v>
      </c>
      <c r="BM7" s="39">
        <v>1007.7</v>
      </c>
      <c r="BN7" s="39">
        <v>1018.52</v>
      </c>
      <c r="BO7" s="39">
        <v>1084.05</v>
      </c>
      <c r="BP7" s="39">
        <v>81.41</v>
      </c>
      <c r="BQ7" s="39">
        <v>77.400000000000006</v>
      </c>
      <c r="BR7" s="39">
        <v>52.19</v>
      </c>
      <c r="BS7" s="39">
        <v>54.51</v>
      </c>
      <c r="BT7" s="39">
        <v>53.59</v>
      </c>
      <c r="BU7" s="39">
        <v>40.6</v>
      </c>
      <c r="BV7" s="39">
        <v>56.04</v>
      </c>
      <c r="BW7" s="39">
        <v>58.52</v>
      </c>
      <c r="BX7" s="39">
        <v>59.22</v>
      </c>
      <c r="BY7" s="39">
        <v>58.79</v>
      </c>
      <c r="BZ7" s="39">
        <v>53.46</v>
      </c>
      <c r="CA7" s="39">
        <v>177.37</v>
      </c>
      <c r="CB7" s="39">
        <v>186.51</v>
      </c>
      <c r="CC7" s="39">
        <v>277.95999999999998</v>
      </c>
      <c r="CD7" s="39">
        <v>265.32</v>
      </c>
      <c r="CE7" s="39">
        <v>280.88</v>
      </c>
      <c r="CF7" s="39">
        <v>440.03</v>
      </c>
      <c r="CG7" s="39">
        <v>304.35000000000002</v>
      </c>
      <c r="CH7" s="39">
        <v>296.3</v>
      </c>
      <c r="CI7" s="39">
        <v>292.89999999999998</v>
      </c>
      <c r="CJ7" s="39">
        <v>298.25</v>
      </c>
      <c r="CK7" s="39">
        <v>300.47000000000003</v>
      </c>
      <c r="CL7" s="39">
        <v>93.37</v>
      </c>
      <c r="CM7" s="39">
        <v>66.209999999999994</v>
      </c>
      <c r="CN7" s="39">
        <v>71.33</v>
      </c>
      <c r="CO7" s="39">
        <v>63.06</v>
      </c>
      <c r="CP7" s="39">
        <v>64.180000000000007</v>
      </c>
      <c r="CQ7" s="39">
        <v>57.29</v>
      </c>
      <c r="CR7" s="39">
        <v>55.9</v>
      </c>
      <c r="CS7" s="39">
        <v>57.3</v>
      </c>
      <c r="CT7" s="39">
        <v>56.76</v>
      </c>
      <c r="CU7" s="39">
        <v>56.04</v>
      </c>
      <c r="CV7" s="39">
        <v>54.9</v>
      </c>
      <c r="CW7" s="39">
        <v>64.489999999999995</v>
      </c>
      <c r="CX7" s="39">
        <v>68.44</v>
      </c>
      <c r="CY7" s="39">
        <v>61.77</v>
      </c>
      <c r="CZ7" s="39">
        <v>71.52</v>
      </c>
      <c r="DA7" s="39">
        <v>68.13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1.92</v>
      </c>
      <c r="EH7" s="39">
        <v>1.27</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114</v>
      </c>
      <c r="E13" t="s">
        <v>115</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犬童翔一郎</cp:lastModifiedBy>
  <dcterms:created xsi:type="dcterms:W3CDTF">2020-12-04T02:22:53Z</dcterms:created>
  <dcterms:modified xsi:type="dcterms:W3CDTF">2021-01-18T02:56:19Z</dcterms:modified>
  <cp:category/>
</cp:coreProperties>
</file>