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41 五木村\簡易水道\"/>
    </mc:Choice>
  </mc:AlternateContent>
  <workbookProtection workbookAlgorithmName="SHA-512" workbookHashValue="u/GofM/6357RNMDF7jm630NnHpwyXCIGitjdKwVjXJ9Iwo6jXjO72zkfZHA+rSMLEuM0E6/MOS4dbVhEl+iE9g==" workbookSaltValue="pqoCDjchKm96spxGA05r/w=="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<sst xmlns="http://schemas.openxmlformats.org/spreadsheetml/2006/main" count="233" uniqueCount="117">
  <si>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</si>
  <si>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</si>
  <si>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</si>
  <si>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</si>
  <si>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</si>
  <si>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</si>
  <si>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</si>
  <si>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</si>
  <si>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</si>
  <si>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</si>
  <si>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</si>
  <si>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</si>
  <si>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</si>
  <si>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</si>
  <si>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</si>
  <si>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</si>
  <si>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</si>
  <si>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</si>
  <si>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</si>
  <si>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</si>
  <si>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</si>
  <si>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</si>
  <si>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</si>
  <si>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</si>
  <si>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</si>
  <si>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</si>
  <si>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</si>
  <si>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</si>
  <si>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</si>
  <si>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</si>
  <si>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</si>
  <si>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</si>
  <si>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</si>
  <si>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</si>
  <si>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</si>
  <si>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</si>
  <si>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</si>
  <si>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</si>
  <si>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</si>
  <si>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</si>
  <si>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</si>
  <si>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</si>
  <si>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</si>
  <si>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</si>
  <si>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</si>
  <si>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</si>
  <si>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</si>
  <si>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</si>
  <si>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</si>
  <si>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</si>
  <si>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</si>
  <si>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</si>
  <si>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</si>
  <si>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</si>
  <si>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</si>
  <si>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</si>
  <si>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</si>
  <si>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</si>
  <si>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</si>
  <si>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</si>
  <si>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</si>
  <si>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</si>
  <si>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</si>
  <si>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</si>
  <si>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</si>
  <si>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</si>
  <si>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</si>
  <si>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</si>
  <si>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</si>
  <si>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</si>
  <si>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</si>
  <si>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</si>
  <si>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</si>
  <si>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</si>
  <si>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</si>
  <si>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</si>
  <si>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</si>
  <si>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</si>
  <si>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</si>
  <si>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</si>
  <si>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</si>
  <si>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</si>
  <si>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</si>
  <si>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</si>
  <si>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</si>
  <si>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</si>
  <si>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</si>
  <si>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</si>
  <si>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</si>
  <si>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</si>
  <si>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</si>
  <si>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</si>
  <si>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</si>
  <si>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</si>
  <si>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</si>
  <si>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</si>
  <si>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</si>
  <si>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</si>
  <si>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</si>
  <si>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</si>
  <si>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</si>
  <si>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</si>
  <si>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</si>
  <si>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</si>
  <si>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</si>
  <si>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</si>
  <si>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</si>
  <si>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</si>
  <si>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</si>
  <si>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</si>
  <si>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</si>
  <si>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</si>
  <si>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</si>
  <si>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</si>
  <si>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この5か年ほどは使用料、給水件数はほぼ横ばいで推移しており、経営戦略で見通した数値も上回っているが、修繕料など維持管理費は増加傾向にあり、一般会計からの繰入金がなければ成り立ち得ない状況でもある。使用料金を上げたとしても、少子高齢化で収益の伸びは見込めず、様々な手法を検討しながら、コスト削減、維持管理費の平準化などの取り組み続けていく必要がある。
■水道事業は生活に欠かせない重要な住民サービスであり、人口減少に付随して高齢化に拍車がかかるなか料金改定を進めることは困難を極めるが、将来にわたる安定的供給のためにも、住民理解を得られるような対策をとっていく必要がある。</t>
    <rPh sb="5" eb="6">
      <t>ネン</t>
    </rPh>
    <rPh sb="9" eb="12">
      <t>シヨウリョウ</t>
    </rPh>
    <rPh sb="13" eb="15">
      <t>キュウスイ</t>
    </rPh>
    <rPh sb="15" eb="17">
      <t>ケンスウ</t>
    </rPh>
    <rPh sb="20" eb="21">
      <t>ヨコ</t>
    </rPh>
    <rPh sb="24" eb="26">
      <t>スイイ</t>
    </rPh>
    <rPh sb="31" eb="33">
      <t>ケイエイ</t>
    </rPh>
    <rPh sb="33" eb="35">
      <t>センリャク</t>
    </rPh>
    <rPh sb="36" eb="38">
      <t>ミトオ</t>
    </rPh>
    <rPh sb="40" eb="42">
      <t>スウチ</t>
    </rPh>
    <rPh sb="43" eb="45">
      <t>ウワマワ</t>
    </rPh>
    <rPh sb="51" eb="53">
      <t>シュウゼン</t>
    </rPh>
    <rPh sb="53" eb="54">
      <t>リョウ</t>
    </rPh>
    <rPh sb="56" eb="58">
      <t>イジ</t>
    </rPh>
    <rPh sb="58" eb="60">
      <t>カンリ</t>
    </rPh>
    <rPh sb="60" eb="61">
      <t>ヒ</t>
    </rPh>
    <rPh sb="62" eb="64">
      <t>ゾウカ</t>
    </rPh>
    <rPh sb="64" eb="66">
      <t>ケイコウ</t>
    </rPh>
    <rPh sb="78" eb="79">
      <t>イ</t>
    </rPh>
    <rPh sb="99" eb="101">
      <t>シヨウ</t>
    </rPh>
    <rPh sb="101" eb="103">
      <t>リョウキン</t>
    </rPh>
    <rPh sb="104" eb="105">
      <t>ア</t>
    </rPh>
    <rPh sb="112" eb="114">
      <t>ショウシ</t>
    </rPh>
    <rPh sb="114" eb="117">
      <t>コウレイカ</t>
    </rPh>
    <rPh sb="118" eb="120">
      <t>シュウエキ</t>
    </rPh>
    <rPh sb="121" eb="122">
      <t>ノ</t>
    </rPh>
    <rPh sb="124" eb="126">
      <t>ミコ</t>
    </rPh>
    <rPh sb="129" eb="131">
      <t>サマザマ</t>
    </rPh>
    <rPh sb="132" eb="134">
      <t>シュホウ</t>
    </rPh>
    <rPh sb="135" eb="137">
      <t>ケントウ</t>
    </rPh>
    <rPh sb="145" eb="147">
      <t>サクゲン</t>
    </rPh>
    <rPh sb="148" eb="150">
      <t>イジ</t>
    </rPh>
    <rPh sb="150" eb="153">
      <t>カンリヒ</t>
    </rPh>
    <rPh sb="154" eb="157">
      <t>ヘイジュンカ</t>
    </rPh>
    <rPh sb="160" eb="161">
      <t>ト</t>
    </rPh>
    <rPh sb="162" eb="163">
      <t>ク</t>
    </rPh>
    <rPh sb="164" eb="165">
      <t>ツヅ</t>
    </rPh>
    <rPh sb="169" eb="171">
      <t>ヒツヨウ</t>
    </rPh>
    <rPh sb="178" eb="180">
      <t>スイドウ</t>
    </rPh>
    <rPh sb="180" eb="182">
      <t>ジギョウ</t>
    </rPh>
    <rPh sb="183" eb="185">
      <t>セイカツ</t>
    </rPh>
    <rPh sb="186" eb="187">
      <t>カ</t>
    </rPh>
    <rPh sb="191" eb="193">
      <t>ジュウヨウ</t>
    </rPh>
    <rPh sb="194" eb="196">
      <t>ジュウミン</t>
    </rPh>
    <rPh sb="204" eb="206">
      <t>ジンコウ</t>
    </rPh>
    <rPh sb="206" eb="208">
      <t>ゲンショウ</t>
    </rPh>
    <rPh sb="209" eb="211">
      <t>フズイ</t>
    </rPh>
    <rPh sb="213" eb="216">
      <t>コウレイカ</t>
    </rPh>
    <rPh sb="217" eb="219">
      <t>ハクシャ</t>
    </rPh>
    <rPh sb="225" eb="227">
      <t>リョウキン</t>
    </rPh>
    <rPh sb="227" eb="229">
      <t>カイテイ</t>
    </rPh>
    <rPh sb="230" eb="231">
      <t>スス</t>
    </rPh>
    <rPh sb="236" eb="238">
      <t>コンナン</t>
    </rPh>
    <rPh sb="239" eb="240">
      <t>キワ</t>
    </rPh>
    <rPh sb="244" eb="246">
      <t>ショウライ</t>
    </rPh>
    <rPh sb="250" eb="253">
      <t>アンテイテキ</t>
    </rPh>
    <rPh sb="253" eb="255">
      <t>キョウキュウ</t>
    </rPh>
    <rPh sb="261" eb="263">
      <t>ジュウミン</t>
    </rPh>
    <rPh sb="263" eb="265">
      <t>リカイ</t>
    </rPh>
    <rPh sb="266" eb="267">
      <t>エ</t>
    </rPh>
    <rPh sb="273" eb="275">
      <t>タイサク</t>
    </rPh>
    <rPh sb="281" eb="283">
      <t>ヒツヨウ</t>
    </rPh>
    <phoneticPr fontId="4"/>
  </si>
  <si>
    <t>公営企業法適用化導入の今後を見据えて、より一層の経営実態の把握、コストバランス・ストックマネジメントの健全化等を図るとともに、水道事業運営協議会の場においても、予測的な協議を含め、経営の長期安定化に取り組んでいく。</t>
    <rPh sb="0" eb="2">
      <t>コウエイ</t>
    </rPh>
    <rPh sb="2" eb="4">
      <t>キギョウ</t>
    </rPh>
    <rPh sb="4" eb="5">
      <t>ホウ</t>
    </rPh>
    <rPh sb="5" eb="7">
      <t>テキヨウ</t>
    </rPh>
    <rPh sb="7" eb="8">
      <t>カ</t>
    </rPh>
    <rPh sb="8" eb="10">
      <t>ドウニュウ</t>
    </rPh>
    <rPh sb="11" eb="13">
      <t>コンゴ</t>
    </rPh>
    <rPh sb="14" eb="16">
      <t>ミス</t>
    </rPh>
    <rPh sb="21" eb="23">
      <t>イッソウ</t>
    </rPh>
    <rPh sb="24" eb="26">
      <t>ケイエイ</t>
    </rPh>
    <rPh sb="26" eb="28">
      <t>ジッタイ</t>
    </rPh>
    <rPh sb="29" eb="31">
      <t>ハアク</t>
    </rPh>
    <rPh sb="51" eb="54">
      <t>ケンゼンカ</t>
    </rPh>
    <rPh sb="54" eb="55">
      <t>ナド</t>
    </rPh>
    <rPh sb="56" eb="57">
      <t>ハカ</t>
    </rPh>
    <rPh sb="63" eb="65">
      <t>スイドウ</t>
    </rPh>
    <rPh sb="65" eb="67">
      <t>ジギョウ</t>
    </rPh>
    <rPh sb="67" eb="69">
      <t>ウンエイ</t>
    </rPh>
    <rPh sb="69" eb="72">
      <t>キョウギカイ</t>
    </rPh>
    <rPh sb="73" eb="74">
      <t>バ</t>
    </rPh>
    <rPh sb="80" eb="82">
      <t>ヨソク</t>
    </rPh>
    <rPh sb="82" eb="83">
      <t>テキ</t>
    </rPh>
    <rPh sb="84" eb="86">
      <t>キョウギ</t>
    </rPh>
    <rPh sb="87" eb="88">
      <t>フク</t>
    </rPh>
    <rPh sb="90" eb="92">
      <t>ケイエイ</t>
    </rPh>
    <rPh sb="93" eb="95">
      <t>チョウキ</t>
    </rPh>
    <rPh sb="95" eb="98">
      <t>アンテイカ</t>
    </rPh>
    <rPh sb="99" eb="100">
      <t>ト</t>
    </rPh>
    <rPh sb="101" eb="102">
      <t>ク</t>
    </rPh>
    <phoneticPr fontId="4"/>
  </si>
  <si>
    <t>■多くの給水管で耐用年数を控えている（R3(2021)年度）ため、経営戦略及び実態に基づいた計画的更新の整理をしていく必要がある。具体的には、R3(2021)年度より、本村簡易水道事業経営戦略(H29～R9)に基づき、小鶴地区の老朽管布設替工事を行っていく。
■住民生活に重大な影響を及ぼすような断水等の発生を未然に防いでいくためにも、修繕計画の平準化等を図っていく。</t>
    <rPh sb="1" eb="2">
      <t>オオ</t>
    </rPh>
    <rPh sb="4" eb="7">
      <t>キュウスイカン</t>
    </rPh>
    <rPh sb="8" eb="10">
      <t>タイヨウ</t>
    </rPh>
    <rPh sb="10" eb="12">
      <t>ネンスウ</t>
    </rPh>
    <rPh sb="13" eb="14">
      <t>ヒカ</t>
    </rPh>
    <rPh sb="27" eb="29">
      <t>ネンド</t>
    </rPh>
    <rPh sb="33" eb="35">
      <t>ケイエイ</t>
    </rPh>
    <rPh sb="35" eb="37">
      <t>センリャク</t>
    </rPh>
    <rPh sb="37" eb="38">
      <t>オヨ</t>
    </rPh>
    <rPh sb="39" eb="41">
      <t>ジッタイ</t>
    </rPh>
    <rPh sb="42" eb="43">
      <t>モト</t>
    </rPh>
    <rPh sb="46" eb="49">
      <t>ケイカクテキ</t>
    </rPh>
    <rPh sb="49" eb="51">
      <t>コウシン</t>
    </rPh>
    <rPh sb="52" eb="54">
      <t>セイリ</t>
    </rPh>
    <rPh sb="59" eb="61">
      <t>ヒツヨウ</t>
    </rPh>
    <rPh sb="65" eb="68">
      <t>グタイテキ</t>
    </rPh>
    <rPh sb="79" eb="81">
      <t>ネンド</t>
    </rPh>
    <rPh sb="84" eb="86">
      <t>ホンソン</t>
    </rPh>
    <rPh sb="86" eb="88">
      <t>カンイ</t>
    </rPh>
    <rPh sb="88" eb="90">
      <t>スイドウ</t>
    </rPh>
    <rPh sb="90" eb="92">
      <t>ジギョウ</t>
    </rPh>
    <rPh sb="92" eb="94">
      <t>ケイエイ</t>
    </rPh>
    <rPh sb="94" eb="96">
      <t>センリャク</t>
    </rPh>
    <rPh sb="105" eb="106">
      <t>モト</t>
    </rPh>
    <rPh sb="109" eb="111">
      <t>コヅル</t>
    </rPh>
    <rPh sb="111" eb="113">
      <t>チク</t>
    </rPh>
    <rPh sb="114" eb="116">
      <t>ロウキュウ</t>
    </rPh>
    <rPh sb="116" eb="117">
      <t>カン</t>
    </rPh>
    <rPh sb="117" eb="119">
      <t>フセツ</t>
    </rPh>
    <rPh sb="119" eb="120">
      <t>ガ</t>
    </rPh>
    <rPh sb="120" eb="122">
      <t>コウジ</t>
    </rPh>
    <rPh sb="123" eb="124">
      <t>オコナ</t>
    </rPh>
    <rPh sb="132" eb="134">
      <t>ジュウミン</t>
    </rPh>
    <rPh sb="134" eb="136">
      <t>セイカツ</t>
    </rPh>
    <rPh sb="137" eb="139">
      <t>ジュウダイ</t>
    </rPh>
    <rPh sb="140" eb="142">
      <t>エイキョウ</t>
    </rPh>
    <rPh sb="143" eb="144">
      <t>オヨ</t>
    </rPh>
    <rPh sb="149" eb="151">
      <t>ダンスイ</t>
    </rPh>
    <rPh sb="151" eb="152">
      <t>ナド</t>
    </rPh>
    <rPh sb="153" eb="155">
      <t>ハッセイ</t>
    </rPh>
    <rPh sb="156" eb="158">
      <t>ミゼン</t>
    </rPh>
    <rPh sb="159" eb="160">
      <t>フセ</t>
    </rPh>
    <rPh sb="169" eb="171">
      <t>シュウゼン</t>
    </rPh>
    <rPh sb="171" eb="173">
      <t>ケイカク</t>
    </rPh>
    <rPh sb="174" eb="176">
      <t>ヘイジュン</t>
    </rPh>
    <rPh sb="176" eb="177">
      <t>カ</t>
    </rPh>
    <rPh sb="177" eb="178">
      <t>ナド</t>
    </rPh>
    <rPh sb="179" eb="1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</si>
</sst>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1.54</c:v>
                </c:pt>
                <c:pt idx="1">
                  <c:v>0</c:v>
                </c:pt>
                <c:pt idx="2">
                  <c:v>0</c:v>
                </c:pt>
                <c:pt idx="3">
                  <c:v>0</c:v>
                </c:pt>
                <c:pt idx="4">
                  <c:v>0</c:v>
                </c:pt>
              </c:numCache>
            </c:numRef>
          </c:val>
          <c:extLst>
            <c:ext xmlns:c16="http://schemas.microsoft.com/office/drawing/2014/chart" uri="{C3380CC4-5D6E-409C-BE32-E72D297353CC}">
              <c16:uniqueId val="{00000000-FBD8-4A32-AE38-446EF44ED8D9}"/>
            </c:ext>
          </c:extLst>
        </c:ser>
        <c:dLbls>
          <c:showLegendKey val="0"/>
          <c:showVal val="0"/>
          <c:showCatName val="0"/>
          <c:showSerName val="0"/>
          <c:showPercent val="0"/>
          <c:showBubbleSize val="0"/>
        </c:dLbls>
        <c:gapWidth val="150"/>
        <c:axId val="85108608"/>
        <c:axId val="851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BD8-4A32-AE38-446EF44ED8D9}"/>
            </c:ext>
          </c:extLst>
        </c:ser>
        <c:dLbls>
          <c:showLegendKey val="0"/>
          <c:showVal val="0"/>
          <c:showCatName val="0"/>
          <c:showSerName val="0"/>
          <c:showPercent val="0"/>
          <c:showBubbleSize val="0"/>
        </c:dLbls>
        <c:marker val="1"/>
        <c:smooth val="0"/>
        <c:axId val="85108608"/>
        <c:axId val="85114880"/>
      </c:lineChart>
      <c:dateAx>
        <c:axId val="85108608"/>
        <c:scaling>
          <c:orientation val="minMax"/>
        </c:scaling>
        <c:delete val="1"/>
        <c:axPos val="b"/>
        <c:numFmt formatCode="&quot;H&quot;yy" sourceLinked="1"/>
        <c:majorTickMark val="none"/>
        <c:minorTickMark val="none"/>
        <c:tickLblPos val="none"/>
        <c:crossAx val="85114880"/>
        <c:crosses val="autoZero"/>
        <c:auto val="1"/>
        <c:lblOffset val="100"/>
        <c:baseTimeUnit val="years"/>
      </c:dateAx>
      <c:valAx>
        <c:axId val="85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31.8</c:v>
                </c:pt>
                <c:pt idx="1">
                  <c:v>32.32</c:v>
                </c:pt>
                <c:pt idx="2">
                  <c:v>31.24</c:v>
                </c:pt>
                <c:pt idx="3">
                  <c:v>31.42</c:v>
                </c:pt>
                <c:pt idx="4">
                  <c:v>38.61</c:v>
                </c:pt>
              </c:numCache>
            </c:numRef>
          </c:val>
          <c:extLst>
            <c:ext xmlns:c16="http://schemas.microsoft.com/office/drawing/2014/chart" uri="{C3380CC4-5D6E-409C-BE32-E72D297353CC}">
              <c16:uniqueId val="{00000000-AAD9-4EB5-B6C7-CF3DD1061C6B}"/>
            </c:ext>
          </c:extLst>
        </c:ser>
        <c:dLbls>
          <c:showLegendKey val="0"/>
          <c:showVal val="0"/>
          <c:showCatName val="0"/>
          <c:showSerName val="0"/>
          <c:showPercent val="0"/>
          <c:showBubbleSize val="0"/>
        </c:dLbls>
        <c:gapWidth val="150"/>
        <c:axId val="93439872"/>
        <c:axId val="97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AD9-4EB5-B6C7-CF3DD1061C6B}"/>
            </c:ext>
          </c:extLst>
        </c:ser>
        <c:dLbls>
          <c:showLegendKey val="0"/>
          <c:showVal val="0"/>
          <c:showCatName val="0"/>
          <c:showSerName val="0"/>
          <c:showPercent val="0"/>
          <c:showBubbleSize val="0"/>
        </c:dLbls>
        <c:marker val="1"/>
        <c:smooth val="0"/>
        <c:axId val="93439872"/>
        <c:axId val="97992704"/>
      </c:lineChart>
      <c:dateAx>
        <c:axId val="93439872"/>
        <c:scaling>
          <c:orientation val="minMax"/>
        </c:scaling>
        <c:delete val="1"/>
        <c:axPos val="b"/>
        <c:numFmt formatCode="&quot;H&quot;yy" sourceLinked="1"/>
        <c:majorTickMark val="none"/>
        <c:minorTickMark val="none"/>
        <c:tickLblPos val="none"/>
        <c:crossAx val="97992704"/>
        <c:crosses val="autoZero"/>
        <c:auto val="1"/>
        <c:lblOffset val="100"/>
        <c:baseTimeUnit val="years"/>
      </c:dateAx>
      <c:valAx>
        <c:axId val="97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3C-487E-8024-324004F5A617}"/>
            </c:ext>
          </c:extLst>
        </c:ser>
        <c:dLbls>
          <c:showLegendKey val="0"/>
          <c:showVal val="0"/>
          <c:showCatName val="0"/>
          <c:showSerName val="0"/>
          <c:showPercent val="0"/>
          <c:showBubbleSize val="0"/>
        </c:dLbls>
        <c:gapWidth val="150"/>
        <c:axId val="98064640"/>
        <c:axId val="981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63C-487E-8024-324004F5A617}"/>
            </c:ext>
          </c:extLst>
        </c:ser>
        <c:dLbls>
          <c:showLegendKey val="0"/>
          <c:showVal val="0"/>
          <c:showCatName val="0"/>
          <c:showSerName val="0"/>
          <c:showPercent val="0"/>
          <c:showBubbleSize val="0"/>
        </c:dLbls>
        <c:marker val="1"/>
        <c:smooth val="0"/>
        <c:axId val="98064640"/>
        <c:axId val="98132352"/>
      </c:lineChart>
      <c:dateAx>
        <c:axId val="98064640"/>
        <c:scaling>
          <c:orientation val="minMax"/>
        </c:scaling>
        <c:delete val="1"/>
        <c:axPos val="b"/>
        <c:numFmt formatCode="&quot;H&quot;yy" sourceLinked="1"/>
        <c:majorTickMark val="none"/>
        <c:minorTickMark val="none"/>
        <c:tickLblPos val="none"/>
        <c:crossAx val="98132352"/>
        <c:crosses val="autoZero"/>
        <c:auto val="1"/>
        <c:lblOffset val="100"/>
        <c:baseTimeUnit val="years"/>
      </c:dateAx>
      <c:valAx>
        <c:axId val="981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92.8</c:v>
                </c:pt>
                <c:pt idx="1">
                  <c:v>93.56</c:v>
                </c:pt>
                <c:pt idx="2">
                  <c:v>56.88</c:v>
                </c:pt>
                <c:pt idx="3">
                  <c:v>64.17</c:v>
                </c:pt>
                <c:pt idx="4">
                  <c:v>62.83</c:v>
                </c:pt>
              </c:numCache>
            </c:numRef>
          </c:val>
          <c:extLst>
            <c:ext xmlns:c16="http://schemas.microsoft.com/office/drawing/2014/chart" uri="{C3380CC4-5D6E-409C-BE32-E72D297353CC}">
              <c16:uniqueId val="{00000000-28E8-4E1E-ABA6-AA8F99E8EF87}"/>
            </c:ext>
          </c:extLst>
        </c:ser>
        <c:dLbls>
          <c:showLegendKey val="0"/>
          <c:showVal val="0"/>
          <c:showCatName val="0"/>
          <c:showSerName val="0"/>
          <c:showPercent val="0"/>
          <c:showBubbleSize val="0"/>
        </c:dLbls>
        <c:gapWidth val="150"/>
        <c:axId val="85145856"/>
        <c:axId val="851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28E8-4E1E-ABA6-AA8F99E8EF87}"/>
            </c:ext>
          </c:extLst>
        </c:ser>
        <c:dLbls>
          <c:showLegendKey val="0"/>
          <c:showVal val="0"/>
          <c:showCatName val="0"/>
          <c:showSerName val="0"/>
          <c:showPercent val="0"/>
          <c:showBubbleSize val="0"/>
        </c:dLbls>
        <c:marker val="1"/>
        <c:smooth val="0"/>
        <c:axId val="85145856"/>
        <c:axId val="85160320"/>
      </c:lineChart>
      <c:dateAx>
        <c:axId val="85145856"/>
        <c:scaling>
          <c:orientation val="minMax"/>
        </c:scaling>
        <c:delete val="1"/>
        <c:axPos val="b"/>
        <c:numFmt formatCode="&quot;H&quot;yy" sourceLinked="1"/>
        <c:majorTickMark val="none"/>
        <c:minorTickMark val="none"/>
        <c:tickLblPos val="none"/>
        <c:crossAx val="85160320"/>
        <c:crosses val="autoZero"/>
        <c:auto val="1"/>
        <c:lblOffset val="100"/>
        <c:baseTimeUnit val="years"/>
      </c:dateAx>
      <c:valAx>
        <c:axId val="85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4-4234-A4FE-A9C80E627E10}"/>
            </c:ext>
          </c:extLst>
        </c:ser>
        <c:dLbls>
          <c:showLegendKey val="0"/>
          <c:showVal val="0"/>
          <c:showCatName val="0"/>
          <c:showSerName val="0"/>
          <c:showPercent val="0"/>
          <c:showBubbleSize val="0"/>
        </c:dLbls>
        <c:gapWidth val="150"/>
        <c:axId val="92887680"/>
        <c:axId val="92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4-4234-A4FE-A9C80E627E10}"/>
            </c:ext>
          </c:extLst>
        </c:ser>
        <c:dLbls>
          <c:showLegendKey val="0"/>
          <c:showVal val="0"/>
          <c:showCatName val="0"/>
          <c:showSerName val="0"/>
          <c:showPercent val="0"/>
          <c:showBubbleSize val="0"/>
        </c:dLbls>
        <c:marker val="1"/>
        <c:smooth val="0"/>
        <c:axId val="92887680"/>
        <c:axId val="92926720"/>
      </c:lineChart>
      <c:dateAx>
        <c:axId val="92887680"/>
        <c:scaling>
          <c:orientation val="minMax"/>
        </c:scaling>
        <c:delete val="1"/>
        <c:axPos val="b"/>
        <c:numFmt formatCode="&quot;H&quot;yy" sourceLinked="1"/>
        <c:majorTickMark val="none"/>
        <c:minorTickMark val="none"/>
        <c:tickLblPos val="none"/>
        <c:crossAx val="92926720"/>
        <c:crosses val="autoZero"/>
        <c:auto val="1"/>
        <c:lblOffset val="100"/>
        <c:baseTimeUnit val="years"/>
      </c:dateAx>
      <c:valAx>
        <c:axId val="92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D-4894-ABAF-D905618563F3}"/>
            </c:ext>
          </c:extLst>
        </c:ser>
        <c:dLbls>
          <c:showLegendKey val="0"/>
          <c:showVal val="0"/>
          <c:showCatName val="0"/>
          <c:showSerName val="0"/>
          <c:showPercent val="0"/>
          <c:showBubbleSize val="0"/>
        </c:dLbls>
        <c:gapWidth val="150"/>
        <c:axId val="92957696"/>
        <c:axId val="929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D-4894-ABAF-D905618563F3}"/>
            </c:ext>
          </c:extLst>
        </c:ser>
        <c:dLbls>
          <c:showLegendKey val="0"/>
          <c:showVal val="0"/>
          <c:showCatName val="0"/>
          <c:showSerName val="0"/>
          <c:showPercent val="0"/>
          <c:showBubbleSize val="0"/>
        </c:dLbls>
        <c:marker val="1"/>
        <c:smooth val="0"/>
        <c:axId val="92957696"/>
        <c:axId val="92976256"/>
      </c:lineChart>
      <c:dateAx>
        <c:axId val="92957696"/>
        <c:scaling>
          <c:orientation val="minMax"/>
        </c:scaling>
        <c:delete val="1"/>
        <c:axPos val="b"/>
        <c:numFmt formatCode="&quot;H&quot;yy" sourceLinked="1"/>
        <c:majorTickMark val="none"/>
        <c:minorTickMark val="none"/>
        <c:tickLblPos val="none"/>
        <c:crossAx val="92976256"/>
        <c:crosses val="autoZero"/>
        <c:auto val="1"/>
        <c:lblOffset val="100"/>
        <c:baseTimeUnit val="years"/>
      </c:dateAx>
      <c:valAx>
        <c:axId val="929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A8-4BA0-90B0-06A5483DCDD6}"/>
            </c:ext>
          </c:extLst>
        </c:ser>
        <c:dLbls>
          <c:showLegendKey val="0"/>
          <c:showVal val="0"/>
          <c:showCatName val="0"/>
          <c:showSerName val="0"/>
          <c:showPercent val="0"/>
          <c:showBubbleSize val="0"/>
        </c:dLbls>
        <c:gapWidth val="150"/>
        <c:axId val="93068672"/>
        <c:axId val="93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8-4BA0-90B0-06A5483DCDD6}"/>
            </c:ext>
          </c:extLst>
        </c:ser>
        <c:dLbls>
          <c:showLegendKey val="0"/>
          <c:showVal val="0"/>
          <c:showCatName val="0"/>
          <c:showSerName val="0"/>
          <c:showPercent val="0"/>
          <c:showBubbleSize val="0"/>
        </c:dLbls>
        <c:marker val="1"/>
        <c:smooth val="0"/>
        <c:axId val="93068672"/>
        <c:axId val="93095424"/>
      </c:lineChart>
      <c:dateAx>
        <c:axId val="93068672"/>
        <c:scaling>
          <c:orientation val="minMax"/>
        </c:scaling>
        <c:delete val="1"/>
        <c:axPos val="b"/>
        <c:numFmt formatCode="&quot;H&quot;yy" sourceLinked="1"/>
        <c:majorTickMark val="none"/>
        <c:minorTickMark val="none"/>
        <c:tickLblPos val="none"/>
        <c:crossAx val="93095424"/>
        <c:crosses val="autoZero"/>
        <c:auto val="1"/>
        <c:lblOffset val="100"/>
        <c:baseTimeUnit val="years"/>
      </c:dateAx>
      <c:valAx>
        <c:axId val="93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D-49BC-85EF-8ADDB662A5EB}"/>
            </c:ext>
          </c:extLst>
        </c:ser>
        <c:dLbls>
          <c:showLegendKey val="0"/>
          <c:showVal val="0"/>
          <c:showCatName val="0"/>
          <c:showSerName val="0"/>
          <c:showPercent val="0"/>
          <c:showBubbleSize val="0"/>
        </c:dLbls>
        <c:gapWidth val="150"/>
        <c:axId val="93143424"/>
        <c:axId val="93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D-49BC-85EF-8ADDB662A5EB}"/>
            </c:ext>
          </c:extLst>
        </c:ser>
        <c:dLbls>
          <c:showLegendKey val="0"/>
          <c:showVal val="0"/>
          <c:showCatName val="0"/>
          <c:showSerName val="0"/>
          <c:showPercent val="0"/>
          <c:showBubbleSize val="0"/>
        </c:dLbls>
        <c:marker val="1"/>
        <c:smooth val="0"/>
        <c:axId val="93143424"/>
        <c:axId val="93145344"/>
      </c:lineChart>
      <c:dateAx>
        <c:axId val="93143424"/>
        <c:scaling>
          <c:orientation val="minMax"/>
        </c:scaling>
        <c:delete val="1"/>
        <c:axPos val="b"/>
        <c:numFmt formatCode="&quot;H&quot;yy" sourceLinked="1"/>
        <c:majorTickMark val="none"/>
        <c:minorTickMark val="none"/>
        <c:tickLblPos val="none"/>
        <c:crossAx val="93145344"/>
        <c:crosses val="autoZero"/>
        <c:auto val="1"/>
        <c:lblOffset val="100"/>
        <c:baseTimeUnit val="years"/>
      </c:dateAx>
      <c:valAx>
        <c:axId val="93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337.31</c:v>
                </c:pt>
                <c:pt idx="1">
                  <c:v>308.68</c:v>
                </c:pt>
                <c:pt idx="2">
                  <c:v>288.48</c:v>
                </c:pt>
                <c:pt idx="3">
                  <c:v>257.75</c:v>
                </c:pt>
                <c:pt idx="4">
                  <c:v>234.98</c:v>
                </c:pt>
              </c:numCache>
            </c:numRef>
          </c:val>
          <c:extLst>
            <c:ext xmlns:c16="http://schemas.microsoft.com/office/drawing/2014/chart" uri="{C3380CC4-5D6E-409C-BE32-E72D297353CC}">
              <c16:uniqueId val="{00000000-C3A0-4D69-8909-97605075224F}"/>
            </c:ext>
          </c:extLst>
        </c:ser>
        <c:dLbls>
          <c:showLegendKey val="0"/>
          <c:showVal val="0"/>
          <c:showCatName val="0"/>
          <c:showSerName val="0"/>
          <c:showPercent val="0"/>
          <c:showBubbleSize val="0"/>
        </c:dLbls>
        <c:gapWidth val="150"/>
        <c:axId val="93201152"/>
        <c:axId val="932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C3A0-4D69-8909-97605075224F}"/>
            </c:ext>
          </c:extLst>
        </c:ser>
        <c:dLbls>
          <c:showLegendKey val="0"/>
          <c:showVal val="0"/>
          <c:showCatName val="0"/>
          <c:showSerName val="0"/>
          <c:showPercent val="0"/>
          <c:showBubbleSize val="0"/>
        </c:dLbls>
        <c:marker val="1"/>
        <c:smooth val="0"/>
        <c:axId val="93201152"/>
        <c:axId val="93203072"/>
      </c:lineChart>
      <c:dateAx>
        <c:axId val="93201152"/>
        <c:scaling>
          <c:orientation val="minMax"/>
        </c:scaling>
        <c:delete val="1"/>
        <c:axPos val="b"/>
        <c:numFmt formatCode="&quot;H&quot;yy" sourceLinked="1"/>
        <c:majorTickMark val="none"/>
        <c:minorTickMark val="none"/>
        <c:tickLblPos val="none"/>
        <c:crossAx val="93203072"/>
        <c:crosses val="autoZero"/>
        <c:auto val="1"/>
        <c:lblOffset val="100"/>
        <c:baseTimeUnit val="years"/>
      </c:dateAx>
      <c:valAx>
        <c:axId val="93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83.57</c:v>
                </c:pt>
                <c:pt idx="1">
                  <c:v>89.38</c:v>
                </c:pt>
                <c:pt idx="2">
                  <c:v>54.5</c:v>
                </c:pt>
                <c:pt idx="3">
                  <c:v>62.05</c:v>
                </c:pt>
                <c:pt idx="4">
                  <c:v>60.86</c:v>
                </c:pt>
              </c:numCache>
            </c:numRef>
          </c:val>
          <c:extLst>
            <c:ext xmlns:c16="http://schemas.microsoft.com/office/drawing/2014/chart" uri="{C3380CC4-5D6E-409C-BE32-E72D297353CC}">
              <c16:uniqueId val="{00000000-631B-4FA2-9C73-E493CD61B8E7}"/>
            </c:ext>
          </c:extLst>
        </c:ser>
        <c:dLbls>
          <c:showLegendKey val="0"/>
          <c:showVal val="0"/>
          <c:showCatName val="0"/>
          <c:showSerName val="0"/>
          <c:showPercent val="0"/>
          <c:showBubbleSize val="0"/>
        </c:dLbls>
        <c:gapWidth val="150"/>
        <c:axId val="93246592"/>
        <c:axId val="932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31B-4FA2-9C73-E493CD61B8E7}"/>
            </c:ext>
          </c:extLst>
        </c:ser>
        <c:dLbls>
          <c:showLegendKey val="0"/>
          <c:showVal val="0"/>
          <c:showCatName val="0"/>
          <c:showSerName val="0"/>
          <c:showPercent val="0"/>
          <c:showBubbleSize val="0"/>
        </c:dLbls>
        <c:marker val="1"/>
        <c:smooth val="0"/>
        <c:axId val="93246592"/>
        <c:axId val="93248512"/>
      </c:lineChart>
      <c:dateAx>
        <c:axId val="93246592"/>
        <c:scaling>
          <c:orientation val="minMax"/>
        </c:scaling>
        <c:delete val="1"/>
        <c:axPos val="b"/>
        <c:numFmt formatCode="&quot;H&quot;yy" sourceLinked="1"/>
        <c:majorTickMark val="none"/>
        <c:minorTickMark val="none"/>
        <c:tickLblPos val="none"/>
        <c:crossAx val="93248512"/>
        <c:crosses val="autoZero"/>
        <c:auto val="1"/>
        <c:lblOffset val="100"/>
        <c:baseTimeUnit val="years"/>
      </c:dateAx>
      <c:valAx>
        <c:axId val="932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217.08</c:v>
                </c:pt>
                <c:pt idx="1">
                  <c:v>201.6</c:v>
                </c:pt>
                <c:pt idx="2">
                  <c:v>333.01</c:v>
                </c:pt>
                <c:pt idx="3">
                  <c:v>292.93</c:v>
                </c:pt>
                <c:pt idx="4">
                  <c:v>306.25</c:v>
                </c:pt>
              </c:numCache>
            </c:numRef>
          </c:val>
          <c:extLst>
            <c:ext xmlns:c16="http://schemas.microsoft.com/office/drawing/2014/chart" uri="{C3380CC4-5D6E-409C-BE32-E72D297353CC}">
              <c16:uniqueId val="{00000000-4629-46D8-B36C-AFE841640BB8}"/>
            </c:ext>
          </c:extLst>
        </c:ser>
        <c:dLbls>
          <c:showLegendKey val="0"/>
          <c:showVal val="0"/>
          <c:showCatName val="0"/>
          <c:showSerName val="0"/>
          <c:showPercent val="0"/>
          <c:showBubbleSize val="0"/>
        </c:dLbls>
        <c:gapWidth val="150"/>
        <c:axId val="93361664"/>
        <c:axId val="933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629-46D8-B36C-AFE841640BB8}"/>
            </c:ext>
          </c:extLst>
        </c:ser>
        <c:dLbls>
          <c:showLegendKey val="0"/>
          <c:showVal val="0"/>
          <c:showCatName val="0"/>
          <c:showSerName val="0"/>
          <c:showPercent val="0"/>
          <c:showBubbleSize val="0"/>
        </c:dLbls>
        <c:marker val="1"/>
        <c:smooth val="0"/>
        <c:axId val="93361664"/>
        <c:axId val="93363584"/>
      </c:lineChart>
      <c:dateAx>
        <c:axId val="93361664"/>
        <c:scaling>
          <c:orientation val="minMax"/>
        </c:scaling>
        <c:delete val="1"/>
        <c:axPos val="b"/>
        <c:numFmt formatCode="&quot;H&quot;yy" sourceLinked="1"/>
        <c:majorTickMark val="none"/>
        <c:minorTickMark val="none"/>
        <c:tickLblPos val="none"/>
        <c:crossAx val="93363584"/>
        <c:crosses val="autoZero"/>
        <c:auto val="1"/>
        <c:lblOffset val="100"/>
        <c:baseTimeUnit val="years"/>
      </c:dateAx>
      <c:valAx>
        <c:axId val="93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五木村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1069</v>
      </c>
      <c r="AM8" s="67"/>
      <c r="AN8" s="67"/>
      <c r="AO8" s="67"/>
      <c r="AP8" s="67"/>
      <c r="AQ8" s="67"/>
      <c r="AR8" s="67"/>
      <c r="AS8" s="67"/>
      <c r="AT8" s="66">
        <f>データ!$S$6</f>
        <v>252.92</v>
      </c>
      <c r="AU8" s="66"/>
      <c r="AV8" s="66"/>
      <c r="AW8" s="66"/>
      <c r="AX8" s="66"/>
      <c r="AY8" s="66"/>
      <c r="AZ8" s="66"/>
      <c r="BA8" s="66"/>
      <c r="BB8" s="66">
        <f>データ!$T$6</f>
        <v>4.2300000000000004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49.48</v>
      </c>
      <c r="Q10" s="66"/>
      <c r="R10" s="66"/>
      <c r="S10" s="66"/>
      <c r="T10" s="66"/>
      <c r="U10" s="66"/>
      <c r="V10" s="66"/>
      <c r="W10" s="67">
        <f>データ!$Q$6</f>
        <v>3410</v>
      </c>
      <c r="X10" s="67"/>
      <c r="Y10" s="67"/>
      <c r="Z10" s="67"/>
      <c r="AA10" s="67"/>
      <c r="AB10" s="67"/>
      <c r="AC10" s="67"/>
      <c r="AD10" s="2"/>
      <c r="AE10" s="2"/>
      <c r="AF10" s="2"/>
      <c r="AG10" s="2"/>
      <c r="AH10" s="2"/>
      <c r="AI10" s="2"/>
      <c r="AJ10" s="2"/>
      <c r="AK10" s="2"/>
      <c r="AL10" s="67">
        <f>データ!$U$6</f>
        <v>524</v>
      </c>
      <c r="AM10" s="67"/>
      <c r="AN10" s="67"/>
      <c r="AO10" s="67"/>
      <c r="AP10" s="67"/>
      <c r="AQ10" s="67"/>
      <c r="AR10" s="67"/>
      <c r="AS10" s="67"/>
      <c r="AT10" s="66">
        <f>データ!$V$6</f>
        <v>0.33</v>
      </c>
      <c r="AU10" s="66"/>
      <c r="AV10" s="66"/>
      <c r="AW10" s="66"/>
      <c r="AX10" s="66"/>
      <c r="AY10" s="66"/>
      <c r="AZ10" s="66"/>
      <c r="BA10" s="66"/>
      <c r="BB10" s="66">
        <f>データ!$W$6</f>
        <v>1587.88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FrQRxjW260AukB1lAsgRSoyUNODhd3OdJ3pllnJcYotzvDNHE9wcOUpGv/6LiDH0X0Qbe56d7yPF1WNEtvjKhQ==" saltValue="rhsEPerBeLUqXMvtBBUU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435112</v>
      </c>
      <c r="D6" s="34">
        <f t="shared" si="3"/>
        <v>47</v>
      </c>
      <c r="E6" s="34">
        <f t="shared" si="3"/>
        <v>1</v>
      </c>
      <c r="F6" s="34">
        <f t="shared" si="3"/>
        <v>0</v>
      </c>
      <c r="G6" s="34">
        <f t="shared" si="3"/>
        <v>0</v>
      </c>
      <c r="H6" s="34" t="str">
        <f t="shared" si="3"/>
        <v>熊本県　五木村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49.48</v>
      </c>
      <c r="Q6" s="35">
        <f t="shared" si="3"/>
        <v>3410</v>
      </c>
      <c r="R6" s="35">
        <f t="shared" si="3"/>
        <v>1069</v>
      </c>
      <c r="S6" s="35">
        <f t="shared" si="3"/>
        <v>252.92</v>
      </c>
      <c r="T6" s="35">
        <f t="shared" si="3"/>
        <v>4.2300000000000004</v>
      </c>
      <c r="U6" s="35">
        <f t="shared" si="3"/>
        <v>524</v>
      </c>
      <c r="V6" s="35">
        <f t="shared" si="3"/>
        <v>0.33</v>
      </c>
      <c r="W6" s="35">
        <f t="shared" si="3"/>
        <v>1587.88</v>
      </c>
      <c r="X6" s="36">
        <f>IF(X7="",NA(),X7)</f>
        <v>92.8</v>
      </c>
      <c r="Y6" s="36">
        <f t="shared" ref="Y6:AG6" si="4">IF(Y7="",NA(),Y7)</f>
        <v>93.56</v>
      </c>
      <c r="Z6" s="36">
        <f t="shared" si="4"/>
        <v>56.88</v>
      </c>
      <c r="AA6" s="36">
        <f t="shared" si="4"/>
        <v>64.17</v>
      </c>
      <c r="AB6" s="36">
        <f t="shared" si="4"/>
        <v>62.83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337.31</v>
      </c>
      <c r="BF6" s="36">
        <f t="shared" ref="BF6:BN6" si="7">IF(BF7="",NA(),BF7)</f>
        <v>308.68</v>
      </c>
      <c r="BG6" s="36">
        <f t="shared" si="7"/>
        <v>288.48</v>
      </c>
      <c r="BH6" s="36">
        <f t="shared" si="7"/>
        <v>257.75</v>
      </c>
      <c r="BI6" s="36">
        <f t="shared" si="7"/>
        <v>234.98</v>
      </c>
      <c r="BJ6" s="36">
        <f t="shared" si="7"/>
        <v>1510.14</v>
      </c>
      <c r="BK6" s="36">
        <f t="shared" si="7"/>
        <v>1595.62</v>
      </c>
      <c r="BL6" s="36">
        <f t="shared" si="7"/>
        <v>1302.33</v>
      </c>
      <c r="BM6" s="36">
        <f t="shared" si="7"/>
        <v>1274.21</v>
      </c>
      <c r="BN6" s="36">
        <f t="shared" si="7"/>
        <v>1183.92</v>
      </c>
      <c r="BO6" s="35" t="str">
        <f>IF(BO7="","",IF(BO7="-","【-】","【"&amp;SUBSTITUTE(TEXT(BO7,"#,##0.00"),"-","△")&amp;"】"))</f>
        <v>【1,084.05】</v>
      </c>
      <c r="BP6" s="36">
        <f>IF(BP7="",NA(),BP7)</f>
        <v>83.57</v>
      </c>
      <c r="BQ6" s="36">
        <f t="shared" ref="BQ6:BY6" si="8">IF(BQ7="",NA(),BQ7)</f>
        <v>89.38</v>
      </c>
      <c r="BR6" s="36">
        <f t="shared" si="8"/>
        <v>54.5</v>
      </c>
      <c r="BS6" s="36">
        <f t="shared" si="8"/>
        <v>62.05</v>
      </c>
      <c r="BT6" s="36">
        <f t="shared" si="8"/>
        <v>60.86</v>
      </c>
      <c r="BU6" s="36">
        <f t="shared" si="8"/>
        <v>22.67</v>
      </c>
      <c r="BV6" s="36">
        <f t="shared" si="8"/>
        <v>37.92</v>
      </c>
      <c r="BW6" s="36">
        <f t="shared" si="8"/>
        <v>40.89</v>
      </c>
      <c r="BX6" s="36">
        <f t="shared" si="8"/>
        <v>41.25</v>
      </c>
      <c r="BY6" s="36">
        <f t="shared" si="8"/>
        <v>42.5</v>
      </c>
      <c r="BZ6" s="35" t="str">
        <f>IF(BZ7="","",IF(BZ7="-","【-】","【"&amp;SUBSTITUTE(TEXT(BZ7,"#,##0.00"),"-","△")&amp;"】"))</f>
        <v>【53.46】</v>
      </c>
      <c r="CA6" s="36">
        <f>IF(CA7="",NA(),CA7)</f>
        <v>217.08</v>
      </c>
      <c r="CB6" s="36">
        <f t="shared" ref="CB6:CJ6" si="9">IF(CB7="",NA(),CB7)</f>
        <v>201.6</v>
      </c>
      <c r="CC6" s="36">
        <f t="shared" si="9"/>
        <v>333.01</v>
      </c>
      <c r="CD6" s="36">
        <f t="shared" si="9"/>
        <v>292.93</v>
      </c>
      <c r="CE6" s="36">
        <f t="shared" si="9"/>
        <v>306.25</v>
      </c>
      <c r="CF6" s="36">
        <f t="shared" si="9"/>
        <v>789.62</v>
      </c>
      <c r="CG6" s="36">
        <f t="shared" si="9"/>
        <v>423.18</v>
      </c>
      <c r="CH6" s="36">
        <f t="shared" si="9"/>
        <v>383.2</v>
      </c>
      <c r="CI6" s="36">
        <f t="shared" si="9"/>
        <v>383.25</v>
      </c>
      <c r="CJ6" s="36">
        <f t="shared" si="9"/>
        <v>377.72</v>
      </c>
      <c r="CK6" s="35" t="str">
        <f>IF(CK7="","",IF(CK7="-","【-】","【"&amp;SUBSTITUTE(TEXT(CK7,"#,##0.00"),"-","△")&amp;"】"))</f>
        <v>【300.47】</v>
      </c>
      <c r="CL6" s="36">
        <f>IF(CL7="",NA(),CL7)</f>
        <v>31.8</v>
      </c>
      <c r="CM6" s="36">
        <f t="shared" ref="CM6:CU6" si="10">IF(CM7="",NA(),CM7)</f>
        <v>32.32</v>
      </c>
      <c r="CN6" s="36">
        <f t="shared" si="10"/>
        <v>31.24</v>
      </c>
      <c r="CO6" s="36">
        <f t="shared" si="10"/>
        <v>31.42</v>
      </c>
      <c r="CP6" s="36">
        <f t="shared" si="10"/>
        <v>38.61</v>
      </c>
      <c r="CQ6" s="36">
        <f t="shared" si="10"/>
        <v>48.7</v>
      </c>
      <c r="CR6" s="36">
        <f t="shared" si="10"/>
        <v>46.9</v>
      </c>
      <c r="CS6" s="36">
        <f t="shared" si="10"/>
        <v>47.95</v>
      </c>
      <c r="CT6" s="36">
        <f t="shared" si="10"/>
        <v>48.26</v>
      </c>
      <c r="CU6" s="36">
        <f t="shared" si="10"/>
        <v>48.01</v>
      </c>
      <c r="CV6" s="35" t="str">
        <f>IF(CV7="","",IF(CV7="-","【-】","【"&amp;SUBSTITUTE(TEXT(CV7,"#,##0.00"),"-","△")&amp;"】"))</f>
        <v>【54.90】</v>
      </c>
      <c r="CW6" s="36">
        <f>IF(CW7="",NA(),CW7)</f>
        <v>100</v>
      </c>
      <c r="CX6" s="36">
        <f t="shared" ref="CX6:DF6" si="11">IF(CX7="",NA(),CX7)</f>
        <v>100</v>
      </c>
      <c r="CY6" s="36">
        <f t="shared" si="11"/>
        <v>100</v>
      </c>
      <c r="CZ6" s="36">
        <f t="shared" si="11"/>
        <v>100</v>
      </c>
      <c r="DA6" s="36">
        <f t="shared" si="11"/>
        <v>100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1.54</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435112</v>
      </c>
      <c r="D7" s="38">
        <v>47</v>
      </c>
      <c r="E7" s="38">
        <v>1</v>
      </c>
      <c r="F7" s="38">
        <v>0</v>
      </c>
      <c r="G7" s="38">
        <v>0</v>
      </c>
      <c r="H7" s="38" t="s">
        <v>96</v>
      </c>
      <c r="I7" s="38" t="s">
        <v>97</v>
      </c>
      <c r="J7" s="38" t="s">
        <v>98</v>
      </c>
      <c r="K7" s="38" t="s">
        <v>99</v>
      </c>
      <c r="L7" s="38" t="s">
        <v>100</v>
      </c>
      <c r="M7" s="38" t="s">
        <v>101</v>
      </c>
      <c r="N7" s="39" t="s">
        <v>102</v>
      </c>
      <c r="O7" s="39" t="s">
        <v>103</v>
      </c>
      <c r="P7" s="39">
        <v>49.48</v>
      </c>
      <c r="Q7" s="39">
        <v>3410</v>
      </c>
      <c r="R7" s="39">
        <v>1069</v>
      </c>
      <c r="S7" s="39">
        <v>252.92</v>
      </c>
      <c r="T7" s="39">
        <v>4.2300000000000004</v>
      </c>
      <c r="U7" s="39">
        <v>524</v>
      </c>
      <c r="V7" s="39">
        <v>0.33</v>
      </c>
      <c r="W7" s="39">
        <v>1587.88</v>
      </c>
      <c r="X7" s="39">
        <v>92.8</v>
      </c>
      <c r="Y7" s="39">
        <v>93.56</v>
      </c>
      <c r="Z7" s="39">
        <v>56.88</v>
      </c>
      <c r="AA7" s="39">
        <v>64.17</v>
      </c>
      <c r="AB7" s="39">
        <v>62.83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337.31</v>
      </c>
      <c r="BF7" s="39">
        <v>308.68</v>
      </c>
      <c r="BG7" s="39">
        <v>288.48</v>
      </c>
      <c r="BH7" s="39">
        <v>257.75</v>
      </c>
      <c r="BI7" s="39">
        <v>234.98</v>
      </c>
      <c r="BJ7" s="39">
        <v>1510.14</v>
      </c>
      <c r="BK7" s="39">
        <v>1595.62</v>
      </c>
      <c r="BL7" s="39">
        <v>1302.33</v>
      </c>
      <c r="BM7" s="39">
        <v>1274.21</v>
      </c>
      <c r="BN7" s="39">
        <v>1183.92</v>
      </c>
      <c r="BO7" s="39">
        <v>1084.05</v>
      </c>
      <c r="BP7" s="39">
        <v>83.57</v>
      </c>
      <c r="BQ7" s="39">
        <v>89.38</v>
      </c>
      <c r="BR7" s="39">
        <v>54.5</v>
      </c>
      <c r="BS7" s="39">
        <v>62.05</v>
      </c>
      <c r="BT7" s="39">
        <v>60.86</v>
      </c>
      <c r="BU7" s="39">
        <v>22.67</v>
      </c>
      <c r="BV7" s="39">
        <v>37.92</v>
      </c>
      <c r="BW7" s="39">
        <v>40.89</v>
      </c>
      <c r="BX7" s="39">
        <v>41.25</v>
      </c>
      <c r="BY7" s="39">
        <v>42.5</v>
      </c>
      <c r="BZ7" s="39">
        <v>53.46</v>
      </c>
      <c r="CA7" s="39">
        <v>217.08</v>
      </c>
      <c r="CB7" s="39">
        <v>201.6</v>
      </c>
      <c r="CC7" s="39">
        <v>333.01</v>
      </c>
      <c r="CD7" s="39">
        <v>292.93</v>
      </c>
      <c r="CE7" s="39">
        <v>306.25</v>
      </c>
      <c r="CF7" s="39">
        <v>789.62</v>
      </c>
      <c r="CG7" s="39">
        <v>423.18</v>
      </c>
      <c r="CH7" s="39">
        <v>383.2</v>
      </c>
      <c r="CI7" s="39">
        <v>383.25</v>
      </c>
      <c r="CJ7" s="39">
        <v>377.72</v>
      </c>
      <c r="CK7" s="39">
        <v>300.47000000000003</v>
      </c>
      <c r="CL7" s="39">
        <v>31.8</v>
      </c>
      <c r="CM7" s="39">
        <v>32.32</v>
      </c>
      <c r="CN7" s="39">
        <v>31.24</v>
      </c>
      <c r="CO7" s="39">
        <v>31.42</v>
      </c>
      <c r="CP7" s="39">
        <v>38.61</v>
      </c>
      <c r="CQ7" s="39">
        <v>48.7</v>
      </c>
      <c r="CR7" s="39">
        <v>46.9</v>
      </c>
      <c r="CS7" s="39">
        <v>47.95</v>
      </c>
      <c r="CT7" s="39">
        <v>48.26</v>
      </c>
      <c r="CU7" s="39">
        <v>48.01</v>
      </c>
      <c r="CV7" s="39">
        <v>54.9</v>
      </c>
      <c r="CW7" s="39">
        <v>100</v>
      </c>
      <c r="CX7" s="39">
        <v>100</v>
      </c>
      <c r="CY7" s="39">
        <v>100</v>
      </c>
      <c r="CZ7" s="39">
        <v>100</v>
      </c>
      <c r="DA7" s="39">
        <v>100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1.54</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2021-02-12T01:01:23Z</cp:lastPrinted>
  <dcterms:created xsi:type="dcterms:W3CDTF">2020-12-04T02:22:51Z</dcterms:created>
  <dcterms:modified xsi:type="dcterms:W3CDTF">2021-02-12T01:01:27Z</dcterms:modified>
  <cp:category/>
</cp:coreProperties>
</file>