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C:\Users\maeda\Desktop\公営企業に係る経営比較分析表（令和元年度決算）の分析等について（2021.1.14）\23 小国町\簡水\"/>
    </mc:Choice>
  </mc:AlternateContent>
  <xr:revisionPtr revIDLastSave="0" documentId="13_ncr:1_{E8C5A2AB-A86E-46F6-A0AC-9F36C27D4F17}" xr6:coauthVersionLast="45" xr6:coauthVersionMax="45" xr10:uidLastSave="{00000000-0000-0000-0000-000000000000}"/>
  <workbookProtection workbookAlgorithmName="SHA-512" workbookHashValue="8XlMfav8SwLFADhQm49tJytSq8xz7qf0/PC77SbpKW9sjG12s+xA3q+egI5B9prAAOvI8aIXTwma+mfbi12JJA==" workbookSaltValue="JfRYQwu9ph5lm3xnFHYQLA==" workbookSpinCount="100000" lockStructure="1"/>
  <bookViews>
    <workbookView xWindow="-120" yWindow="-120" windowWidth="19440" windowHeight="1500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BB8" i="4" s="1"/>
  <c r="S6" i="5"/>
  <c r="AT8" i="4" s="1"/>
  <c r="R6" i="5"/>
  <c r="Q6" i="5"/>
  <c r="P6" i="5"/>
  <c r="O6" i="5"/>
  <c r="N6" i="5"/>
  <c r="M6" i="5"/>
  <c r="AD8" i="4" s="1"/>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L10" i="4"/>
  <c r="W10" i="4"/>
  <c r="P10" i="4"/>
  <c r="I10" i="4"/>
  <c r="B10" i="4"/>
  <c r="AL8" i="4"/>
  <c r="W8" i="4"/>
  <c r="P8" i="4"/>
  <c r="I8" i="4"/>
  <c r="B8" i="4"/>
</calcChain>
</file>

<file path=xl/sharedStrings.xml><?xml version="1.0" encoding="utf-8"?>
<sst xmlns="http://schemas.openxmlformats.org/spreadsheetml/2006/main" count="233" uniqueCount="118">
  <si>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</si>
  <si>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</si>
  <si>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</si>
  <si>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</si>
  <si>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</si>
  <si>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</si>
  <si>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</si>
  <si>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</si>
  <si>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</si>
  <si>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</si>
  <si>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</si>
  <si>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</si>
  <si>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</si>
  <si>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</si>
  <si>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</si>
  <si>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</si>
  <si>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</si>
  <si>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</si>
  <si>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</si>
  <si>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</si>
  <si>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</si>
  <si>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</si>
  <si>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</si>
  <si>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</si>
  <si>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</si>
  <si>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</si>
  <si>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</si>
  <si>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</si>
  <si>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</si>
  <si>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</si>
  <si>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</si>
  <si>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</si>
  <si>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</si>
  <si>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</si>
  <si>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</si>
  <si>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</si>
  <si>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</si>
  <si>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</si>
  <si>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</si>
  <si>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</si>
  <si>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</si>
  <si>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</si>
  <si>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</si>
  <si>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</si>
  <si>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</si>
  <si>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</si>
  <si>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</si>
  <si>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</si>
  <si>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</si>
  <si>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</si>
  <si>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</si>
  <si>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</si>
  <si>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</si>
  <si>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</si>
  <si>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</si>
  <si>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</si>
  <si>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</si>
  <si>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</si>
  <si>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</si>
  <si>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</si>
  <si>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</si>
  <si>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</si>
  <si>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</si>
  <si>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</si>
  <si>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</si>
  <si>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</si>
  <si>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</si>
  <si>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</si>
  <si>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</si>
  <si>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</si>
  <si>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</si>
  <si>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</si>
  <si>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</si>
  <si>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</si>
  <si>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</si>
  <si>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</si>
  <si>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</si>
  <si>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</si>
  <si>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</si>
  <si>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</si>
  <si>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</si>
  <si>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</si>
  <si>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</si>
  <si>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</si>
  <si>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</si>
  <si>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</si>
  <si>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</si>
  <si>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</si>
  <si>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</si>
  <si>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</si>
  <si>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</si>
  <si>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</si>
  <si>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</si>
  <si>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</si>
  <si>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</si>
  <si>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</si>
  <si>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小国町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</si>
  <si>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</si>
  <si>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</si>
  <si>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</si>
  <si>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</si>
  <si>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</si>
  <si>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</si>
  <si>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</si>
  <si>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</si>
  <si>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</si>
  <si>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</si>
  <si>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</si>
  <si>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</si>
  <si>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</si>
  <si>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</si>
  <si>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</si>
  <si>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</si>
  <si>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</si>
  <si>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</si>
  <si>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①有形固定資産減価償却率は、該当数値なし。　　　②管路経年化率は、該当数値なし。　　　　　　　　③管路更新率は、全国及び類似団体の平均値を下回っている状況である。これは修繕で賄っている状況であり、大規模な配水管布設替工事を行っていないためである。</t>
    <rPh sb="1" eb="3">
      <t>ユウケイ</t>
    </rPh>
    <rPh sb="3" eb="5">
      <t>コテイ</t>
    </rPh>
    <rPh sb="5" eb="7">
      <t>シサン</t>
    </rPh>
    <rPh sb="7" eb="9">
      <t>ゲンカ</t>
    </rPh>
    <rPh sb="9" eb="11">
      <t>ショウキャク</t>
    </rPh>
    <rPh sb="11" eb="12">
      <t>リツ</t>
    </rPh>
    <rPh sb="14" eb="16">
      <t>ガイトウ</t>
    </rPh>
    <rPh sb="16" eb="18">
      <t>スウチ</t>
    </rPh>
    <rPh sb="25" eb="27">
      <t>カンロ</t>
    </rPh>
    <rPh sb="27" eb="30">
      <t>ケイネンカ</t>
    </rPh>
    <rPh sb="30" eb="31">
      <t>リツ</t>
    </rPh>
    <rPh sb="33" eb="35">
      <t>ガイトウ</t>
    </rPh>
    <rPh sb="35" eb="37">
      <t>スウチ</t>
    </rPh>
    <rPh sb="49" eb="51">
      <t>カンロ</t>
    </rPh>
    <rPh sb="51" eb="53">
      <t>コウシン</t>
    </rPh>
    <rPh sb="53" eb="54">
      <t>リツ</t>
    </rPh>
    <rPh sb="56" eb="58">
      <t>ゼンコク</t>
    </rPh>
    <rPh sb="58" eb="59">
      <t>オヨ</t>
    </rPh>
    <rPh sb="60" eb="62">
      <t>ルイジ</t>
    </rPh>
    <rPh sb="62" eb="64">
      <t>ダンタイ</t>
    </rPh>
    <rPh sb="65" eb="68">
      <t>ヘイキンチ</t>
    </rPh>
    <rPh sb="69" eb="70">
      <t>シタ</t>
    </rPh>
    <rPh sb="70" eb="71">
      <t>マワ</t>
    </rPh>
    <rPh sb="75" eb="77">
      <t>ジョウキョウ</t>
    </rPh>
    <rPh sb="84" eb="86">
      <t>シュウゼン</t>
    </rPh>
    <rPh sb="87" eb="88">
      <t>マカナ</t>
    </rPh>
    <rPh sb="92" eb="94">
      <t>ジョウキョウ</t>
    </rPh>
    <rPh sb="98" eb="101">
      <t>ダイキボ</t>
    </rPh>
    <rPh sb="102" eb="105">
      <t>ハイスイカン</t>
    </rPh>
    <rPh sb="105" eb="107">
      <t>フセツ</t>
    </rPh>
    <rPh sb="107" eb="108">
      <t>カ</t>
    </rPh>
    <rPh sb="108" eb="110">
      <t>コウジ</t>
    </rPh>
    <rPh sb="111" eb="112">
      <t>オコナ</t>
    </rPh>
    <phoneticPr fontId="4"/>
  </si>
  <si>
    <t>①収益的収支比率は100％であり、全国及び類似団体の平均値を上回る状況である。収益的収支比率は健全な水準となっている。　　　　　　　　　　　　　　　　②累積欠損金比率は、該当数値なし。　　　　　　　　　　　　　　　　③流動比率は、該当数値なし。　　　　　　　　　　　　　　　　④企業債残高対給水収益比率は、全国及び類似団体の平均値を大きく下回っている状況である。これは起債を伴う改良工事を長年行っておらず、起債の償還も平成26年度末で終了しているためである。　　　　　　　　　　　　　⑤料金回収率は100％である。全国及び類似団体の平均値を大きく上回る状況であり、料金回収率は健全な水準となっている。（H28は熊本地震の影響によるものである）　　　　　　　　　　　　　　　　　　⑥給水原価は、全国及び類似団体の平均値を大きく下回っている状況である。これは浄水場がない等、水道施設に大きな経費がかからないことが要因である。（H28は熊本地震の影響によるものである）　　　　　　　　　　　　　　　⑦施設利用率は、全国及び類似団体の平均値を上回っている状況である。これはこの地域が旅館街であるという特性があり、住民の生活水だけではなく旅館経営にも活用しているためである。　　　　　　　　　　　　　　　　⑧有収率は、全国及び類似団体の平均値を下回っている状況である。これは設立当初よりこれまで大規模な改修工事等を行っておらず、配水管等施設の老朽化が著しいためである。</t>
    <rPh sb="1" eb="3">
      <t>シュウエキ</t>
    </rPh>
    <rPh sb="3" eb="4">
      <t>テキ</t>
    </rPh>
    <rPh sb="4" eb="6">
      <t>シュウシ</t>
    </rPh>
    <rPh sb="6" eb="8">
      <t>ヒリツ</t>
    </rPh>
    <rPh sb="17" eb="19">
      <t>ゼンコク</t>
    </rPh>
    <rPh sb="19" eb="20">
      <t>オヨ</t>
    </rPh>
    <rPh sb="21" eb="23">
      <t>ルイジ</t>
    </rPh>
    <rPh sb="23" eb="25">
      <t>ダンタイ</t>
    </rPh>
    <rPh sb="26" eb="29">
      <t>ヘイキンチ</t>
    </rPh>
    <rPh sb="30" eb="32">
      <t>ウワマワ</t>
    </rPh>
    <rPh sb="33" eb="35">
      <t>ジョウキョウ</t>
    </rPh>
    <rPh sb="39" eb="42">
      <t>シュウエキテキ</t>
    </rPh>
    <rPh sb="42" eb="44">
      <t>シュウシ</t>
    </rPh>
    <rPh sb="44" eb="46">
      <t>ヒリツ</t>
    </rPh>
    <rPh sb="47" eb="49">
      <t>ケンゼン</t>
    </rPh>
    <rPh sb="50" eb="52">
      <t>スイジュン</t>
    </rPh>
    <rPh sb="76" eb="78">
      <t>ルイセキ</t>
    </rPh>
    <rPh sb="78" eb="80">
      <t>ケッソン</t>
    </rPh>
    <rPh sb="80" eb="81">
      <t>キン</t>
    </rPh>
    <rPh sb="81" eb="83">
      <t>ヒリツ</t>
    </rPh>
    <rPh sb="85" eb="87">
      <t>ガイトウ</t>
    </rPh>
    <rPh sb="87" eb="89">
      <t>スウチ</t>
    </rPh>
    <rPh sb="109" eb="111">
      <t>リュウドウ</t>
    </rPh>
    <rPh sb="111" eb="113">
      <t>ヒリツ</t>
    </rPh>
    <rPh sb="115" eb="117">
      <t>ガイトウ</t>
    </rPh>
    <rPh sb="117" eb="119">
      <t>スウチ</t>
    </rPh>
    <rPh sb="139" eb="141">
      <t>キギョウ</t>
    </rPh>
    <rPh sb="141" eb="142">
      <t>サイ</t>
    </rPh>
    <rPh sb="142" eb="144">
      <t>ザンダカ</t>
    </rPh>
    <rPh sb="144" eb="145">
      <t>タイ</t>
    </rPh>
    <rPh sb="145" eb="147">
      <t>キュウスイ</t>
    </rPh>
    <rPh sb="147" eb="149">
      <t>シュウエキ</t>
    </rPh>
    <rPh sb="149" eb="151">
      <t>ヒリツ</t>
    </rPh>
    <rPh sb="153" eb="155">
      <t>ゼンコク</t>
    </rPh>
    <rPh sb="155" eb="156">
      <t>オヨ</t>
    </rPh>
    <rPh sb="157" eb="159">
      <t>ルイジ</t>
    </rPh>
    <rPh sb="159" eb="161">
      <t>ダンタイ</t>
    </rPh>
    <rPh sb="162" eb="165">
      <t>ヘイキンチ</t>
    </rPh>
    <rPh sb="166" eb="167">
      <t>オオ</t>
    </rPh>
    <rPh sb="169" eb="170">
      <t>シタ</t>
    </rPh>
    <rPh sb="170" eb="171">
      <t>マワ</t>
    </rPh>
    <rPh sb="175" eb="177">
      <t>ジョウキョウ</t>
    </rPh>
    <rPh sb="184" eb="186">
      <t>キサイ</t>
    </rPh>
    <rPh sb="187" eb="188">
      <t>トモナ</t>
    </rPh>
    <rPh sb="189" eb="191">
      <t>カイリョウ</t>
    </rPh>
    <rPh sb="191" eb="193">
      <t>コウジ</t>
    </rPh>
    <rPh sb="194" eb="196">
      <t>ナガネン</t>
    </rPh>
    <rPh sb="196" eb="197">
      <t>オコナ</t>
    </rPh>
    <rPh sb="203" eb="205">
      <t>キサイ</t>
    </rPh>
    <rPh sb="206" eb="208">
      <t>ショウカン</t>
    </rPh>
    <rPh sb="209" eb="211">
      <t>ヘイセイ</t>
    </rPh>
    <rPh sb="213" eb="215">
      <t>ネンド</t>
    </rPh>
    <rPh sb="215" eb="216">
      <t>マツ</t>
    </rPh>
    <rPh sb="217" eb="219">
      <t>シュウリョウ</t>
    </rPh>
    <rPh sb="243" eb="245">
      <t>リョウキン</t>
    </rPh>
    <rPh sb="245" eb="247">
      <t>カイシュウ</t>
    </rPh>
    <rPh sb="247" eb="248">
      <t>リツ</t>
    </rPh>
    <rPh sb="257" eb="259">
      <t>ゼンコク</t>
    </rPh>
    <rPh sb="259" eb="260">
      <t>オヨ</t>
    </rPh>
    <rPh sb="261" eb="263">
      <t>ルイジ</t>
    </rPh>
    <rPh sb="263" eb="265">
      <t>ダンタイ</t>
    </rPh>
    <rPh sb="266" eb="269">
      <t>ヘイキンチ</t>
    </rPh>
    <rPh sb="270" eb="271">
      <t>オオ</t>
    </rPh>
    <rPh sb="273" eb="274">
      <t>ウエ</t>
    </rPh>
    <rPh sb="274" eb="275">
      <t>マワ</t>
    </rPh>
    <rPh sb="276" eb="278">
      <t>ジョウキョウ</t>
    </rPh>
    <rPh sb="282" eb="284">
      <t>リョウキン</t>
    </rPh>
    <rPh sb="284" eb="286">
      <t>カイシュウ</t>
    </rPh>
    <rPh sb="286" eb="287">
      <t>リツ</t>
    </rPh>
    <rPh sb="288" eb="290">
      <t>ケンゼン</t>
    </rPh>
    <rPh sb="291" eb="293">
      <t>スイジュン</t>
    </rPh>
    <rPh sb="305" eb="307">
      <t>クマモト</t>
    </rPh>
    <rPh sb="307" eb="309">
      <t>ジシン</t>
    </rPh>
    <rPh sb="310" eb="312">
      <t>エイキョウ</t>
    </rPh>
    <rPh sb="340" eb="342">
      <t>キュウスイ</t>
    </rPh>
    <rPh sb="342" eb="344">
      <t>ゲンカ</t>
    </rPh>
    <rPh sb="346" eb="348">
      <t>ゼンコク</t>
    </rPh>
    <rPh sb="348" eb="349">
      <t>オヨ</t>
    </rPh>
    <rPh sb="350" eb="352">
      <t>ルイジ</t>
    </rPh>
    <rPh sb="352" eb="354">
      <t>ダンタイ</t>
    </rPh>
    <rPh sb="355" eb="358">
      <t>ヘイキンチ</t>
    </rPh>
    <rPh sb="359" eb="360">
      <t>オオ</t>
    </rPh>
    <rPh sb="362" eb="363">
      <t>シタ</t>
    </rPh>
    <rPh sb="363" eb="364">
      <t>マワ</t>
    </rPh>
    <rPh sb="368" eb="370">
      <t>ジョウキョウ</t>
    </rPh>
    <rPh sb="377" eb="380">
      <t>ジョウスイジョウ</t>
    </rPh>
    <rPh sb="383" eb="384">
      <t>ナド</t>
    </rPh>
    <rPh sb="385" eb="387">
      <t>スイドウ</t>
    </rPh>
    <rPh sb="387" eb="389">
      <t>シセツ</t>
    </rPh>
    <rPh sb="390" eb="391">
      <t>オオ</t>
    </rPh>
    <rPh sb="393" eb="395">
      <t>ケイヒ</t>
    </rPh>
    <rPh sb="404" eb="406">
      <t>ヨウイン</t>
    </rPh>
    <rPh sb="447" eb="449">
      <t>シセツ</t>
    </rPh>
    <rPh sb="449" eb="451">
      <t>リヨウ</t>
    </rPh>
    <rPh sb="451" eb="452">
      <t>リツ</t>
    </rPh>
    <rPh sb="454" eb="456">
      <t>ゼンコク</t>
    </rPh>
    <rPh sb="456" eb="457">
      <t>オヨ</t>
    </rPh>
    <rPh sb="458" eb="460">
      <t>ルイジ</t>
    </rPh>
    <rPh sb="460" eb="462">
      <t>ダンタイ</t>
    </rPh>
    <rPh sb="463" eb="466">
      <t>ヘイキンチ</t>
    </rPh>
    <rPh sb="467" eb="468">
      <t>ウエ</t>
    </rPh>
    <rPh sb="468" eb="469">
      <t>マワ</t>
    </rPh>
    <rPh sb="473" eb="475">
      <t>ジョウキョウ</t>
    </rPh>
    <rPh sb="484" eb="486">
      <t>チイキ</t>
    </rPh>
    <rPh sb="487" eb="489">
      <t>リョカン</t>
    </rPh>
    <rPh sb="489" eb="490">
      <t>ガイ</t>
    </rPh>
    <rPh sb="496" eb="498">
      <t>トクセイ</t>
    </rPh>
    <rPh sb="502" eb="504">
      <t>ジュウミン</t>
    </rPh>
    <rPh sb="505" eb="507">
      <t>セイカツ</t>
    </rPh>
    <rPh sb="507" eb="508">
      <t>スイ</t>
    </rPh>
    <rPh sb="514" eb="516">
      <t>リョカン</t>
    </rPh>
    <rPh sb="516" eb="518">
      <t>ケイエイ</t>
    </rPh>
    <rPh sb="520" eb="522">
      <t>カツヨウ</t>
    </rPh>
    <rPh sb="549" eb="550">
      <t>アリ</t>
    </rPh>
    <rPh sb="550" eb="551">
      <t>オサ</t>
    </rPh>
    <rPh sb="551" eb="552">
      <t>リツ</t>
    </rPh>
    <rPh sb="554" eb="556">
      <t>ゼンコク</t>
    </rPh>
    <rPh sb="556" eb="557">
      <t>オヨ</t>
    </rPh>
    <rPh sb="558" eb="560">
      <t>ルイジ</t>
    </rPh>
    <rPh sb="560" eb="562">
      <t>ダンタイ</t>
    </rPh>
    <rPh sb="563" eb="566">
      <t>ヘイキンチ</t>
    </rPh>
    <rPh sb="567" eb="568">
      <t>シタ</t>
    </rPh>
    <rPh sb="568" eb="569">
      <t>マワ</t>
    </rPh>
    <rPh sb="573" eb="575">
      <t>ジョウキョウ</t>
    </rPh>
    <rPh sb="582" eb="584">
      <t>セツリツ</t>
    </rPh>
    <rPh sb="584" eb="586">
      <t>トウショ</t>
    </rPh>
    <rPh sb="592" eb="595">
      <t>ダイキボ</t>
    </rPh>
    <rPh sb="596" eb="598">
      <t>カイシュウ</t>
    </rPh>
    <rPh sb="598" eb="600">
      <t>コウジ</t>
    </rPh>
    <rPh sb="600" eb="601">
      <t>トウ</t>
    </rPh>
    <rPh sb="602" eb="603">
      <t>オコナ</t>
    </rPh>
    <rPh sb="609" eb="612">
      <t>ハイスイカン</t>
    </rPh>
    <rPh sb="612" eb="613">
      <t>トウ</t>
    </rPh>
    <rPh sb="613" eb="615">
      <t>シセツ</t>
    </rPh>
    <rPh sb="616" eb="619">
      <t>ロウキュウカ</t>
    </rPh>
    <rPh sb="620" eb="621">
      <t>イチジル</t>
    </rPh>
    <phoneticPr fontId="4"/>
  </si>
  <si>
    <t>　収益的収支比率や料金回収率については全国及び類似団体の平均値を上回る高い数字を示しており、収支的には良好な運営であると判断できるが、設立当初からこれまで大規模な改良工事を行っていないこともあり、配水管等施設の老朽化が著しいのが現状である。旅館施設が多い地域であり稼働率も高いことから、施設の改修並びに管路更新は避けられない課題となっており、今後も課題解消に向けた取組みについては、継続して検討していく必要があると認識している。「経営戦略」の策定については、令和2年度中（令和3年2月末）に策定予定である。</t>
    <rPh sb="1" eb="4">
      <t>シュウエキテキ</t>
    </rPh>
    <rPh sb="4" eb="6">
      <t>シュウシ</t>
    </rPh>
    <rPh sb="6" eb="8">
      <t>ヒリツ</t>
    </rPh>
    <rPh sb="9" eb="11">
      <t>リョウキン</t>
    </rPh>
    <rPh sb="11" eb="13">
      <t>カイシュウ</t>
    </rPh>
    <rPh sb="13" eb="14">
      <t>リツ</t>
    </rPh>
    <rPh sb="19" eb="21">
      <t>ゼンコク</t>
    </rPh>
    <rPh sb="21" eb="22">
      <t>オヨ</t>
    </rPh>
    <rPh sb="23" eb="25">
      <t>ルイジ</t>
    </rPh>
    <rPh sb="25" eb="27">
      <t>ダンタイ</t>
    </rPh>
    <rPh sb="28" eb="31">
      <t>ヘイキンチ</t>
    </rPh>
    <rPh sb="32" eb="33">
      <t>ウエ</t>
    </rPh>
    <rPh sb="33" eb="34">
      <t>マワ</t>
    </rPh>
    <rPh sb="35" eb="36">
      <t>タカ</t>
    </rPh>
    <rPh sb="37" eb="39">
      <t>スウジ</t>
    </rPh>
    <rPh sb="40" eb="41">
      <t>シメ</t>
    </rPh>
    <rPh sb="46" eb="48">
      <t>シュウシ</t>
    </rPh>
    <rPh sb="48" eb="49">
      <t>テキ</t>
    </rPh>
    <rPh sb="51" eb="53">
      <t>リョウコウ</t>
    </rPh>
    <rPh sb="54" eb="56">
      <t>ウンエイ</t>
    </rPh>
    <rPh sb="60" eb="62">
      <t>ハンダン</t>
    </rPh>
    <rPh sb="67" eb="69">
      <t>セツリツ</t>
    </rPh>
    <rPh sb="69" eb="71">
      <t>トウショ</t>
    </rPh>
    <rPh sb="77" eb="80">
      <t>ダイキボ</t>
    </rPh>
    <rPh sb="81" eb="83">
      <t>カイリョウ</t>
    </rPh>
    <rPh sb="83" eb="85">
      <t>コウジ</t>
    </rPh>
    <rPh sb="86" eb="87">
      <t>オコナ</t>
    </rPh>
    <rPh sb="98" eb="101">
      <t>ハイスイカン</t>
    </rPh>
    <rPh sb="101" eb="102">
      <t>トウ</t>
    </rPh>
    <rPh sb="102" eb="104">
      <t>シセツ</t>
    </rPh>
    <rPh sb="105" eb="108">
      <t>ロウキュウカ</t>
    </rPh>
    <rPh sb="109" eb="110">
      <t>イチジル</t>
    </rPh>
    <rPh sb="114" eb="116">
      <t>ゲンジョウ</t>
    </rPh>
    <rPh sb="120" eb="122">
      <t>リョカン</t>
    </rPh>
    <rPh sb="122" eb="124">
      <t>シセツ</t>
    </rPh>
    <rPh sb="125" eb="126">
      <t>オオ</t>
    </rPh>
    <rPh sb="127" eb="129">
      <t>チイキ</t>
    </rPh>
    <rPh sb="132" eb="134">
      <t>カドウ</t>
    </rPh>
    <rPh sb="134" eb="135">
      <t>リツ</t>
    </rPh>
    <rPh sb="136" eb="137">
      <t>タカ</t>
    </rPh>
    <rPh sb="143" eb="145">
      <t>シセツ</t>
    </rPh>
    <rPh sb="146" eb="148">
      <t>カイシュウ</t>
    </rPh>
    <rPh sb="148" eb="149">
      <t>ナラ</t>
    </rPh>
    <rPh sb="151" eb="153">
      <t>カンロ</t>
    </rPh>
    <rPh sb="153" eb="155">
      <t>コウシン</t>
    </rPh>
    <rPh sb="156" eb="157">
      <t>サ</t>
    </rPh>
    <rPh sb="162" eb="164">
      <t>カダイ</t>
    </rPh>
    <rPh sb="171" eb="173">
      <t>コンゴ</t>
    </rPh>
    <rPh sb="174" eb="176">
      <t>カダイ</t>
    </rPh>
    <rPh sb="176" eb="178">
      <t>カイショウ</t>
    </rPh>
    <rPh sb="179" eb="180">
      <t>ム</t>
    </rPh>
    <rPh sb="182" eb="184">
      <t>トリク</t>
    </rPh>
    <rPh sb="191" eb="193">
      <t>ケイゾク</t>
    </rPh>
    <rPh sb="195" eb="197">
      <t>ケントウ</t>
    </rPh>
    <rPh sb="201" eb="203">
      <t>ヒツヨウ</t>
    </rPh>
    <rPh sb="207" eb="209">
      <t>ニンシキ</t>
    </rPh>
    <rPh sb="215" eb="217">
      <t>ケイエイ</t>
    </rPh>
    <rPh sb="217" eb="219">
      <t>センリャク</t>
    </rPh>
    <rPh sb="221" eb="223">
      <t>サクテイ</t>
    </rPh>
    <rPh sb="229" eb="231">
      <t>レイワ</t>
    </rPh>
    <rPh sb="232" eb="234">
      <t>ネンド</t>
    </rPh>
    <rPh sb="234" eb="235">
      <t>チュウ</t>
    </rPh>
    <rPh sb="236" eb="238">
      <t>レイワ</t>
    </rPh>
    <rPh sb="239" eb="240">
      <t>ネン</t>
    </rPh>
    <rPh sb="241" eb="242">
      <t>ツキ</t>
    </rPh>
    <rPh sb="242" eb="243">
      <t>マツ</t>
    </rPh>
    <rPh sb="245" eb="247">
      <t>サクテイ</t>
    </rPh>
    <rPh sb="247" eb="249">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</si>
</sst>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
                  <c:v>0</c:v>
                </c:pt>
                <c:pt idx="1">
                  <c:v>2.39</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11A-4C09-AC64-AFF1D7ABC7C0}"/>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0.78</c:v>
                </c:pt>
                <c:pt idx="2">
                  <c:v>0.56999999999999995</c:v>
                </c:pt>
                <c:pt idx="3">
                  <c:v>0.62</c:v>
                </c:pt>
                <c:pt idx="4">
                  <c:v>0.39</c:v>
                </c:pt>
              </c:numCache>
            </c:numRef>
          </c:val>
          <c:smooth val="0"/>
          <c:extLst>
            <c:ext xmlns:c16="http://schemas.microsoft.com/office/drawing/2014/chart" uri="{C3380CC4-5D6E-409C-BE32-E72D297353CC}">
              <c16:uniqueId val="{00000001-B11A-4C09-AC64-AFF1D7ABC7C0}"/>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303.68</c:v>
                </c:pt>
                <c:pt idx="1">
                  <c:v>40.770000000000003</c:v>
                </c:pt>
                <c:pt idx="2">
                  <c:v>52.25</c:v>
                </c:pt>
                <c:pt idx="3">
                  <c:v>57.25</c:v>
                </c:pt>
                <c:pt idx="4">
                  <c:v>59.48</c:v>
                </c:pt>
              </c:numCache>
            </c:numRef>
          </c:val>
          <c:extLst>
            <c:ext xmlns:c16="http://schemas.microsoft.com/office/drawing/2014/chart" uri="{C3380CC4-5D6E-409C-BE32-E72D297353CC}">
              <c16:uniqueId val="{00000000-615B-48C0-9F6F-CDA18382AFB4}"/>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c:v>
                </c:pt>
                <c:pt idx="1">
                  <c:v>46.9</c:v>
                </c:pt>
                <c:pt idx="2">
                  <c:v>47.95</c:v>
                </c:pt>
                <c:pt idx="3">
                  <c:v>48.26</c:v>
                </c:pt>
                <c:pt idx="4">
                  <c:v>48.01</c:v>
                </c:pt>
              </c:numCache>
            </c:numRef>
          </c:val>
          <c:smooth val="0"/>
          <c:extLst>
            <c:ext xmlns:c16="http://schemas.microsoft.com/office/drawing/2014/chart" uri="{C3380CC4-5D6E-409C-BE32-E72D297353CC}">
              <c16:uniqueId val="{00000001-615B-48C0-9F6F-CDA18382AFB4}"/>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35.950000000000003</c:v>
                </c:pt>
                <c:pt idx="1">
                  <c:v>48.67</c:v>
                </c:pt>
                <c:pt idx="2">
                  <c:v>59.46</c:v>
                </c:pt>
                <c:pt idx="3">
                  <c:v>56.44</c:v>
                </c:pt>
                <c:pt idx="4">
                  <c:v>55.94</c:v>
                </c:pt>
              </c:numCache>
            </c:numRef>
          </c:val>
          <c:extLst>
            <c:ext xmlns:c16="http://schemas.microsoft.com/office/drawing/2014/chart" uri="{C3380CC4-5D6E-409C-BE32-E72D297353CC}">
              <c16:uniqueId val="{00000000-003C-4171-9425-ED1F1E8CBC08}"/>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74.959999999999994</c:v>
                </c:pt>
                <c:pt idx="1">
                  <c:v>74.63</c:v>
                </c:pt>
                <c:pt idx="2">
                  <c:v>74.900000000000006</c:v>
                </c:pt>
                <c:pt idx="3">
                  <c:v>72.72</c:v>
                </c:pt>
                <c:pt idx="4">
                  <c:v>72.75</c:v>
                </c:pt>
              </c:numCache>
            </c:numRef>
          </c:val>
          <c:smooth val="0"/>
          <c:extLst>
            <c:ext xmlns:c16="http://schemas.microsoft.com/office/drawing/2014/chart" uri="{C3380CC4-5D6E-409C-BE32-E72D297353CC}">
              <c16:uniqueId val="{00000001-003C-4171-9425-ED1F1E8CBC08}"/>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EE2-4AB6-8EDC-FC55BC9D8914}"/>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72.03</c:v>
                </c:pt>
                <c:pt idx="1">
                  <c:v>72.11</c:v>
                </c:pt>
                <c:pt idx="2">
                  <c:v>74.05</c:v>
                </c:pt>
                <c:pt idx="3">
                  <c:v>73.25</c:v>
                </c:pt>
                <c:pt idx="4">
                  <c:v>75.06</c:v>
                </c:pt>
              </c:numCache>
            </c:numRef>
          </c:val>
          <c:smooth val="0"/>
          <c:extLst>
            <c:ext xmlns:c16="http://schemas.microsoft.com/office/drawing/2014/chart" uri="{C3380CC4-5D6E-409C-BE32-E72D297353CC}">
              <c16:uniqueId val="{00000001-1EE2-4AB6-8EDC-FC55BC9D8914}"/>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F44-4BC9-AA55-4D2D94C0F8AF}"/>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44-4BC9-AA55-4D2D94C0F8AF}"/>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804-4812-9223-EE43E302AA63}"/>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04-4812-9223-EE43E302AA63}"/>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C90-4A11-918C-59E61073D7E0}"/>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90-4A11-918C-59E61073D7E0}"/>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E6-4990-8D27-4EACB1AE6286}"/>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E6-4990-8D27-4EACB1AE6286}"/>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000-4EEE-A695-AE66B3FC74FB}"/>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1510.14</c:v>
                </c:pt>
                <c:pt idx="1">
                  <c:v>1595.62</c:v>
                </c:pt>
                <c:pt idx="2">
                  <c:v>1302.33</c:v>
                </c:pt>
                <c:pt idx="3">
                  <c:v>1274.21</c:v>
                </c:pt>
                <c:pt idx="4">
                  <c:v>1183.92</c:v>
                </c:pt>
              </c:numCache>
            </c:numRef>
          </c:val>
          <c:smooth val="0"/>
          <c:extLst>
            <c:ext xmlns:c16="http://schemas.microsoft.com/office/drawing/2014/chart" uri="{C3380CC4-5D6E-409C-BE32-E72D297353CC}">
              <c16:uniqueId val="{00000001-3000-4EEE-A695-AE66B3FC74FB}"/>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100</c:v>
                </c:pt>
                <c:pt idx="1">
                  <c:v>14.12</c:v>
                </c:pt>
                <c:pt idx="2">
                  <c:v>100</c:v>
                </c:pt>
                <c:pt idx="3">
                  <c:v>100</c:v>
                </c:pt>
                <c:pt idx="4">
                  <c:v>100</c:v>
                </c:pt>
              </c:numCache>
            </c:numRef>
          </c:val>
          <c:extLst>
            <c:ext xmlns:c16="http://schemas.microsoft.com/office/drawing/2014/chart" uri="{C3380CC4-5D6E-409C-BE32-E72D297353CC}">
              <c16:uniqueId val="{00000000-E272-4948-8E07-B56832F01E13}"/>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22.67</c:v>
                </c:pt>
                <c:pt idx="1">
                  <c:v>37.92</c:v>
                </c:pt>
                <c:pt idx="2">
                  <c:v>40.89</c:v>
                </c:pt>
                <c:pt idx="3">
                  <c:v>41.25</c:v>
                </c:pt>
                <c:pt idx="4">
                  <c:v>42.5</c:v>
                </c:pt>
              </c:numCache>
            </c:numRef>
          </c:val>
          <c:smooth val="0"/>
          <c:extLst>
            <c:ext xmlns:c16="http://schemas.microsoft.com/office/drawing/2014/chart" uri="{C3380CC4-5D6E-409C-BE32-E72D297353CC}">
              <c16:uniqueId val="{00000001-E272-4948-8E07-B56832F01E13}"/>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65.290000000000006</c:v>
                </c:pt>
                <c:pt idx="1">
                  <c:v>529.98</c:v>
                </c:pt>
                <c:pt idx="2">
                  <c:v>68.8</c:v>
                </c:pt>
                <c:pt idx="3">
                  <c:v>70.290000000000006</c:v>
                </c:pt>
                <c:pt idx="4">
                  <c:v>70.290000000000006</c:v>
                </c:pt>
              </c:numCache>
            </c:numRef>
          </c:val>
          <c:extLst>
            <c:ext xmlns:c16="http://schemas.microsoft.com/office/drawing/2014/chart" uri="{C3380CC4-5D6E-409C-BE32-E72D297353CC}">
              <c16:uniqueId val="{00000000-19F7-4A47-ACFD-65CBD2BCF402}"/>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789.62</c:v>
                </c:pt>
                <c:pt idx="1">
                  <c:v>423.18</c:v>
                </c:pt>
                <c:pt idx="2">
                  <c:v>383.2</c:v>
                </c:pt>
                <c:pt idx="3">
                  <c:v>383.25</c:v>
                </c:pt>
                <c:pt idx="4">
                  <c:v>377.72</c:v>
                </c:pt>
              </c:numCache>
            </c:numRef>
          </c:val>
          <c:smooth val="0"/>
          <c:extLst>
            <c:ext xmlns:c16="http://schemas.microsoft.com/office/drawing/2014/chart" uri="{C3380CC4-5D6E-409C-BE32-E72D297353CC}">
              <c16:uniqueId val="{00000001-19F7-4A47-ACFD-65CBD2BCF402}"/>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S1" zoomScaleNormal="100" workbookViewId="0">
      <selection activeCell="CD71" sqref="CD7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熊本県　小国町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3" t="s">
        <v>1</v>
      </c>
      <c r="C7" s="73"/>
      <c r="D7" s="73"/>
      <c r="E7" s="73"/>
      <c r="F7" s="73"/>
      <c r="G7" s="73"/>
      <c r="H7" s="73"/>
      <c r="I7" s="73" t="s">
        <v>2</v>
      </c>
      <c r="J7" s="73"/>
      <c r="K7" s="73"/>
      <c r="L7" s="73"/>
      <c r="M7" s="73"/>
      <c r="N7" s="73"/>
      <c r="O7" s="73"/>
      <c r="P7" s="73" t="s">
        <v>3</v>
      </c>
      <c r="Q7" s="73"/>
      <c r="R7" s="73"/>
      <c r="S7" s="73"/>
      <c r="T7" s="73"/>
      <c r="U7" s="73"/>
      <c r="V7" s="73"/>
      <c r="W7" s="73" t="s">
        <v>4</v>
      </c>
      <c r="X7" s="73"/>
      <c r="Y7" s="73"/>
      <c r="Z7" s="73"/>
      <c r="AA7" s="73"/>
      <c r="AB7" s="73"/>
      <c r="AC7" s="73"/>
      <c r="AD7" s="73" t="s">
        <v>5</v>
      </c>
      <c r="AE7" s="73"/>
      <c r="AF7" s="73"/>
      <c r="AG7" s="73"/>
      <c r="AH7" s="73"/>
      <c r="AI7" s="73"/>
      <c r="AJ7" s="73"/>
      <c r="AK7" s="2"/>
      <c r="AL7" s="73" t="s">
        <v>6</v>
      </c>
      <c r="AM7" s="73"/>
      <c r="AN7" s="73"/>
      <c r="AO7" s="73"/>
      <c r="AP7" s="73"/>
      <c r="AQ7" s="73"/>
      <c r="AR7" s="73"/>
      <c r="AS7" s="73"/>
      <c r="AT7" s="73" t="s">
        <v>7</v>
      </c>
      <c r="AU7" s="73"/>
      <c r="AV7" s="73"/>
      <c r="AW7" s="73"/>
      <c r="AX7" s="73"/>
      <c r="AY7" s="73"/>
      <c r="AZ7" s="73"/>
      <c r="BA7" s="73"/>
      <c r="BB7" s="73" t="s">
        <v>8</v>
      </c>
      <c r="BC7" s="73"/>
      <c r="BD7" s="73"/>
      <c r="BE7" s="73"/>
      <c r="BF7" s="73"/>
      <c r="BG7" s="73"/>
      <c r="BH7" s="73"/>
      <c r="BI7" s="73"/>
      <c r="BJ7" s="3"/>
      <c r="BK7" s="3"/>
      <c r="BL7" s="4" t="s">
        <v>9</v>
      </c>
      <c r="BM7" s="5"/>
      <c r="BN7" s="5"/>
      <c r="BO7" s="5"/>
      <c r="BP7" s="5"/>
      <c r="BQ7" s="5"/>
      <c r="BR7" s="5"/>
      <c r="BS7" s="5"/>
      <c r="BT7" s="5"/>
      <c r="BU7" s="5"/>
      <c r="BV7" s="5"/>
      <c r="BW7" s="5"/>
      <c r="BX7" s="5"/>
      <c r="BY7" s="6"/>
    </row>
    <row r="8" spans="1:78" ht="18.75" customHeight="1" x14ac:dyDescent="0.15">
      <c r="A8" s="2"/>
      <c r="B8" s="74" t="str">
        <f>データ!$I$6</f>
        <v>法非適用</v>
      </c>
      <c r="C8" s="74"/>
      <c r="D8" s="74"/>
      <c r="E8" s="74"/>
      <c r="F8" s="74"/>
      <c r="G8" s="74"/>
      <c r="H8" s="74"/>
      <c r="I8" s="74" t="str">
        <f>データ!$J$6</f>
        <v>水道事業</v>
      </c>
      <c r="J8" s="74"/>
      <c r="K8" s="74"/>
      <c r="L8" s="74"/>
      <c r="M8" s="74"/>
      <c r="N8" s="74"/>
      <c r="O8" s="74"/>
      <c r="P8" s="74" t="str">
        <f>データ!$K$6</f>
        <v>簡易水道事業</v>
      </c>
      <c r="Q8" s="74"/>
      <c r="R8" s="74"/>
      <c r="S8" s="74"/>
      <c r="T8" s="74"/>
      <c r="U8" s="74"/>
      <c r="V8" s="74"/>
      <c r="W8" s="74" t="str">
        <f>データ!$L$6</f>
        <v>D4</v>
      </c>
      <c r="X8" s="74"/>
      <c r="Y8" s="74"/>
      <c r="Z8" s="74"/>
      <c r="AA8" s="74"/>
      <c r="AB8" s="74"/>
      <c r="AC8" s="74"/>
      <c r="AD8" s="74" t="str">
        <f>データ!$M$6</f>
        <v>非設置</v>
      </c>
      <c r="AE8" s="74"/>
      <c r="AF8" s="74"/>
      <c r="AG8" s="74"/>
      <c r="AH8" s="74"/>
      <c r="AI8" s="74"/>
      <c r="AJ8" s="74"/>
      <c r="AK8" s="2"/>
      <c r="AL8" s="68">
        <f>データ!$R$6</f>
        <v>7036</v>
      </c>
      <c r="AM8" s="68"/>
      <c r="AN8" s="68"/>
      <c r="AO8" s="68"/>
      <c r="AP8" s="68"/>
      <c r="AQ8" s="68"/>
      <c r="AR8" s="68"/>
      <c r="AS8" s="68"/>
      <c r="AT8" s="67">
        <f>データ!$S$6</f>
        <v>136.94</v>
      </c>
      <c r="AU8" s="67"/>
      <c r="AV8" s="67"/>
      <c r="AW8" s="67"/>
      <c r="AX8" s="67"/>
      <c r="AY8" s="67"/>
      <c r="AZ8" s="67"/>
      <c r="BA8" s="67"/>
      <c r="BB8" s="67">
        <f>データ!$T$6</f>
        <v>51.38</v>
      </c>
      <c r="BC8" s="67"/>
      <c r="BD8" s="67"/>
      <c r="BE8" s="67"/>
      <c r="BF8" s="67"/>
      <c r="BG8" s="67"/>
      <c r="BH8" s="67"/>
      <c r="BI8" s="67"/>
      <c r="BJ8" s="3"/>
      <c r="BK8" s="3"/>
      <c r="BL8" s="71" t="s">
        <v>10</v>
      </c>
      <c r="BM8" s="72"/>
      <c r="BN8" s="7" t="s">
        <v>11</v>
      </c>
      <c r="BO8" s="8"/>
      <c r="BP8" s="8"/>
      <c r="BQ8" s="8"/>
      <c r="BR8" s="8"/>
      <c r="BS8" s="8"/>
      <c r="BT8" s="8"/>
      <c r="BU8" s="8"/>
      <c r="BV8" s="8"/>
      <c r="BW8" s="8"/>
      <c r="BX8" s="8"/>
      <c r="BY8" s="9"/>
    </row>
    <row r="9" spans="1:78" ht="18.75" customHeight="1" x14ac:dyDescent="0.15">
      <c r="A9" s="2"/>
      <c r="B9" s="73" t="s">
        <v>12</v>
      </c>
      <c r="C9" s="73"/>
      <c r="D9" s="73"/>
      <c r="E9" s="73"/>
      <c r="F9" s="73"/>
      <c r="G9" s="73"/>
      <c r="H9" s="73"/>
      <c r="I9" s="73" t="s">
        <v>13</v>
      </c>
      <c r="J9" s="73"/>
      <c r="K9" s="73"/>
      <c r="L9" s="73"/>
      <c r="M9" s="73"/>
      <c r="N9" s="73"/>
      <c r="O9" s="73"/>
      <c r="P9" s="73" t="s">
        <v>14</v>
      </c>
      <c r="Q9" s="73"/>
      <c r="R9" s="73"/>
      <c r="S9" s="73"/>
      <c r="T9" s="73"/>
      <c r="U9" s="73"/>
      <c r="V9" s="73"/>
      <c r="W9" s="73" t="s">
        <v>15</v>
      </c>
      <c r="X9" s="73"/>
      <c r="Y9" s="73"/>
      <c r="Z9" s="73"/>
      <c r="AA9" s="73"/>
      <c r="AB9" s="73"/>
      <c r="AC9" s="73"/>
      <c r="AD9" s="2"/>
      <c r="AE9" s="2"/>
      <c r="AF9" s="2"/>
      <c r="AG9" s="2"/>
      <c r="AH9" s="3"/>
      <c r="AI9" s="2"/>
      <c r="AJ9" s="2"/>
      <c r="AK9" s="2"/>
      <c r="AL9" s="73" t="s">
        <v>16</v>
      </c>
      <c r="AM9" s="73"/>
      <c r="AN9" s="73"/>
      <c r="AO9" s="73"/>
      <c r="AP9" s="73"/>
      <c r="AQ9" s="73"/>
      <c r="AR9" s="73"/>
      <c r="AS9" s="73"/>
      <c r="AT9" s="73" t="s">
        <v>17</v>
      </c>
      <c r="AU9" s="73"/>
      <c r="AV9" s="73"/>
      <c r="AW9" s="73"/>
      <c r="AX9" s="73"/>
      <c r="AY9" s="73"/>
      <c r="AZ9" s="73"/>
      <c r="BA9" s="73"/>
      <c r="BB9" s="73" t="s">
        <v>18</v>
      </c>
      <c r="BC9" s="73"/>
      <c r="BD9" s="73"/>
      <c r="BE9" s="73"/>
      <c r="BF9" s="73"/>
      <c r="BG9" s="73"/>
      <c r="BH9" s="73"/>
      <c r="BI9" s="73"/>
      <c r="BJ9" s="3"/>
      <c r="BK9" s="3"/>
      <c r="BL9" s="65" t="s">
        <v>19</v>
      </c>
      <c r="BM9" s="66"/>
      <c r="BN9" s="10" t="s">
        <v>20</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3.99</v>
      </c>
      <c r="Q10" s="67"/>
      <c r="R10" s="67"/>
      <c r="S10" s="67"/>
      <c r="T10" s="67"/>
      <c r="U10" s="67"/>
      <c r="V10" s="67"/>
      <c r="W10" s="68">
        <f>データ!$Q$6</f>
        <v>1180</v>
      </c>
      <c r="X10" s="68"/>
      <c r="Y10" s="68"/>
      <c r="Z10" s="68"/>
      <c r="AA10" s="68"/>
      <c r="AB10" s="68"/>
      <c r="AC10" s="68"/>
      <c r="AD10" s="2"/>
      <c r="AE10" s="2"/>
      <c r="AF10" s="2"/>
      <c r="AG10" s="2"/>
      <c r="AH10" s="2"/>
      <c r="AI10" s="2"/>
      <c r="AJ10" s="2"/>
      <c r="AK10" s="2"/>
      <c r="AL10" s="68">
        <f>データ!$U$6</f>
        <v>277</v>
      </c>
      <c r="AM10" s="68"/>
      <c r="AN10" s="68"/>
      <c r="AO10" s="68"/>
      <c r="AP10" s="68"/>
      <c r="AQ10" s="68"/>
      <c r="AR10" s="68"/>
      <c r="AS10" s="68"/>
      <c r="AT10" s="67">
        <f>データ!$V$6</f>
        <v>0.22</v>
      </c>
      <c r="AU10" s="67"/>
      <c r="AV10" s="67"/>
      <c r="AW10" s="67"/>
      <c r="AX10" s="67"/>
      <c r="AY10" s="67"/>
      <c r="AZ10" s="67"/>
      <c r="BA10" s="67"/>
      <c r="BB10" s="67">
        <f>データ!$W$6</f>
        <v>1259.0899999999999</v>
      </c>
      <c r="BC10" s="67"/>
      <c r="BD10" s="67"/>
      <c r="BE10" s="67"/>
      <c r="BF10" s="67"/>
      <c r="BG10" s="67"/>
      <c r="BH10" s="67"/>
      <c r="BI10" s="67"/>
      <c r="BJ10" s="2"/>
      <c r="BK10" s="2"/>
      <c r="BL10" s="69" t="s">
        <v>21</v>
      </c>
      <c r="BM10" s="70"/>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116</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4" t="s">
        <v>115</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4" t="s">
        <v>117</v>
      </c>
      <c r="BM66" s="85"/>
      <c r="BN66" s="85"/>
      <c r="BO66" s="85"/>
      <c r="BP66" s="85"/>
      <c r="BQ66" s="85"/>
      <c r="BR66" s="85"/>
      <c r="BS66" s="85"/>
      <c r="BT66" s="85"/>
      <c r="BU66" s="85"/>
      <c r="BV66" s="85"/>
      <c r="BW66" s="85"/>
      <c r="BX66" s="85"/>
      <c r="BY66" s="85"/>
      <c r="BZ66" s="8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4"/>
      <c r="BM67" s="85"/>
      <c r="BN67" s="85"/>
      <c r="BO67" s="85"/>
      <c r="BP67" s="85"/>
      <c r="BQ67" s="85"/>
      <c r="BR67" s="85"/>
      <c r="BS67" s="85"/>
      <c r="BT67" s="85"/>
      <c r="BU67" s="85"/>
      <c r="BV67" s="85"/>
      <c r="BW67" s="85"/>
      <c r="BX67" s="85"/>
      <c r="BY67" s="85"/>
      <c r="BZ67" s="8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4"/>
      <c r="BM68" s="85"/>
      <c r="BN68" s="85"/>
      <c r="BO68" s="85"/>
      <c r="BP68" s="85"/>
      <c r="BQ68" s="85"/>
      <c r="BR68" s="85"/>
      <c r="BS68" s="85"/>
      <c r="BT68" s="85"/>
      <c r="BU68" s="85"/>
      <c r="BV68" s="85"/>
      <c r="BW68" s="85"/>
      <c r="BX68" s="85"/>
      <c r="BY68" s="85"/>
      <c r="BZ68" s="8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4"/>
      <c r="BM69" s="85"/>
      <c r="BN69" s="85"/>
      <c r="BO69" s="85"/>
      <c r="BP69" s="85"/>
      <c r="BQ69" s="85"/>
      <c r="BR69" s="85"/>
      <c r="BS69" s="85"/>
      <c r="BT69" s="85"/>
      <c r="BU69" s="85"/>
      <c r="BV69" s="85"/>
      <c r="BW69" s="85"/>
      <c r="BX69" s="85"/>
      <c r="BY69" s="85"/>
      <c r="BZ69" s="8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4"/>
      <c r="BM70" s="85"/>
      <c r="BN70" s="85"/>
      <c r="BO70" s="85"/>
      <c r="BP70" s="85"/>
      <c r="BQ70" s="85"/>
      <c r="BR70" s="85"/>
      <c r="BS70" s="85"/>
      <c r="BT70" s="85"/>
      <c r="BU70" s="85"/>
      <c r="BV70" s="85"/>
      <c r="BW70" s="85"/>
      <c r="BX70" s="85"/>
      <c r="BY70" s="85"/>
      <c r="BZ70" s="8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4"/>
      <c r="BM71" s="85"/>
      <c r="BN71" s="85"/>
      <c r="BO71" s="85"/>
      <c r="BP71" s="85"/>
      <c r="BQ71" s="85"/>
      <c r="BR71" s="85"/>
      <c r="BS71" s="85"/>
      <c r="BT71" s="85"/>
      <c r="BU71" s="85"/>
      <c r="BV71" s="85"/>
      <c r="BW71" s="85"/>
      <c r="BX71" s="85"/>
      <c r="BY71" s="85"/>
      <c r="BZ71" s="8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4"/>
      <c r="BM72" s="85"/>
      <c r="BN72" s="85"/>
      <c r="BO72" s="85"/>
      <c r="BP72" s="85"/>
      <c r="BQ72" s="85"/>
      <c r="BR72" s="85"/>
      <c r="BS72" s="85"/>
      <c r="BT72" s="85"/>
      <c r="BU72" s="85"/>
      <c r="BV72" s="85"/>
      <c r="BW72" s="85"/>
      <c r="BX72" s="85"/>
      <c r="BY72" s="85"/>
      <c r="BZ72" s="8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4"/>
      <c r="BM73" s="85"/>
      <c r="BN73" s="85"/>
      <c r="BO73" s="85"/>
      <c r="BP73" s="85"/>
      <c r="BQ73" s="85"/>
      <c r="BR73" s="85"/>
      <c r="BS73" s="85"/>
      <c r="BT73" s="85"/>
      <c r="BU73" s="85"/>
      <c r="BV73" s="85"/>
      <c r="BW73" s="85"/>
      <c r="BX73" s="85"/>
      <c r="BY73" s="85"/>
      <c r="BZ73" s="8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4"/>
      <c r="BM74" s="85"/>
      <c r="BN74" s="85"/>
      <c r="BO74" s="85"/>
      <c r="BP74" s="85"/>
      <c r="BQ74" s="85"/>
      <c r="BR74" s="85"/>
      <c r="BS74" s="85"/>
      <c r="BT74" s="85"/>
      <c r="BU74" s="85"/>
      <c r="BV74" s="85"/>
      <c r="BW74" s="85"/>
      <c r="BX74" s="85"/>
      <c r="BY74" s="85"/>
      <c r="BZ74" s="8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4"/>
      <c r="BM75" s="85"/>
      <c r="BN75" s="85"/>
      <c r="BO75" s="85"/>
      <c r="BP75" s="85"/>
      <c r="BQ75" s="85"/>
      <c r="BR75" s="85"/>
      <c r="BS75" s="85"/>
      <c r="BT75" s="85"/>
      <c r="BU75" s="85"/>
      <c r="BV75" s="85"/>
      <c r="BW75" s="85"/>
      <c r="BX75" s="85"/>
      <c r="BY75" s="85"/>
      <c r="BZ75" s="8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4"/>
      <c r="BM76" s="85"/>
      <c r="BN76" s="85"/>
      <c r="BO76" s="85"/>
      <c r="BP76" s="85"/>
      <c r="BQ76" s="85"/>
      <c r="BR76" s="85"/>
      <c r="BS76" s="85"/>
      <c r="BT76" s="85"/>
      <c r="BU76" s="85"/>
      <c r="BV76" s="85"/>
      <c r="BW76" s="85"/>
      <c r="BX76" s="85"/>
      <c r="BY76" s="85"/>
      <c r="BZ76" s="8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4"/>
      <c r="BM77" s="85"/>
      <c r="BN77" s="85"/>
      <c r="BO77" s="85"/>
      <c r="BP77" s="85"/>
      <c r="BQ77" s="85"/>
      <c r="BR77" s="85"/>
      <c r="BS77" s="85"/>
      <c r="BT77" s="85"/>
      <c r="BU77" s="85"/>
      <c r="BV77" s="85"/>
      <c r="BW77" s="85"/>
      <c r="BX77" s="85"/>
      <c r="BY77" s="85"/>
      <c r="BZ77" s="8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4"/>
      <c r="BM78" s="85"/>
      <c r="BN78" s="85"/>
      <c r="BO78" s="85"/>
      <c r="BP78" s="85"/>
      <c r="BQ78" s="85"/>
      <c r="BR78" s="85"/>
      <c r="BS78" s="85"/>
      <c r="BT78" s="85"/>
      <c r="BU78" s="85"/>
      <c r="BV78" s="85"/>
      <c r="BW78" s="85"/>
      <c r="BX78" s="85"/>
      <c r="BY78" s="85"/>
      <c r="BZ78" s="8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4"/>
      <c r="BM79" s="85"/>
      <c r="BN79" s="85"/>
      <c r="BO79" s="85"/>
      <c r="BP79" s="85"/>
      <c r="BQ79" s="85"/>
      <c r="BR79" s="85"/>
      <c r="BS79" s="85"/>
      <c r="BT79" s="85"/>
      <c r="BU79" s="85"/>
      <c r="BV79" s="85"/>
      <c r="BW79" s="85"/>
      <c r="BX79" s="85"/>
      <c r="BY79" s="85"/>
      <c r="BZ79" s="8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4"/>
      <c r="BM80" s="85"/>
      <c r="BN80" s="85"/>
      <c r="BO80" s="85"/>
      <c r="BP80" s="85"/>
      <c r="BQ80" s="85"/>
      <c r="BR80" s="85"/>
      <c r="BS80" s="85"/>
      <c r="BT80" s="85"/>
      <c r="BU80" s="85"/>
      <c r="BV80" s="85"/>
      <c r="BW80" s="85"/>
      <c r="BX80" s="85"/>
      <c r="BY80" s="85"/>
      <c r="BZ80" s="8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4"/>
      <c r="BM81" s="85"/>
      <c r="BN81" s="85"/>
      <c r="BO81" s="85"/>
      <c r="BP81" s="85"/>
      <c r="BQ81" s="85"/>
      <c r="BR81" s="85"/>
      <c r="BS81" s="85"/>
      <c r="BT81" s="85"/>
      <c r="BU81" s="85"/>
      <c r="BV81" s="85"/>
      <c r="BW81" s="85"/>
      <c r="BX81" s="85"/>
      <c r="BY81" s="85"/>
      <c r="BZ81" s="8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7"/>
      <c r="BM82" s="88"/>
      <c r="BN82" s="88"/>
      <c r="BO82" s="88"/>
      <c r="BP82" s="88"/>
      <c r="BQ82" s="88"/>
      <c r="BR82" s="88"/>
      <c r="BS82" s="88"/>
      <c r="BT82" s="88"/>
      <c r="BU82" s="88"/>
      <c r="BV82" s="88"/>
      <c r="BW82" s="88"/>
      <c r="BX82" s="88"/>
      <c r="BY82" s="88"/>
      <c r="BZ82" s="89"/>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41</v>
      </c>
      <c r="O85" s="27" t="str">
        <f>データ!EN6</f>
        <v>【0.56】</v>
      </c>
    </row>
  </sheetData>
  <sheetProtection algorithmName="SHA-512" hashValue="eP5hDrZQp41HY1ln6m7H4idFdQp1FDKln3AaA1WieQSpMCY/t8pofS4/6FPruWri2ZtEoN3VNBJCpBoRFqBVMQ==" saltValue="dHYp/2mYpO9ESlpaAJHhm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8" t="s">
        <v>52</v>
      </c>
      <c r="I3" s="79"/>
      <c r="J3" s="79"/>
      <c r="K3" s="79"/>
      <c r="L3" s="79"/>
      <c r="M3" s="79"/>
      <c r="N3" s="79"/>
      <c r="O3" s="79"/>
      <c r="P3" s="79"/>
      <c r="Q3" s="79"/>
      <c r="R3" s="79"/>
      <c r="S3" s="79"/>
      <c r="T3" s="79"/>
      <c r="U3" s="79"/>
      <c r="V3" s="79"/>
      <c r="W3" s="80"/>
      <c r="X3" s="84" t="s">
        <v>53</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54</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55</v>
      </c>
      <c r="B4" s="31"/>
      <c r="C4" s="31"/>
      <c r="D4" s="31"/>
      <c r="E4" s="31"/>
      <c r="F4" s="31"/>
      <c r="G4" s="31"/>
      <c r="H4" s="81"/>
      <c r="I4" s="82"/>
      <c r="J4" s="82"/>
      <c r="K4" s="82"/>
      <c r="L4" s="82"/>
      <c r="M4" s="82"/>
      <c r="N4" s="82"/>
      <c r="O4" s="82"/>
      <c r="P4" s="82"/>
      <c r="Q4" s="82"/>
      <c r="R4" s="82"/>
      <c r="S4" s="82"/>
      <c r="T4" s="82"/>
      <c r="U4" s="82"/>
      <c r="V4" s="82"/>
      <c r="W4" s="83"/>
      <c r="X4" s="77" t="s">
        <v>56</v>
      </c>
      <c r="Y4" s="77"/>
      <c r="Z4" s="77"/>
      <c r="AA4" s="77"/>
      <c r="AB4" s="77"/>
      <c r="AC4" s="77"/>
      <c r="AD4" s="77"/>
      <c r="AE4" s="77"/>
      <c r="AF4" s="77"/>
      <c r="AG4" s="77"/>
      <c r="AH4" s="77"/>
      <c r="AI4" s="77" t="s">
        <v>57</v>
      </c>
      <c r="AJ4" s="77"/>
      <c r="AK4" s="77"/>
      <c r="AL4" s="77"/>
      <c r="AM4" s="77"/>
      <c r="AN4" s="77"/>
      <c r="AO4" s="77"/>
      <c r="AP4" s="77"/>
      <c r="AQ4" s="77"/>
      <c r="AR4" s="77"/>
      <c r="AS4" s="77"/>
      <c r="AT4" s="77" t="s">
        <v>58</v>
      </c>
      <c r="AU4" s="77"/>
      <c r="AV4" s="77"/>
      <c r="AW4" s="77"/>
      <c r="AX4" s="77"/>
      <c r="AY4" s="77"/>
      <c r="AZ4" s="77"/>
      <c r="BA4" s="77"/>
      <c r="BB4" s="77"/>
      <c r="BC4" s="77"/>
      <c r="BD4" s="77"/>
      <c r="BE4" s="77" t="s">
        <v>59</v>
      </c>
      <c r="BF4" s="77"/>
      <c r="BG4" s="77"/>
      <c r="BH4" s="77"/>
      <c r="BI4" s="77"/>
      <c r="BJ4" s="77"/>
      <c r="BK4" s="77"/>
      <c r="BL4" s="77"/>
      <c r="BM4" s="77"/>
      <c r="BN4" s="77"/>
      <c r="BO4" s="77"/>
      <c r="BP4" s="77" t="s">
        <v>60</v>
      </c>
      <c r="BQ4" s="77"/>
      <c r="BR4" s="77"/>
      <c r="BS4" s="77"/>
      <c r="BT4" s="77"/>
      <c r="BU4" s="77"/>
      <c r="BV4" s="77"/>
      <c r="BW4" s="77"/>
      <c r="BX4" s="77"/>
      <c r="BY4" s="77"/>
      <c r="BZ4" s="77"/>
      <c r="CA4" s="77" t="s">
        <v>61</v>
      </c>
      <c r="CB4" s="77"/>
      <c r="CC4" s="77"/>
      <c r="CD4" s="77"/>
      <c r="CE4" s="77"/>
      <c r="CF4" s="77"/>
      <c r="CG4" s="77"/>
      <c r="CH4" s="77"/>
      <c r="CI4" s="77"/>
      <c r="CJ4" s="77"/>
      <c r="CK4" s="77"/>
      <c r="CL4" s="77" t="s">
        <v>62</v>
      </c>
      <c r="CM4" s="77"/>
      <c r="CN4" s="77"/>
      <c r="CO4" s="77"/>
      <c r="CP4" s="77"/>
      <c r="CQ4" s="77"/>
      <c r="CR4" s="77"/>
      <c r="CS4" s="77"/>
      <c r="CT4" s="77"/>
      <c r="CU4" s="77"/>
      <c r="CV4" s="77"/>
      <c r="CW4" s="77" t="s">
        <v>63</v>
      </c>
      <c r="CX4" s="77"/>
      <c r="CY4" s="77"/>
      <c r="CZ4" s="77"/>
      <c r="DA4" s="77"/>
      <c r="DB4" s="77"/>
      <c r="DC4" s="77"/>
      <c r="DD4" s="77"/>
      <c r="DE4" s="77"/>
      <c r="DF4" s="77"/>
      <c r="DG4" s="77"/>
      <c r="DH4" s="77" t="s">
        <v>64</v>
      </c>
      <c r="DI4" s="77"/>
      <c r="DJ4" s="77"/>
      <c r="DK4" s="77"/>
      <c r="DL4" s="77"/>
      <c r="DM4" s="77"/>
      <c r="DN4" s="77"/>
      <c r="DO4" s="77"/>
      <c r="DP4" s="77"/>
      <c r="DQ4" s="77"/>
      <c r="DR4" s="77"/>
      <c r="DS4" s="77" t="s">
        <v>65</v>
      </c>
      <c r="DT4" s="77"/>
      <c r="DU4" s="77"/>
      <c r="DV4" s="77"/>
      <c r="DW4" s="77"/>
      <c r="DX4" s="77"/>
      <c r="DY4" s="77"/>
      <c r="DZ4" s="77"/>
      <c r="EA4" s="77"/>
      <c r="EB4" s="77"/>
      <c r="EC4" s="77"/>
      <c r="ED4" s="77" t="s">
        <v>66</v>
      </c>
      <c r="EE4" s="77"/>
      <c r="EF4" s="77"/>
      <c r="EG4" s="77"/>
      <c r="EH4" s="77"/>
      <c r="EI4" s="77"/>
      <c r="EJ4" s="77"/>
      <c r="EK4" s="77"/>
      <c r="EL4" s="77"/>
      <c r="EM4" s="77"/>
      <c r="EN4" s="77"/>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434248</v>
      </c>
      <c r="D6" s="34">
        <f t="shared" si="3"/>
        <v>47</v>
      </c>
      <c r="E6" s="34">
        <f t="shared" si="3"/>
        <v>1</v>
      </c>
      <c r="F6" s="34">
        <f t="shared" si="3"/>
        <v>0</v>
      </c>
      <c r="G6" s="34">
        <f t="shared" si="3"/>
        <v>0</v>
      </c>
      <c r="H6" s="34" t="str">
        <f t="shared" si="3"/>
        <v>熊本県　小国町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3.99</v>
      </c>
      <c r="Q6" s="35">
        <f t="shared" si="3"/>
        <v>1180</v>
      </c>
      <c r="R6" s="35">
        <f t="shared" si="3"/>
        <v>7036</v>
      </c>
      <c r="S6" s="35">
        <f t="shared" si="3"/>
        <v>136.94</v>
      </c>
      <c r="T6" s="35">
        <f t="shared" si="3"/>
        <v>51.38</v>
      </c>
      <c r="U6" s="35">
        <f t="shared" si="3"/>
        <v>277</v>
      </c>
      <c r="V6" s="35">
        <f t="shared" si="3"/>
        <v>0.22</v>
      </c>
      <c r="W6" s="35">
        <f t="shared" si="3"/>
        <v>1259.0899999999999</v>
      </c>
      <c r="X6" s="36">
        <f>IF(X7="",NA(),X7)</f>
        <v>100</v>
      </c>
      <c r="Y6" s="36">
        <f t="shared" ref="Y6:AG6" si="4">IF(Y7="",NA(),Y7)</f>
        <v>100</v>
      </c>
      <c r="Z6" s="36">
        <f t="shared" si="4"/>
        <v>100</v>
      </c>
      <c r="AA6" s="36">
        <f t="shared" si="4"/>
        <v>100</v>
      </c>
      <c r="AB6" s="36">
        <f t="shared" si="4"/>
        <v>100</v>
      </c>
      <c r="AC6" s="36">
        <f t="shared" si="4"/>
        <v>72.03</v>
      </c>
      <c r="AD6" s="36">
        <f t="shared" si="4"/>
        <v>72.11</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5">
        <f>IF(BE7="",NA(),BE7)</f>
        <v>0</v>
      </c>
      <c r="BF6" s="35">
        <f t="shared" ref="BF6:BN6" si="7">IF(BF7="",NA(),BF7)</f>
        <v>0</v>
      </c>
      <c r="BG6" s="35">
        <f t="shared" si="7"/>
        <v>0</v>
      </c>
      <c r="BH6" s="35">
        <f t="shared" si="7"/>
        <v>0</v>
      </c>
      <c r="BI6" s="35">
        <f t="shared" si="7"/>
        <v>0</v>
      </c>
      <c r="BJ6" s="36">
        <f t="shared" si="7"/>
        <v>1510.14</v>
      </c>
      <c r="BK6" s="36">
        <f t="shared" si="7"/>
        <v>1595.62</v>
      </c>
      <c r="BL6" s="36">
        <f t="shared" si="7"/>
        <v>1302.33</v>
      </c>
      <c r="BM6" s="36">
        <f t="shared" si="7"/>
        <v>1274.21</v>
      </c>
      <c r="BN6" s="36">
        <f t="shared" si="7"/>
        <v>1183.92</v>
      </c>
      <c r="BO6" s="35" t="str">
        <f>IF(BO7="","",IF(BO7="-","【-】","【"&amp;SUBSTITUTE(TEXT(BO7,"#,##0.00"),"-","△")&amp;"】"))</f>
        <v>【1,084.05】</v>
      </c>
      <c r="BP6" s="36">
        <f>IF(BP7="",NA(),BP7)</f>
        <v>100</v>
      </c>
      <c r="BQ6" s="36">
        <f t="shared" ref="BQ6:BY6" si="8">IF(BQ7="",NA(),BQ7)</f>
        <v>14.12</v>
      </c>
      <c r="BR6" s="36">
        <f t="shared" si="8"/>
        <v>100</v>
      </c>
      <c r="BS6" s="36">
        <f t="shared" si="8"/>
        <v>100</v>
      </c>
      <c r="BT6" s="36">
        <f t="shared" si="8"/>
        <v>100</v>
      </c>
      <c r="BU6" s="36">
        <f t="shared" si="8"/>
        <v>22.67</v>
      </c>
      <c r="BV6" s="36">
        <f t="shared" si="8"/>
        <v>37.92</v>
      </c>
      <c r="BW6" s="36">
        <f t="shared" si="8"/>
        <v>40.89</v>
      </c>
      <c r="BX6" s="36">
        <f t="shared" si="8"/>
        <v>41.25</v>
      </c>
      <c r="BY6" s="36">
        <f t="shared" si="8"/>
        <v>42.5</v>
      </c>
      <c r="BZ6" s="35" t="str">
        <f>IF(BZ7="","",IF(BZ7="-","【-】","【"&amp;SUBSTITUTE(TEXT(BZ7,"#,##0.00"),"-","△")&amp;"】"))</f>
        <v>【53.46】</v>
      </c>
      <c r="CA6" s="36">
        <f>IF(CA7="",NA(),CA7)</f>
        <v>65.290000000000006</v>
      </c>
      <c r="CB6" s="36">
        <f t="shared" ref="CB6:CJ6" si="9">IF(CB7="",NA(),CB7)</f>
        <v>529.98</v>
      </c>
      <c r="CC6" s="36">
        <f t="shared" si="9"/>
        <v>68.8</v>
      </c>
      <c r="CD6" s="36">
        <f t="shared" si="9"/>
        <v>70.290000000000006</v>
      </c>
      <c r="CE6" s="36">
        <f t="shared" si="9"/>
        <v>70.290000000000006</v>
      </c>
      <c r="CF6" s="36">
        <f t="shared" si="9"/>
        <v>789.62</v>
      </c>
      <c r="CG6" s="36">
        <f t="shared" si="9"/>
        <v>423.18</v>
      </c>
      <c r="CH6" s="36">
        <f t="shared" si="9"/>
        <v>383.2</v>
      </c>
      <c r="CI6" s="36">
        <f t="shared" si="9"/>
        <v>383.25</v>
      </c>
      <c r="CJ6" s="36">
        <f t="shared" si="9"/>
        <v>377.72</v>
      </c>
      <c r="CK6" s="35" t="str">
        <f>IF(CK7="","",IF(CK7="-","【-】","【"&amp;SUBSTITUTE(TEXT(CK7,"#,##0.00"),"-","△")&amp;"】"))</f>
        <v>【300.47】</v>
      </c>
      <c r="CL6" s="36">
        <f>IF(CL7="",NA(),CL7)</f>
        <v>303.68</v>
      </c>
      <c r="CM6" s="36">
        <f t="shared" ref="CM6:CU6" si="10">IF(CM7="",NA(),CM7)</f>
        <v>40.770000000000003</v>
      </c>
      <c r="CN6" s="36">
        <f t="shared" si="10"/>
        <v>52.25</v>
      </c>
      <c r="CO6" s="36">
        <f t="shared" si="10"/>
        <v>57.25</v>
      </c>
      <c r="CP6" s="36">
        <f t="shared" si="10"/>
        <v>59.48</v>
      </c>
      <c r="CQ6" s="36">
        <f t="shared" si="10"/>
        <v>48.7</v>
      </c>
      <c r="CR6" s="36">
        <f t="shared" si="10"/>
        <v>46.9</v>
      </c>
      <c r="CS6" s="36">
        <f t="shared" si="10"/>
        <v>47.95</v>
      </c>
      <c r="CT6" s="36">
        <f t="shared" si="10"/>
        <v>48.26</v>
      </c>
      <c r="CU6" s="36">
        <f t="shared" si="10"/>
        <v>48.01</v>
      </c>
      <c r="CV6" s="35" t="str">
        <f>IF(CV7="","",IF(CV7="-","【-】","【"&amp;SUBSTITUTE(TEXT(CV7,"#,##0.00"),"-","△")&amp;"】"))</f>
        <v>【54.90】</v>
      </c>
      <c r="CW6" s="36">
        <f>IF(CW7="",NA(),CW7)</f>
        <v>35.950000000000003</v>
      </c>
      <c r="CX6" s="36">
        <f t="shared" ref="CX6:DF6" si="11">IF(CX7="",NA(),CX7)</f>
        <v>48.67</v>
      </c>
      <c r="CY6" s="36">
        <f t="shared" si="11"/>
        <v>59.46</v>
      </c>
      <c r="CZ6" s="36">
        <f t="shared" si="11"/>
        <v>56.44</v>
      </c>
      <c r="DA6" s="36">
        <f t="shared" si="11"/>
        <v>55.94</v>
      </c>
      <c r="DB6" s="36">
        <f t="shared" si="11"/>
        <v>74.959999999999994</v>
      </c>
      <c r="DC6" s="36">
        <f t="shared" si="11"/>
        <v>74.63</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6">
        <f t="shared" ref="EE6:EM6" si="14">IF(EE7="",NA(),EE7)</f>
        <v>2.39</v>
      </c>
      <c r="EF6" s="35">
        <f t="shared" si="14"/>
        <v>0</v>
      </c>
      <c r="EG6" s="35">
        <f t="shared" si="14"/>
        <v>0</v>
      </c>
      <c r="EH6" s="35">
        <f t="shared" si="14"/>
        <v>0</v>
      </c>
      <c r="EI6" s="36">
        <f t="shared" si="14"/>
        <v>1.26</v>
      </c>
      <c r="EJ6" s="36">
        <f t="shared" si="14"/>
        <v>0.78</v>
      </c>
      <c r="EK6" s="36">
        <f t="shared" si="14"/>
        <v>0.56999999999999995</v>
      </c>
      <c r="EL6" s="36">
        <f t="shared" si="14"/>
        <v>0.62</v>
      </c>
      <c r="EM6" s="36">
        <f t="shared" si="14"/>
        <v>0.39</v>
      </c>
      <c r="EN6" s="35" t="str">
        <f>IF(EN7="","",IF(EN7="-","【-】","【"&amp;SUBSTITUTE(TEXT(EN7,"#,##0.00"),"-","△")&amp;"】"))</f>
        <v>【0.56】</v>
      </c>
    </row>
    <row r="7" spans="1:144" s="37" customFormat="1" x14ac:dyDescent="0.15">
      <c r="A7" s="29"/>
      <c r="B7" s="38">
        <v>2019</v>
      </c>
      <c r="C7" s="38">
        <v>434248</v>
      </c>
      <c r="D7" s="38">
        <v>47</v>
      </c>
      <c r="E7" s="38">
        <v>1</v>
      </c>
      <c r="F7" s="38">
        <v>0</v>
      </c>
      <c r="G7" s="38">
        <v>0</v>
      </c>
      <c r="H7" s="38" t="s">
        <v>96</v>
      </c>
      <c r="I7" s="38" t="s">
        <v>97</v>
      </c>
      <c r="J7" s="38" t="s">
        <v>98</v>
      </c>
      <c r="K7" s="38" t="s">
        <v>99</v>
      </c>
      <c r="L7" s="38" t="s">
        <v>100</v>
      </c>
      <c r="M7" s="38" t="s">
        <v>101</v>
      </c>
      <c r="N7" s="39" t="s">
        <v>102</v>
      </c>
      <c r="O7" s="39" t="s">
        <v>103</v>
      </c>
      <c r="P7" s="39">
        <v>3.99</v>
      </c>
      <c r="Q7" s="39">
        <v>1180</v>
      </c>
      <c r="R7" s="39">
        <v>7036</v>
      </c>
      <c r="S7" s="39">
        <v>136.94</v>
      </c>
      <c r="T7" s="39">
        <v>51.38</v>
      </c>
      <c r="U7" s="39">
        <v>277</v>
      </c>
      <c r="V7" s="39">
        <v>0.22</v>
      </c>
      <c r="W7" s="39">
        <v>1259.0899999999999</v>
      </c>
      <c r="X7" s="39">
        <v>100</v>
      </c>
      <c r="Y7" s="39">
        <v>100</v>
      </c>
      <c r="Z7" s="39">
        <v>100</v>
      </c>
      <c r="AA7" s="39">
        <v>100</v>
      </c>
      <c r="AB7" s="39">
        <v>100</v>
      </c>
      <c r="AC7" s="39">
        <v>72.03</v>
      </c>
      <c r="AD7" s="39">
        <v>72.11</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0</v>
      </c>
      <c r="BF7" s="39">
        <v>0</v>
      </c>
      <c r="BG7" s="39">
        <v>0</v>
      </c>
      <c r="BH7" s="39">
        <v>0</v>
      </c>
      <c r="BI7" s="39">
        <v>0</v>
      </c>
      <c r="BJ7" s="39">
        <v>1510.14</v>
      </c>
      <c r="BK7" s="39">
        <v>1595.62</v>
      </c>
      <c r="BL7" s="39">
        <v>1302.33</v>
      </c>
      <c r="BM7" s="39">
        <v>1274.21</v>
      </c>
      <c r="BN7" s="39">
        <v>1183.92</v>
      </c>
      <c r="BO7" s="39">
        <v>1084.05</v>
      </c>
      <c r="BP7" s="39">
        <v>100</v>
      </c>
      <c r="BQ7" s="39">
        <v>14.12</v>
      </c>
      <c r="BR7" s="39">
        <v>100</v>
      </c>
      <c r="BS7" s="39">
        <v>100</v>
      </c>
      <c r="BT7" s="39">
        <v>100</v>
      </c>
      <c r="BU7" s="39">
        <v>22.67</v>
      </c>
      <c r="BV7" s="39">
        <v>37.92</v>
      </c>
      <c r="BW7" s="39">
        <v>40.89</v>
      </c>
      <c r="BX7" s="39">
        <v>41.25</v>
      </c>
      <c r="BY7" s="39">
        <v>42.5</v>
      </c>
      <c r="BZ7" s="39">
        <v>53.46</v>
      </c>
      <c r="CA7" s="39">
        <v>65.290000000000006</v>
      </c>
      <c r="CB7" s="39">
        <v>529.98</v>
      </c>
      <c r="CC7" s="39">
        <v>68.8</v>
      </c>
      <c r="CD7" s="39">
        <v>70.290000000000006</v>
      </c>
      <c r="CE7" s="39">
        <v>70.290000000000006</v>
      </c>
      <c r="CF7" s="39">
        <v>789.62</v>
      </c>
      <c r="CG7" s="39">
        <v>423.18</v>
      </c>
      <c r="CH7" s="39">
        <v>383.2</v>
      </c>
      <c r="CI7" s="39">
        <v>383.25</v>
      </c>
      <c r="CJ7" s="39">
        <v>377.72</v>
      </c>
      <c r="CK7" s="39">
        <v>300.47000000000003</v>
      </c>
      <c r="CL7" s="39">
        <v>303.68</v>
      </c>
      <c r="CM7" s="39">
        <v>40.770000000000003</v>
      </c>
      <c r="CN7" s="39">
        <v>52.25</v>
      </c>
      <c r="CO7" s="39">
        <v>57.25</v>
      </c>
      <c r="CP7" s="39">
        <v>59.48</v>
      </c>
      <c r="CQ7" s="39">
        <v>48.7</v>
      </c>
      <c r="CR7" s="39">
        <v>46.9</v>
      </c>
      <c r="CS7" s="39">
        <v>47.95</v>
      </c>
      <c r="CT7" s="39">
        <v>48.26</v>
      </c>
      <c r="CU7" s="39">
        <v>48.01</v>
      </c>
      <c r="CV7" s="39">
        <v>54.9</v>
      </c>
      <c r="CW7" s="39">
        <v>35.950000000000003</v>
      </c>
      <c r="CX7" s="39">
        <v>48.67</v>
      </c>
      <c r="CY7" s="39">
        <v>59.46</v>
      </c>
      <c r="CZ7" s="39">
        <v>56.44</v>
      </c>
      <c r="DA7" s="39">
        <v>55.94</v>
      </c>
      <c r="DB7" s="39">
        <v>74.959999999999994</v>
      </c>
      <c r="DC7" s="39">
        <v>74.63</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2.39</v>
      </c>
      <c r="EF7" s="39">
        <v>0</v>
      </c>
      <c r="EG7" s="39">
        <v>0</v>
      </c>
      <c r="EH7" s="39">
        <v>0</v>
      </c>
      <c r="EI7" s="39">
        <v>1.26</v>
      </c>
      <c r="EJ7" s="39">
        <v>0.78</v>
      </c>
      <c r="EK7" s="39">
        <v>0.56999999999999995</v>
      </c>
      <c r="EL7" s="39">
        <v>0.62</v>
      </c>
      <c r="EM7" s="39">
        <v>0.39</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112</v>
      </c>
      <c r="D13" t="s">
        <v>111</v>
      </c>
      <c r="E13" t="s">
        <v>111</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2021-01-26T02:35:24Z</cp:lastPrinted>
  <dcterms:created xsi:type="dcterms:W3CDTF">2020-12-04T02:22:44Z</dcterms:created>
  <dcterms:modified xsi:type="dcterms:W3CDTF">2021-01-27T06:57:53Z</dcterms:modified>
  <cp:category/>
</cp:coreProperties>
</file>