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F:\⑥決算統計及び地方公営企業関係\地方公営企業関係\経営比較分析表関係\策定・内容更新\20210114_【県市町村課】（照会）公営企業に係る 経営比較分析表（令和元年度決算）の 分析等について\20210129_報告\"/>
    </mc:Choice>
  </mc:AlternateContent>
  <xr:revisionPtr revIDLastSave="0" documentId="13_ncr:1_{B21F9913-7FD0-4C81-8708-0DEF2F8A7CCA}" xr6:coauthVersionLast="45" xr6:coauthVersionMax="45" xr10:uidLastSave="{00000000-0000-0000-0000-000000000000}"/>
  <workbookProtection workbookAlgorithmName="SHA-512" workbookHashValue="Ki5fFo5QmNDwOldQD7KGYE/xrG3Foap7oRLRnAPa9M5ZaghXUTfvtOgv5Zs22Y890zdWbrWos54KDgFiUdNo+A==" workbookSaltValue="Tjgefo05aKqwjmsKGgQlUA==" workbookSpinCount="100000" lockStructure="1"/>
  <bookViews>
    <workbookView xWindow="-118" yWindow="-118" windowWidth="25370" windowHeight="13759"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<sst xmlns="http://schemas.openxmlformats.org/spreadsheetml/2006/main" count="233" uniqueCount="117">
  <si>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</si>
  <si>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</si>
  <si>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</si>
  <si>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</si>
  <si>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</si>
  <si>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</si>
  <si>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</si>
  <si>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</si>
  <si>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</si>
  <si>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</si>
  <si>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</si>
  <si>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</si>
  <si>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</si>
  <si>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</si>
  <si>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</si>
  <si>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</si>
  <si>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</si>
  <si>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</si>
  <si>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</si>
  <si>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</si>
  <si>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</si>
  <si>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</si>
  <si>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</si>
  <si>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</si>
  <si>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</si>
  <si>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</si>
  <si>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</si>
  <si>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</si>
  <si>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</si>
  <si>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</si>
  <si>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</si>
  <si>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</si>
  <si>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</si>
  <si>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</si>
  <si>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</si>
  <si>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</si>
  <si>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</si>
  <si>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</si>
  <si>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</si>
  <si>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</si>
  <si>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</si>
  <si>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</si>
  <si>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</si>
  <si>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</si>
  <si>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</si>
  <si>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</si>
  <si>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</si>
  <si>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</si>
  <si>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</si>
  <si>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</si>
  <si>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</si>
  <si>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</si>
  <si>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</si>
  <si>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</si>
  <si>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</si>
  <si>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</si>
  <si>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</si>
  <si>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</si>
  <si>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</si>
  <si>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</si>
  <si>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</si>
  <si>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</si>
  <si>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</si>
  <si>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</si>
  <si>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</si>
  <si>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</si>
  <si>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</si>
  <si>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</si>
  <si>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</si>
  <si>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</si>
  <si>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</si>
  <si>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</si>
  <si>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</si>
  <si>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</si>
  <si>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</si>
  <si>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</si>
  <si>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</si>
  <si>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</si>
  <si>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</si>
  <si>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</si>
  <si>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</si>
  <si>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</si>
  <si>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</si>
  <si>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</si>
  <si>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</si>
  <si>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</si>
  <si>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</si>
  <si>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</si>
  <si>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</si>
  <si>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</si>
  <si>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</si>
  <si>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</si>
  <si>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</si>
  <si>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</si>
  <si>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</si>
  <si>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</si>
  <si>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</si>
  <si>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</si>
  <si>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</si>
  <si>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</si>
  <si>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</si>
  <si>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</si>
  <si>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</si>
  <si>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</si>
  <si>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</si>
  <si>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</si>
  <si>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</si>
  <si>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</si>
  <si>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</si>
  <si>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</si>
  <si>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</si>
  <si>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</si>
  <si>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</si>
  <si>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</si>
  <si>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施設及び管路の更新計画を見直し、優先度の高い施設及び管路の選定や、投資計画を含めた計画見直しの検討が必要と考えられる。</t>
    <rPh sb="0" eb="2">
      <t>シセツ</t>
    </rPh>
    <rPh sb="2" eb="3">
      <t>オヨ</t>
    </rPh>
    <rPh sb="4" eb="6">
      <t>カンロ</t>
    </rPh>
    <rPh sb="7" eb="9">
      <t>コウシン</t>
    </rPh>
    <rPh sb="9" eb="11">
      <t>ケイカク</t>
    </rPh>
    <rPh sb="12" eb="14">
      <t>ミナオ</t>
    </rPh>
    <rPh sb="16" eb="19">
      <t>ユウセンド</t>
    </rPh>
    <rPh sb="20" eb="21">
      <t>タカ</t>
    </rPh>
    <rPh sb="22" eb="24">
      <t>シセツ</t>
    </rPh>
    <rPh sb="24" eb="25">
      <t>オヨ</t>
    </rPh>
    <rPh sb="26" eb="28">
      <t>カンロ</t>
    </rPh>
    <rPh sb="29" eb="31">
      <t>センテイ</t>
    </rPh>
    <rPh sb="33" eb="35">
      <t>トウシ</t>
    </rPh>
    <rPh sb="35" eb="37">
      <t>ケイカク</t>
    </rPh>
    <rPh sb="38" eb="39">
      <t>フク</t>
    </rPh>
    <rPh sb="41" eb="43">
      <t>ケイカク</t>
    </rPh>
    <rPh sb="43" eb="45">
      <t>ミナオ</t>
    </rPh>
    <rPh sb="47" eb="49">
      <t>ケントウ</t>
    </rPh>
    <rPh sb="50" eb="52">
      <t>ヒツヨウ</t>
    </rPh>
    <rPh sb="53" eb="54">
      <t>カンガ</t>
    </rPh>
    <phoneticPr fontId="4"/>
  </si>
  <si>
    <t>収益的収支比率・料金回収率・有収率などが微減となっているが、新型コロナ対策として使用料の減免を行ったことを踏まえて考察すれば、比較的安定した経営になっていると思われる。
ただ、施設と管路の更新計画については、老朽化を含めた現状での見直しが必要と思われ、併せて投資計画も見直したうえでの、経営改善に向けた取組を行うことが必要と考える。</t>
    <rPh sb="14" eb="15">
      <t>ユウ</t>
    </rPh>
    <rPh sb="15" eb="17">
      <t>シュウリツ</t>
    </rPh>
    <rPh sb="20" eb="22">
      <t>ビゲン</t>
    </rPh>
    <rPh sb="30" eb="32">
      <t>シンガタ</t>
    </rPh>
    <rPh sb="35" eb="37">
      <t>タイサク</t>
    </rPh>
    <rPh sb="40" eb="43">
      <t>シヨウリョウ</t>
    </rPh>
    <rPh sb="44" eb="46">
      <t>ゲンメン</t>
    </rPh>
    <rPh sb="47" eb="48">
      <t>オコナ</t>
    </rPh>
    <rPh sb="53" eb="54">
      <t>フ</t>
    </rPh>
    <rPh sb="57" eb="59">
      <t>コウサツ</t>
    </rPh>
    <rPh sb="63" eb="66">
      <t>ヒカクテキ</t>
    </rPh>
    <rPh sb="66" eb="68">
      <t>アンテイ</t>
    </rPh>
    <rPh sb="70" eb="72">
      <t>ケイエイ</t>
    </rPh>
    <rPh sb="79" eb="80">
      <t>オモ</t>
    </rPh>
    <rPh sb="88" eb="90">
      <t>シセツ</t>
    </rPh>
    <rPh sb="91" eb="93">
      <t>カンロ</t>
    </rPh>
    <rPh sb="94" eb="96">
      <t>コウシン</t>
    </rPh>
    <rPh sb="96" eb="98">
      <t>ケイカク</t>
    </rPh>
    <rPh sb="104" eb="107">
      <t>ロウキュウカ</t>
    </rPh>
    <rPh sb="108" eb="109">
      <t>フク</t>
    </rPh>
    <rPh sb="111" eb="113">
      <t>ゲンジョウ</t>
    </rPh>
    <rPh sb="115" eb="117">
      <t>ミナオ</t>
    </rPh>
    <rPh sb="119" eb="121">
      <t>ヒツヨウ</t>
    </rPh>
    <rPh sb="122" eb="123">
      <t>オモ</t>
    </rPh>
    <rPh sb="126" eb="127">
      <t>アワ</t>
    </rPh>
    <rPh sb="129" eb="131">
      <t>トウシ</t>
    </rPh>
    <rPh sb="131" eb="133">
      <t>ケイカク</t>
    </rPh>
    <rPh sb="134" eb="136">
      <t>ミナオ</t>
    </rPh>
    <rPh sb="143" eb="145">
      <t>ケイエイ</t>
    </rPh>
    <rPh sb="145" eb="147">
      <t>カイゼン</t>
    </rPh>
    <rPh sb="148" eb="149">
      <t>ム</t>
    </rPh>
    <rPh sb="151" eb="153">
      <t>トリクミ</t>
    </rPh>
    <rPh sb="154" eb="155">
      <t>オコナ</t>
    </rPh>
    <rPh sb="159" eb="161">
      <t>ヒツヨウ</t>
    </rPh>
    <rPh sb="162" eb="163">
      <t>カンガ</t>
    </rPh>
    <phoneticPr fontId="4"/>
  </si>
  <si>
    <t>収益的収支比率・料金回収率・有収率などが微減となっているが、新型コロナ対策として使用料の減免を行ったことを踏まえて考察すれば、比較的安定した経営になっていると思われる。
今後としては施設全般の点検等を行ったうえで、老朽化対策も含めての施設と管路の更新計画の見直しを行い総合的な基本計画の策定に取り組む必要があると考えるが、これから法適化の取り組みを行うので併せて実施することを検討する。
経営戦略：令和2年度に策定予定</t>
    <rPh sb="85" eb="87">
      <t>コンゴ</t>
    </rPh>
    <rPh sb="91" eb="93">
      <t>シセツ</t>
    </rPh>
    <rPh sb="93" eb="95">
      <t>ゼンパン</t>
    </rPh>
    <rPh sb="96" eb="98">
      <t>テンケン</t>
    </rPh>
    <rPh sb="98" eb="99">
      <t>トウ</t>
    </rPh>
    <rPh sb="100" eb="101">
      <t>オコナ</t>
    </rPh>
    <rPh sb="107" eb="110">
      <t>ロウキュウカ</t>
    </rPh>
    <rPh sb="110" eb="112">
      <t>タイサク</t>
    </rPh>
    <rPh sb="113" eb="114">
      <t>フク</t>
    </rPh>
    <rPh sb="117" eb="119">
      <t>シセツ</t>
    </rPh>
    <rPh sb="120" eb="122">
      <t>カンロ</t>
    </rPh>
    <rPh sb="123" eb="125">
      <t>コウシン</t>
    </rPh>
    <rPh sb="125" eb="127">
      <t>ケイカク</t>
    </rPh>
    <rPh sb="128" eb="130">
      <t>ミナオ</t>
    </rPh>
    <rPh sb="132" eb="133">
      <t>オコナ</t>
    </rPh>
    <rPh sb="134" eb="137">
      <t>ソウゴウテキ</t>
    </rPh>
    <rPh sb="138" eb="140">
      <t>キホン</t>
    </rPh>
    <rPh sb="140" eb="142">
      <t>ケイカク</t>
    </rPh>
    <rPh sb="143" eb="145">
      <t>サクテイ</t>
    </rPh>
    <rPh sb="146" eb="147">
      <t>ト</t>
    </rPh>
    <rPh sb="148" eb="149">
      <t>ク</t>
    </rPh>
    <rPh sb="150" eb="152">
      <t>ヒツヨウ</t>
    </rPh>
    <rPh sb="156" eb="157">
      <t>カンガ</t>
    </rPh>
    <rPh sb="165" eb="166">
      <t>ホウ</t>
    </rPh>
    <rPh sb="166" eb="167">
      <t>テキ</t>
    </rPh>
    <rPh sb="167" eb="168">
      <t>カ</t>
    </rPh>
    <rPh sb="174" eb="175">
      <t>オコナ</t>
    </rPh>
    <rPh sb="178" eb="179">
      <t>アワ</t>
    </rPh>
    <rPh sb="181" eb="183">
      <t>ジッシ</t>
    </rPh>
    <rPh sb="188" eb="190">
      <t>ケントウ</t>
    </rPh>
    <rPh sb="195" eb="199">
      <t>ケイエイセンリャク</t>
    </rPh>
    <rPh sb="203" eb="205">
      <t>ネンド</t>
    </rPh>
    <rPh sb="206" eb="208">
      <t>サクテイ</t>
    </rPh>
    <rPh sb="208" eb="21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</si>
</sst>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0.17</c:v>
                </c:pt>
                <c:pt idx="1">
                  <c:v>0.08</c:v>
                </c:pt>
                <c:pt idx="2">
                  <c:v>0.35</c:v>
                </c:pt>
                <c:pt idx="3">
                  <c:v>0.91</c:v>
                </c:pt>
                <c:pt idx="4">
                  <c:v>0.55000000000000004</c:v>
                </c:pt>
              </c:numCache>
            </c:numRef>
          </c:val>
          <c:extLst>
            <c:ext xmlns:c16="http://schemas.microsoft.com/office/drawing/2014/chart" uri="{C3380CC4-5D6E-409C-BE32-E72D297353CC}">
              <c16:uniqueId val="{00000000-0C96-494C-A2CB-1AE70CB77D5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0C96-494C-A2CB-1AE70CB77D5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84.31</c:v>
                </c:pt>
                <c:pt idx="1">
                  <c:v>86.66</c:v>
                </c:pt>
                <c:pt idx="2">
                  <c:v>80.989999999999995</c:v>
                </c:pt>
                <c:pt idx="3">
                  <c:v>86.74</c:v>
                </c:pt>
                <c:pt idx="4">
                  <c:v>84.44</c:v>
                </c:pt>
              </c:numCache>
            </c:numRef>
          </c:val>
          <c:extLst>
            <c:ext xmlns:c16="http://schemas.microsoft.com/office/drawing/2014/chart" uri="{C3380CC4-5D6E-409C-BE32-E72D297353CC}">
              <c16:uniqueId val="{00000000-DBA0-4B2E-B3A1-89ABA5B3191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DBA0-4B2E-B3A1-89ABA5B3191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77.86</c:v>
                </c:pt>
                <c:pt idx="1">
                  <c:v>71.17</c:v>
                </c:pt>
                <c:pt idx="2">
                  <c:v>81.849999999999994</c:v>
                </c:pt>
                <c:pt idx="3">
                  <c:v>74.459999999999994</c:v>
                </c:pt>
                <c:pt idx="4">
                  <c:v>72.010000000000005</c:v>
                </c:pt>
              </c:numCache>
            </c:numRef>
          </c:val>
          <c:extLst>
            <c:ext xmlns:c16="http://schemas.microsoft.com/office/drawing/2014/chart" uri="{C3380CC4-5D6E-409C-BE32-E72D297353CC}">
              <c16:uniqueId val="{00000000-ACEE-4B42-890E-CF650C02E5C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ACEE-4B42-890E-CF650C02E5C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95.58</c:v>
                </c:pt>
                <c:pt idx="1">
                  <c:v>92.53</c:v>
                </c:pt>
                <c:pt idx="2">
                  <c:v>88.74</c:v>
                </c:pt>
                <c:pt idx="3">
                  <c:v>89.95</c:v>
                </c:pt>
                <c:pt idx="4">
                  <c:v>82.27</c:v>
                </c:pt>
              </c:numCache>
            </c:numRef>
          </c:val>
          <c:extLst>
            <c:ext xmlns:c16="http://schemas.microsoft.com/office/drawing/2014/chart" uri="{C3380CC4-5D6E-409C-BE32-E72D297353CC}">
              <c16:uniqueId val="{00000000-7DFC-42C6-8BED-E92E6B85142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7DFC-42C6-8BED-E92E6B85142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4E-40D8-88B6-FCA92A86413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4E-40D8-88B6-FCA92A86413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07-48F8-820B-0AAE01701EF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07-48F8-820B-0AAE01701EF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CE-42B8-9370-22E438E3B3E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CE-42B8-9370-22E438E3B3E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04-4396-88FF-DE275AD58B2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04-4396-88FF-DE275AD58B2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778.92</c:v>
                </c:pt>
                <c:pt idx="1">
                  <c:v>763.02</c:v>
                </c:pt>
                <c:pt idx="2">
                  <c:v>662.64</c:v>
                </c:pt>
                <c:pt idx="3">
                  <c:v>599.41999999999996</c:v>
                </c:pt>
                <c:pt idx="4">
                  <c:v>582.79999999999995</c:v>
                </c:pt>
              </c:numCache>
            </c:numRef>
          </c:val>
          <c:extLst>
            <c:ext xmlns:c16="http://schemas.microsoft.com/office/drawing/2014/chart" uri="{C3380CC4-5D6E-409C-BE32-E72D297353CC}">
              <c16:uniqueId val="{00000000-2293-4FEC-AA2C-24512337E9B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2293-4FEC-AA2C-24512337E9B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84.42</c:v>
                </c:pt>
                <c:pt idx="1">
                  <c:v>81.41</c:v>
                </c:pt>
                <c:pt idx="2">
                  <c:v>82.3</c:v>
                </c:pt>
                <c:pt idx="3">
                  <c:v>79.58</c:v>
                </c:pt>
                <c:pt idx="4">
                  <c:v>76.53</c:v>
                </c:pt>
              </c:numCache>
            </c:numRef>
          </c:val>
          <c:extLst>
            <c:ext xmlns:c16="http://schemas.microsoft.com/office/drawing/2014/chart" uri="{C3380CC4-5D6E-409C-BE32-E72D297353CC}">
              <c16:uniqueId val="{00000000-21F7-47B9-9DB6-6D2CBE22AFD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21F7-47B9-9DB6-6D2CBE22AFD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122.62</c:v>
                </c:pt>
                <c:pt idx="1">
                  <c:v>126.34</c:v>
                </c:pt>
                <c:pt idx="2">
                  <c:v>125</c:v>
                </c:pt>
                <c:pt idx="3">
                  <c:v>130.19</c:v>
                </c:pt>
                <c:pt idx="4">
                  <c:v>136.62</c:v>
                </c:pt>
              </c:numCache>
            </c:numRef>
          </c:val>
          <c:extLst>
            <c:ext xmlns:c16="http://schemas.microsoft.com/office/drawing/2014/chart" uri="{C3380CC4-5D6E-409C-BE32-E72D297353CC}">
              <c16:uniqueId val="{00000000-4986-48D0-84D9-7C23EFE2E31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4986-48D0-84D9-7C23EFE2E31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70" zoomScaleNormal="50" zoomScaleSheetLayoutView="70" workbookViewId="0"/>
  </sheetViews>
  <sheetFormatPr defaultColWidth="2.6640625" defaultRowHeight="13.1" x14ac:dyDescent="0.15"/>
  <cols>
    <col min="1" max="1" width="2.6640625" customWidth="1"/>
    <col min="2" max="62" width="3.77734375" customWidth="1"/>
    <col min="64" max="78" width="3.109375" customWidth="1"/>
    <col min="79" max="79" width="4.44140625" bestFit="1" customWidth="1"/>
    <col min="81" max="82" width="4.44140625" bestFit="1" customWidth="1"/>
  </cols>
  <sheetData>
    <row r="1" spans="1:78" ht="17.2"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8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8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8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8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50000000000001" customHeight="1" x14ac:dyDescent="0.15">
      <c r="A6" s="2"/>
      <c r="B6" s="45" t="str">
        <f>データ!H6</f>
        <v>熊本県　南小国町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50000000000001"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850000000000001"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4019</v>
      </c>
      <c r="AM8" s="51"/>
      <c r="AN8" s="51"/>
      <c r="AO8" s="51"/>
      <c r="AP8" s="51"/>
      <c r="AQ8" s="51"/>
      <c r="AR8" s="51"/>
      <c r="AS8" s="51"/>
      <c r="AT8" s="47">
        <f>データ!$S$6</f>
        <v>115.9</v>
      </c>
      <c r="AU8" s="47"/>
      <c r="AV8" s="47"/>
      <c r="AW8" s="47"/>
      <c r="AX8" s="47"/>
      <c r="AY8" s="47"/>
      <c r="AZ8" s="47"/>
      <c r="BA8" s="47"/>
      <c r="BB8" s="47">
        <f>データ!$T$6</f>
        <v>34.68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850000000000001"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850000000000001"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84.49</v>
      </c>
      <c r="Q10" s="47"/>
      <c r="R10" s="47"/>
      <c r="S10" s="47"/>
      <c r="T10" s="47"/>
      <c r="U10" s="47"/>
      <c r="V10" s="47"/>
      <c r="W10" s="51">
        <f>データ!$Q$6</f>
        <v>2120</v>
      </c>
      <c r="X10" s="51"/>
      <c r="Y10" s="51"/>
      <c r="Z10" s="51"/>
      <c r="AA10" s="51"/>
      <c r="AB10" s="51"/>
      <c r="AC10" s="51"/>
      <c r="AD10" s="2"/>
      <c r="AE10" s="2"/>
      <c r="AF10" s="2"/>
      <c r="AG10" s="2"/>
      <c r="AH10" s="2"/>
      <c r="AI10" s="2"/>
      <c r="AJ10" s="2"/>
      <c r="AK10" s="2"/>
      <c r="AL10" s="51">
        <f>データ!$U$6</f>
        <v>3366</v>
      </c>
      <c r="AM10" s="51"/>
      <c r="AN10" s="51"/>
      <c r="AO10" s="51"/>
      <c r="AP10" s="51"/>
      <c r="AQ10" s="51"/>
      <c r="AR10" s="51"/>
      <c r="AS10" s="51"/>
      <c r="AT10" s="47">
        <f>データ!$V$6</f>
        <v>10.46</v>
      </c>
      <c r="AU10" s="47"/>
      <c r="AV10" s="47"/>
      <c r="AW10" s="47"/>
      <c r="AX10" s="47"/>
      <c r="AY10" s="47"/>
      <c r="AZ10" s="47"/>
      <c r="BA10" s="47"/>
      <c r="BB10" s="47">
        <f>データ!$W$6</f>
        <v>321.8</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8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8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8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6"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6" t="s">
        <v>25</v>
      </c>
      <c r="BM14" s="57"/>
      <c r="BN14" s="57"/>
      <c r="BO14" s="57"/>
      <c r="BP14" s="57"/>
      <c r="BQ14" s="57"/>
      <c r="BR14" s="57"/>
      <c r="BS14" s="57"/>
      <c r="BT14" s="57"/>
      <c r="BU14" s="57"/>
      <c r="BV14" s="57"/>
      <c r="BW14" s="57"/>
      <c r="BX14" s="57"/>
      <c r="BY14" s="57"/>
      <c r="BZ14" s="58"/>
    </row>
    <row r="15" spans="1:78" ht="13.6"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9"/>
      <c r="BM15" s="60"/>
      <c r="BN15" s="60"/>
      <c r="BO15" s="60"/>
      <c r="BP15" s="60"/>
      <c r="BQ15" s="60"/>
      <c r="BR15" s="60"/>
      <c r="BS15" s="60"/>
      <c r="BT15" s="60"/>
      <c r="BU15" s="60"/>
      <c r="BV15" s="60"/>
      <c r="BW15" s="60"/>
      <c r="BX15" s="60"/>
      <c r="BY15" s="60"/>
      <c r="BZ15" s="61"/>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115</v>
      </c>
      <c r="BM16" s="84"/>
      <c r="BN16" s="84"/>
      <c r="BO16" s="84"/>
      <c r="BP16" s="84"/>
      <c r="BQ16" s="84"/>
      <c r="BR16" s="84"/>
      <c r="BS16" s="84"/>
      <c r="BT16" s="84"/>
      <c r="BU16" s="84"/>
      <c r="BV16" s="84"/>
      <c r="BW16" s="84"/>
      <c r="BX16" s="84"/>
      <c r="BY16" s="84"/>
      <c r="BZ16" s="85"/>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6"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6"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89"/>
      <c r="BN47" s="89"/>
      <c r="BO47" s="89"/>
      <c r="BP47" s="89"/>
      <c r="BQ47" s="89"/>
      <c r="BR47" s="89"/>
      <c r="BS47" s="89"/>
      <c r="BT47" s="89"/>
      <c r="BU47" s="89"/>
      <c r="BV47" s="89"/>
      <c r="BW47" s="89"/>
      <c r="BX47" s="89"/>
      <c r="BY47" s="89"/>
      <c r="BZ47" s="63"/>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89"/>
      <c r="BN48" s="89"/>
      <c r="BO48" s="89"/>
      <c r="BP48" s="89"/>
      <c r="BQ48" s="89"/>
      <c r="BR48" s="89"/>
      <c r="BS48" s="89"/>
      <c r="BT48" s="89"/>
      <c r="BU48" s="89"/>
      <c r="BV48" s="89"/>
      <c r="BW48" s="89"/>
      <c r="BX48" s="89"/>
      <c r="BY48" s="89"/>
      <c r="BZ48" s="63"/>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89"/>
      <c r="BN49" s="89"/>
      <c r="BO49" s="89"/>
      <c r="BP49" s="89"/>
      <c r="BQ49" s="89"/>
      <c r="BR49" s="89"/>
      <c r="BS49" s="89"/>
      <c r="BT49" s="89"/>
      <c r="BU49" s="89"/>
      <c r="BV49" s="89"/>
      <c r="BW49" s="89"/>
      <c r="BX49" s="89"/>
      <c r="BY49" s="89"/>
      <c r="BZ49" s="63"/>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89"/>
      <c r="BN50" s="89"/>
      <c r="BO50" s="89"/>
      <c r="BP50" s="89"/>
      <c r="BQ50" s="89"/>
      <c r="BR50" s="89"/>
      <c r="BS50" s="89"/>
      <c r="BT50" s="89"/>
      <c r="BU50" s="89"/>
      <c r="BV50" s="89"/>
      <c r="BW50" s="89"/>
      <c r="BX50" s="89"/>
      <c r="BY50" s="89"/>
      <c r="BZ50" s="63"/>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89"/>
      <c r="BN51" s="89"/>
      <c r="BO51" s="89"/>
      <c r="BP51" s="89"/>
      <c r="BQ51" s="89"/>
      <c r="BR51" s="89"/>
      <c r="BS51" s="89"/>
      <c r="BT51" s="89"/>
      <c r="BU51" s="89"/>
      <c r="BV51" s="89"/>
      <c r="BW51" s="89"/>
      <c r="BX51" s="89"/>
      <c r="BY51" s="89"/>
      <c r="BZ51" s="63"/>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89"/>
      <c r="BN52" s="89"/>
      <c r="BO52" s="89"/>
      <c r="BP52" s="89"/>
      <c r="BQ52" s="89"/>
      <c r="BR52" s="89"/>
      <c r="BS52" s="89"/>
      <c r="BT52" s="89"/>
      <c r="BU52" s="89"/>
      <c r="BV52" s="89"/>
      <c r="BW52" s="89"/>
      <c r="BX52" s="89"/>
      <c r="BY52" s="89"/>
      <c r="BZ52" s="63"/>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89"/>
      <c r="BN53" s="89"/>
      <c r="BO53" s="89"/>
      <c r="BP53" s="89"/>
      <c r="BQ53" s="89"/>
      <c r="BR53" s="89"/>
      <c r="BS53" s="89"/>
      <c r="BT53" s="89"/>
      <c r="BU53" s="89"/>
      <c r="BV53" s="89"/>
      <c r="BW53" s="89"/>
      <c r="BX53" s="89"/>
      <c r="BY53" s="89"/>
      <c r="BZ53" s="63"/>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89"/>
      <c r="BN54" s="89"/>
      <c r="BO54" s="89"/>
      <c r="BP54" s="89"/>
      <c r="BQ54" s="89"/>
      <c r="BR54" s="89"/>
      <c r="BS54" s="89"/>
      <c r="BT54" s="89"/>
      <c r="BU54" s="89"/>
      <c r="BV54" s="89"/>
      <c r="BW54" s="89"/>
      <c r="BX54" s="89"/>
      <c r="BY54" s="89"/>
      <c r="BZ54" s="63"/>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89"/>
      <c r="BN55" s="89"/>
      <c r="BO55" s="89"/>
      <c r="BP55" s="89"/>
      <c r="BQ55" s="89"/>
      <c r="BR55" s="89"/>
      <c r="BS55" s="89"/>
      <c r="BT55" s="89"/>
      <c r="BU55" s="89"/>
      <c r="BV55" s="89"/>
      <c r="BW55" s="89"/>
      <c r="BX55" s="89"/>
      <c r="BY55" s="89"/>
      <c r="BZ55" s="63"/>
    </row>
    <row r="56" spans="1:78" ht="13.6"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89"/>
      <c r="BN56" s="89"/>
      <c r="BO56" s="89"/>
      <c r="BP56" s="89"/>
      <c r="BQ56" s="89"/>
      <c r="BR56" s="89"/>
      <c r="BS56" s="89"/>
      <c r="BT56" s="89"/>
      <c r="BU56" s="89"/>
      <c r="BV56" s="89"/>
      <c r="BW56" s="89"/>
      <c r="BX56" s="89"/>
      <c r="BY56" s="89"/>
      <c r="BZ56" s="63"/>
    </row>
    <row r="57" spans="1:78" ht="13.6"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89"/>
      <c r="BN57" s="89"/>
      <c r="BO57" s="89"/>
      <c r="BP57" s="89"/>
      <c r="BQ57" s="89"/>
      <c r="BR57" s="89"/>
      <c r="BS57" s="89"/>
      <c r="BT57" s="89"/>
      <c r="BU57" s="89"/>
      <c r="BV57" s="89"/>
      <c r="BW57" s="89"/>
      <c r="BX57" s="89"/>
      <c r="BY57" s="89"/>
      <c r="BZ57" s="63"/>
    </row>
    <row r="58" spans="1:78" ht="13.6"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89"/>
      <c r="BN58" s="89"/>
      <c r="BO58" s="89"/>
      <c r="BP58" s="89"/>
      <c r="BQ58" s="89"/>
      <c r="BR58" s="89"/>
      <c r="BS58" s="89"/>
      <c r="BT58" s="89"/>
      <c r="BU58" s="89"/>
      <c r="BV58" s="89"/>
      <c r="BW58" s="89"/>
      <c r="BX58" s="89"/>
      <c r="BY58" s="89"/>
      <c r="BZ58" s="63"/>
    </row>
    <row r="59" spans="1:78" ht="13.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89"/>
      <c r="BN59" s="89"/>
      <c r="BO59" s="89"/>
      <c r="BP59" s="89"/>
      <c r="BQ59" s="89"/>
      <c r="BR59" s="89"/>
      <c r="BS59" s="89"/>
      <c r="BT59" s="89"/>
      <c r="BU59" s="89"/>
      <c r="BV59" s="89"/>
      <c r="BW59" s="89"/>
      <c r="BX59" s="89"/>
      <c r="BY59" s="89"/>
      <c r="BZ59" s="63"/>
    </row>
    <row r="60" spans="1:78" ht="13.6"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2"/>
      <c r="BM60" s="89"/>
      <c r="BN60" s="89"/>
      <c r="BO60" s="89"/>
      <c r="BP60" s="89"/>
      <c r="BQ60" s="89"/>
      <c r="BR60" s="89"/>
      <c r="BS60" s="89"/>
      <c r="BT60" s="89"/>
      <c r="BU60" s="89"/>
      <c r="BV60" s="89"/>
      <c r="BW60" s="89"/>
      <c r="BX60" s="89"/>
      <c r="BY60" s="89"/>
      <c r="BZ60" s="63"/>
    </row>
    <row r="61" spans="1:78" ht="13.6"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2"/>
      <c r="BM61" s="89"/>
      <c r="BN61" s="89"/>
      <c r="BO61" s="89"/>
      <c r="BP61" s="89"/>
      <c r="BQ61" s="89"/>
      <c r="BR61" s="89"/>
      <c r="BS61" s="89"/>
      <c r="BT61" s="89"/>
      <c r="BU61" s="89"/>
      <c r="BV61" s="89"/>
      <c r="BW61" s="89"/>
      <c r="BX61" s="89"/>
      <c r="BY61" s="89"/>
      <c r="BZ61" s="63"/>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89"/>
      <c r="BN62" s="89"/>
      <c r="BO62" s="89"/>
      <c r="BP62" s="89"/>
      <c r="BQ62" s="89"/>
      <c r="BR62" s="89"/>
      <c r="BS62" s="89"/>
      <c r="BT62" s="89"/>
      <c r="BU62" s="89"/>
      <c r="BV62" s="89"/>
      <c r="BW62" s="89"/>
      <c r="BX62" s="89"/>
      <c r="BY62" s="89"/>
      <c r="BZ62" s="63"/>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89"/>
      <c r="BN66" s="89"/>
      <c r="BO66" s="89"/>
      <c r="BP66" s="89"/>
      <c r="BQ66" s="89"/>
      <c r="BR66" s="89"/>
      <c r="BS66" s="89"/>
      <c r="BT66" s="89"/>
      <c r="BU66" s="89"/>
      <c r="BV66" s="89"/>
      <c r="BW66" s="89"/>
      <c r="BX66" s="89"/>
      <c r="BY66" s="89"/>
      <c r="BZ66" s="63"/>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89"/>
      <c r="BN67" s="89"/>
      <c r="BO67" s="89"/>
      <c r="BP67" s="89"/>
      <c r="BQ67" s="89"/>
      <c r="BR67" s="89"/>
      <c r="BS67" s="89"/>
      <c r="BT67" s="89"/>
      <c r="BU67" s="89"/>
      <c r="BV67" s="89"/>
      <c r="BW67" s="89"/>
      <c r="BX67" s="89"/>
      <c r="BY67" s="89"/>
      <c r="BZ67" s="63"/>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89"/>
      <c r="BN68" s="89"/>
      <c r="BO68" s="89"/>
      <c r="BP68" s="89"/>
      <c r="BQ68" s="89"/>
      <c r="BR68" s="89"/>
      <c r="BS68" s="89"/>
      <c r="BT68" s="89"/>
      <c r="BU68" s="89"/>
      <c r="BV68" s="89"/>
      <c r="BW68" s="89"/>
      <c r="BX68" s="89"/>
      <c r="BY68" s="89"/>
      <c r="BZ68" s="63"/>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89"/>
      <c r="BN69" s="89"/>
      <c r="BO69" s="89"/>
      <c r="BP69" s="89"/>
      <c r="BQ69" s="89"/>
      <c r="BR69" s="89"/>
      <c r="BS69" s="89"/>
      <c r="BT69" s="89"/>
      <c r="BU69" s="89"/>
      <c r="BV69" s="89"/>
      <c r="BW69" s="89"/>
      <c r="BX69" s="89"/>
      <c r="BY69" s="89"/>
      <c r="BZ69" s="63"/>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89"/>
      <c r="BN70" s="89"/>
      <c r="BO70" s="89"/>
      <c r="BP70" s="89"/>
      <c r="BQ70" s="89"/>
      <c r="BR70" s="89"/>
      <c r="BS70" s="89"/>
      <c r="BT70" s="89"/>
      <c r="BU70" s="89"/>
      <c r="BV70" s="89"/>
      <c r="BW70" s="89"/>
      <c r="BX70" s="89"/>
      <c r="BY70" s="89"/>
      <c r="BZ70" s="63"/>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89"/>
      <c r="BN71" s="89"/>
      <c r="BO71" s="89"/>
      <c r="BP71" s="89"/>
      <c r="BQ71" s="89"/>
      <c r="BR71" s="89"/>
      <c r="BS71" s="89"/>
      <c r="BT71" s="89"/>
      <c r="BU71" s="89"/>
      <c r="BV71" s="89"/>
      <c r="BW71" s="89"/>
      <c r="BX71" s="89"/>
      <c r="BY71" s="89"/>
      <c r="BZ71" s="63"/>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89"/>
      <c r="BN72" s="89"/>
      <c r="BO72" s="89"/>
      <c r="BP72" s="89"/>
      <c r="BQ72" s="89"/>
      <c r="BR72" s="89"/>
      <c r="BS72" s="89"/>
      <c r="BT72" s="89"/>
      <c r="BU72" s="89"/>
      <c r="BV72" s="89"/>
      <c r="BW72" s="89"/>
      <c r="BX72" s="89"/>
      <c r="BY72" s="89"/>
      <c r="BZ72" s="63"/>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89"/>
      <c r="BN73" s="89"/>
      <c r="BO73" s="89"/>
      <c r="BP73" s="89"/>
      <c r="BQ73" s="89"/>
      <c r="BR73" s="89"/>
      <c r="BS73" s="89"/>
      <c r="BT73" s="89"/>
      <c r="BU73" s="89"/>
      <c r="BV73" s="89"/>
      <c r="BW73" s="89"/>
      <c r="BX73" s="89"/>
      <c r="BY73" s="89"/>
      <c r="BZ73" s="63"/>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89"/>
      <c r="BN74" s="89"/>
      <c r="BO74" s="89"/>
      <c r="BP74" s="89"/>
      <c r="BQ74" s="89"/>
      <c r="BR74" s="89"/>
      <c r="BS74" s="89"/>
      <c r="BT74" s="89"/>
      <c r="BU74" s="89"/>
      <c r="BV74" s="89"/>
      <c r="BW74" s="89"/>
      <c r="BX74" s="89"/>
      <c r="BY74" s="89"/>
      <c r="BZ74" s="63"/>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89"/>
      <c r="BN75" s="89"/>
      <c r="BO75" s="89"/>
      <c r="BP75" s="89"/>
      <c r="BQ75" s="89"/>
      <c r="BR75" s="89"/>
      <c r="BS75" s="89"/>
      <c r="BT75" s="89"/>
      <c r="BU75" s="89"/>
      <c r="BV75" s="89"/>
      <c r="BW75" s="89"/>
      <c r="BX75" s="89"/>
      <c r="BY75" s="89"/>
      <c r="BZ75" s="63"/>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89"/>
      <c r="BN76" s="89"/>
      <c r="BO76" s="89"/>
      <c r="BP76" s="89"/>
      <c r="BQ76" s="89"/>
      <c r="BR76" s="89"/>
      <c r="BS76" s="89"/>
      <c r="BT76" s="89"/>
      <c r="BU76" s="89"/>
      <c r="BV76" s="89"/>
      <c r="BW76" s="89"/>
      <c r="BX76" s="89"/>
      <c r="BY76" s="89"/>
      <c r="BZ76" s="63"/>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89"/>
      <c r="BN77" s="89"/>
      <c r="BO77" s="89"/>
      <c r="BP77" s="89"/>
      <c r="BQ77" s="89"/>
      <c r="BR77" s="89"/>
      <c r="BS77" s="89"/>
      <c r="BT77" s="89"/>
      <c r="BU77" s="89"/>
      <c r="BV77" s="89"/>
      <c r="BW77" s="89"/>
      <c r="BX77" s="89"/>
      <c r="BY77" s="89"/>
      <c r="BZ77" s="63"/>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89"/>
      <c r="BN78" s="89"/>
      <c r="BO78" s="89"/>
      <c r="BP78" s="89"/>
      <c r="BQ78" s="89"/>
      <c r="BR78" s="89"/>
      <c r="BS78" s="89"/>
      <c r="BT78" s="89"/>
      <c r="BU78" s="89"/>
      <c r="BV78" s="89"/>
      <c r="BW78" s="89"/>
      <c r="BX78" s="89"/>
      <c r="BY78" s="89"/>
      <c r="BZ78" s="63"/>
    </row>
    <row r="79" spans="1:78" ht="13.6"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89"/>
      <c r="BN79" s="89"/>
      <c r="BO79" s="89"/>
      <c r="BP79" s="89"/>
      <c r="BQ79" s="89"/>
      <c r="BR79" s="89"/>
      <c r="BS79" s="89"/>
      <c r="BT79" s="89"/>
      <c r="BU79" s="89"/>
      <c r="BV79" s="89"/>
      <c r="BW79" s="89"/>
      <c r="BX79" s="89"/>
      <c r="BY79" s="89"/>
      <c r="BZ79" s="63"/>
    </row>
    <row r="80" spans="1:78" ht="13.6"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89"/>
      <c r="BN80" s="89"/>
      <c r="BO80" s="89"/>
      <c r="BP80" s="89"/>
      <c r="BQ80" s="89"/>
      <c r="BR80" s="89"/>
      <c r="BS80" s="89"/>
      <c r="BT80" s="89"/>
      <c r="BU80" s="89"/>
      <c r="BV80" s="89"/>
      <c r="BW80" s="89"/>
      <c r="BX80" s="89"/>
      <c r="BY80" s="89"/>
      <c r="BZ80" s="63"/>
    </row>
    <row r="81" spans="1:78" ht="13.6"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89"/>
      <c r="BN81" s="89"/>
      <c r="BO81" s="89"/>
      <c r="BP81" s="89"/>
      <c r="BQ81" s="89"/>
      <c r="BR81" s="89"/>
      <c r="BS81" s="89"/>
      <c r="BT81" s="89"/>
      <c r="BU81" s="89"/>
      <c r="BV81" s="89"/>
      <c r="BW81" s="89"/>
      <c r="BX81" s="89"/>
      <c r="BY81" s="89"/>
      <c r="BZ81" s="63"/>
    </row>
    <row r="82" spans="1:78" ht="13.6"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rxAv/SVpqvCPdUQGei86y4axrgVMY0+w1k7w8S0WvHt6eusXgoMut2alXOZWqLc0BIu2yPv4TJK3WozBaIyVxA==" saltValue="a28Rjcv19mCb9KbAH358g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1" x14ac:dyDescent="0.15"/>
  <cols>
    <col min="2" max="144" width="11.8867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434230</v>
      </c>
      <c r="D6" s="34">
        <f t="shared" si="3"/>
        <v>47</v>
      </c>
      <c r="E6" s="34">
        <f t="shared" si="3"/>
        <v>1</v>
      </c>
      <c r="F6" s="34">
        <f t="shared" si="3"/>
        <v>0</v>
      </c>
      <c r="G6" s="34">
        <f t="shared" si="3"/>
        <v>0</v>
      </c>
      <c r="H6" s="34" t="str">
        <f t="shared" si="3"/>
        <v>熊本県　南小国町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84.49</v>
      </c>
      <c r="Q6" s="35">
        <f t="shared" si="3"/>
        <v>2120</v>
      </c>
      <c r="R6" s="35">
        <f t="shared" si="3"/>
        <v>4019</v>
      </c>
      <c r="S6" s="35">
        <f t="shared" si="3"/>
        <v>115.9</v>
      </c>
      <c r="T6" s="35">
        <f t="shared" si="3"/>
        <v>34.68</v>
      </c>
      <c r="U6" s="35">
        <f t="shared" si="3"/>
        <v>3366</v>
      </c>
      <c r="V6" s="35">
        <f t="shared" si="3"/>
        <v>10.46</v>
      </c>
      <c r="W6" s="35">
        <f t="shared" si="3"/>
        <v>321.8</v>
      </c>
      <c r="X6" s="36">
        <f>IF(X7="",NA(),X7)</f>
        <v>95.58</v>
      </c>
      <c r="Y6" s="36">
        <f t="shared" ref="Y6:AG6" si="4">IF(Y7="",NA(),Y7)</f>
        <v>92.53</v>
      </c>
      <c r="Z6" s="36">
        <f t="shared" si="4"/>
        <v>88.74</v>
      </c>
      <c r="AA6" s="36">
        <f t="shared" si="4"/>
        <v>89.95</v>
      </c>
      <c r="AB6" s="36">
        <f t="shared" si="4"/>
        <v>82.27</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778.92</v>
      </c>
      <c r="BF6" s="36">
        <f t="shared" ref="BF6:BN6" si="7">IF(BF7="",NA(),BF7)</f>
        <v>763.02</v>
      </c>
      <c r="BG6" s="36">
        <f t="shared" si="7"/>
        <v>662.64</v>
      </c>
      <c r="BH6" s="36">
        <f t="shared" si="7"/>
        <v>599.41999999999996</v>
      </c>
      <c r="BI6" s="36">
        <f t="shared" si="7"/>
        <v>582.79999999999995</v>
      </c>
      <c r="BJ6" s="36">
        <f t="shared" si="7"/>
        <v>1134.67</v>
      </c>
      <c r="BK6" s="36">
        <f t="shared" si="7"/>
        <v>1144.79</v>
      </c>
      <c r="BL6" s="36">
        <f t="shared" si="7"/>
        <v>1061.58</v>
      </c>
      <c r="BM6" s="36">
        <f t="shared" si="7"/>
        <v>1007.7</v>
      </c>
      <c r="BN6" s="36">
        <f t="shared" si="7"/>
        <v>1018.52</v>
      </c>
      <c r="BO6" s="35" t="str">
        <f>IF(BO7="","",IF(BO7="-","【-】","【"&amp;SUBSTITUTE(TEXT(BO7,"#,##0.00"),"-","△")&amp;"】"))</f>
        <v>【1,084.05】</v>
      </c>
      <c r="BP6" s="36">
        <f>IF(BP7="",NA(),BP7)</f>
        <v>84.42</v>
      </c>
      <c r="BQ6" s="36">
        <f t="shared" ref="BQ6:BY6" si="8">IF(BQ7="",NA(),BQ7)</f>
        <v>81.41</v>
      </c>
      <c r="BR6" s="36">
        <f t="shared" si="8"/>
        <v>82.3</v>
      </c>
      <c r="BS6" s="36">
        <f t="shared" si="8"/>
        <v>79.58</v>
      </c>
      <c r="BT6" s="36">
        <f t="shared" si="8"/>
        <v>76.53</v>
      </c>
      <c r="BU6" s="36">
        <f t="shared" si="8"/>
        <v>40.6</v>
      </c>
      <c r="BV6" s="36">
        <f t="shared" si="8"/>
        <v>56.04</v>
      </c>
      <c r="BW6" s="36">
        <f t="shared" si="8"/>
        <v>58.52</v>
      </c>
      <c r="BX6" s="36">
        <f t="shared" si="8"/>
        <v>59.22</v>
      </c>
      <c r="BY6" s="36">
        <f t="shared" si="8"/>
        <v>58.79</v>
      </c>
      <c r="BZ6" s="35" t="str">
        <f>IF(BZ7="","",IF(BZ7="-","【-】","【"&amp;SUBSTITUTE(TEXT(BZ7,"#,##0.00"),"-","△")&amp;"】"))</f>
        <v>【53.46】</v>
      </c>
      <c r="CA6" s="36">
        <f>IF(CA7="",NA(),CA7)</f>
        <v>122.62</v>
      </c>
      <c r="CB6" s="36">
        <f t="shared" ref="CB6:CJ6" si="9">IF(CB7="",NA(),CB7)</f>
        <v>126.34</v>
      </c>
      <c r="CC6" s="36">
        <f t="shared" si="9"/>
        <v>125</v>
      </c>
      <c r="CD6" s="36">
        <f t="shared" si="9"/>
        <v>130.19</v>
      </c>
      <c r="CE6" s="36">
        <f t="shared" si="9"/>
        <v>136.62</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84.31</v>
      </c>
      <c r="CM6" s="36">
        <f t="shared" ref="CM6:CU6" si="10">IF(CM7="",NA(),CM7)</f>
        <v>86.66</v>
      </c>
      <c r="CN6" s="36">
        <f t="shared" si="10"/>
        <v>80.989999999999995</v>
      </c>
      <c r="CO6" s="36">
        <f t="shared" si="10"/>
        <v>86.74</v>
      </c>
      <c r="CP6" s="36">
        <f t="shared" si="10"/>
        <v>84.44</v>
      </c>
      <c r="CQ6" s="36">
        <f t="shared" si="10"/>
        <v>57.29</v>
      </c>
      <c r="CR6" s="36">
        <f t="shared" si="10"/>
        <v>55.9</v>
      </c>
      <c r="CS6" s="36">
        <f t="shared" si="10"/>
        <v>57.3</v>
      </c>
      <c r="CT6" s="36">
        <f t="shared" si="10"/>
        <v>56.76</v>
      </c>
      <c r="CU6" s="36">
        <f t="shared" si="10"/>
        <v>56.04</v>
      </c>
      <c r="CV6" s="35" t="str">
        <f>IF(CV7="","",IF(CV7="-","【-】","【"&amp;SUBSTITUTE(TEXT(CV7,"#,##0.00"),"-","△")&amp;"】"))</f>
        <v>【54.90】</v>
      </c>
      <c r="CW6" s="36">
        <f>IF(CW7="",NA(),CW7)</f>
        <v>77.86</v>
      </c>
      <c r="CX6" s="36">
        <f t="shared" ref="CX6:DF6" si="11">IF(CX7="",NA(),CX7)</f>
        <v>71.17</v>
      </c>
      <c r="CY6" s="36">
        <f t="shared" si="11"/>
        <v>81.849999999999994</v>
      </c>
      <c r="CZ6" s="36">
        <f t="shared" si="11"/>
        <v>74.459999999999994</v>
      </c>
      <c r="DA6" s="36">
        <f t="shared" si="11"/>
        <v>72.010000000000005</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0.17</v>
      </c>
      <c r="EE6" s="36">
        <f t="shared" ref="EE6:EM6" si="14">IF(EE7="",NA(),EE7)</f>
        <v>0.08</v>
      </c>
      <c r="EF6" s="36">
        <f t="shared" si="14"/>
        <v>0.35</v>
      </c>
      <c r="EG6" s="36">
        <f t="shared" si="14"/>
        <v>0.91</v>
      </c>
      <c r="EH6" s="36">
        <f t="shared" si="14"/>
        <v>0.55000000000000004</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434230</v>
      </c>
      <c r="D7" s="38">
        <v>47</v>
      </c>
      <c r="E7" s="38">
        <v>1</v>
      </c>
      <c r="F7" s="38">
        <v>0</v>
      </c>
      <c r="G7" s="38">
        <v>0</v>
      </c>
      <c r="H7" s="38" t="s">
        <v>96</v>
      </c>
      <c r="I7" s="38" t="s">
        <v>97</v>
      </c>
      <c r="J7" s="38" t="s">
        <v>98</v>
      </c>
      <c r="K7" s="38" t="s">
        <v>99</v>
      </c>
      <c r="L7" s="38" t="s">
        <v>100</v>
      </c>
      <c r="M7" s="38" t="s">
        <v>101</v>
      </c>
      <c r="N7" s="39" t="s">
        <v>102</v>
      </c>
      <c r="O7" s="39" t="s">
        <v>103</v>
      </c>
      <c r="P7" s="39">
        <v>84.49</v>
      </c>
      <c r="Q7" s="39">
        <v>2120</v>
      </c>
      <c r="R7" s="39">
        <v>4019</v>
      </c>
      <c r="S7" s="39">
        <v>115.9</v>
      </c>
      <c r="T7" s="39">
        <v>34.68</v>
      </c>
      <c r="U7" s="39">
        <v>3366</v>
      </c>
      <c r="V7" s="39">
        <v>10.46</v>
      </c>
      <c r="W7" s="39">
        <v>321.8</v>
      </c>
      <c r="X7" s="39">
        <v>95.58</v>
      </c>
      <c r="Y7" s="39">
        <v>92.53</v>
      </c>
      <c r="Z7" s="39">
        <v>88.74</v>
      </c>
      <c r="AA7" s="39">
        <v>89.95</v>
      </c>
      <c r="AB7" s="39">
        <v>82.27</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778.92</v>
      </c>
      <c r="BF7" s="39">
        <v>763.02</v>
      </c>
      <c r="BG7" s="39">
        <v>662.64</v>
      </c>
      <c r="BH7" s="39">
        <v>599.41999999999996</v>
      </c>
      <c r="BI7" s="39">
        <v>582.79999999999995</v>
      </c>
      <c r="BJ7" s="39">
        <v>1134.67</v>
      </c>
      <c r="BK7" s="39">
        <v>1144.79</v>
      </c>
      <c r="BL7" s="39">
        <v>1061.58</v>
      </c>
      <c r="BM7" s="39">
        <v>1007.7</v>
      </c>
      <c r="BN7" s="39">
        <v>1018.52</v>
      </c>
      <c r="BO7" s="39">
        <v>1084.05</v>
      </c>
      <c r="BP7" s="39">
        <v>84.42</v>
      </c>
      <c r="BQ7" s="39">
        <v>81.41</v>
      </c>
      <c r="BR7" s="39">
        <v>82.3</v>
      </c>
      <c r="BS7" s="39">
        <v>79.58</v>
      </c>
      <c r="BT7" s="39">
        <v>76.53</v>
      </c>
      <c r="BU7" s="39">
        <v>40.6</v>
      </c>
      <c r="BV7" s="39">
        <v>56.04</v>
      </c>
      <c r="BW7" s="39">
        <v>58.52</v>
      </c>
      <c r="BX7" s="39">
        <v>59.22</v>
      </c>
      <c r="BY7" s="39">
        <v>58.79</v>
      </c>
      <c r="BZ7" s="39">
        <v>53.46</v>
      </c>
      <c r="CA7" s="39">
        <v>122.62</v>
      </c>
      <c r="CB7" s="39">
        <v>126.34</v>
      </c>
      <c r="CC7" s="39">
        <v>125</v>
      </c>
      <c r="CD7" s="39">
        <v>130.19</v>
      </c>
      <c r="CE7" s="39">
        <v>136.62</v>
      </c>
      <c r="CF7" s="39">
        <v>440.03</v>
      </c>
      <c r="CG7" s="39">
        <v>304.35000000000002</v>
      </c>
      <c r="CH7" s="39">
        <v>296.3</v>
      </c>
      <c r="CI7" s="39">
        <v>292.89999999999998</v>
      </c>
      <c r="CJ7" s="39">
        <v>298.25</v>
      </c>
      <c r="CK7" s="39">
        <v>300.47000000000003</v>
      </c>
      <c r="CL7" s="39">
        <v>84.31</v>
      </c>
      <c r="CM7" s="39">
        <v>86.66</v>
      </c>
      <c r="CN7" s="39">
        <v>80.989999999999995</v>
      </c>
      <c r="CO7" s="39">
        <v>86.74</v>
      </c>
      <c r="CP7" s="39">
        <v>84.44</v>
      </c>
      <c r="CQ7" s="39">
        <v>57.29</v>
      </c>
      <c r="CR7" s="39">
        <v>55.9</v>
      </c>
      <c r="CS7" s="39">
        <v>57.3</v>
      </c>
      <c r="CT7" s="39">
        <v>56.76</v>
      </c>
      <c r="CU7" s="39">
        <v>56.04</v>
      </c>
      <c r="CV7" s="39">
        <v>54.9</v>
      </c>
      <c r="CW7" s="39">
        <v>77.86</v>
      </c>
      <c r="CX7" s="39">
        <v>71.17</v>
      </c>
      <c r="CY7" s="39">
        <v>81.849999999999994</v>
      </c>
      <c r="CZ7" s="39">
        <v>74.459999999999994</v>
      </c>
      <c r="DA7" s="39">
        <v>72.010000000000005</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0.17</v>
      </c>
      <c r="EE7" s="39">
        <v>0.08</v>
      </c>
      <c r="EF7" s="39">
        <v>0.35</v>
      </c>
      <c r="EG7" s="39">
        <v>0.91</v>
      </c>
      <c r="EH7" s="39">
        <v>0.55000000000000004</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穴井 康治</cp:lastModifiedBy>
  <cp:lastPrinted>2021-01-29T05:23:58Z</cp:lastPrinted>
  <dcterms:created xsi:type="dcterms:W3CDTF">2020-12-04T02:22:43Z</dcterms:created>
  <dcterms:modified xsi:type="dcterms:W3CDTF">2021-01-29T05:24:02Z</dcterms:modified>
  <cp:category/>
</cp:coreProperties>
</file>