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33 （R1年度）経営比較分析表の分析等について\03 市町村→県\15 美里町\簡易水道\"/>
    </mc:Choice>
  </mc:AlternateContent>
  <workbookProtection workbookAlgorithmName="SHA-512" workbookHashValue="lzAr8xP4R0gkma2Ox/KyT2hEFS6cNttf6kcdqZ1DijC+Sc4jXiJ1FOmRD7JYUpKYiwW6135SDHov4LL1JGtx7A==" workbookSaltValue="8QpLhoexC+vfwgh51BSTFQ==" workbookSpinCount="100000" lockStructure="1"/>
  <bookViews>
    <workbookView xWindow="0" yWindow="0" windowWidth="20490" windowHeight="762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<sst xmlns="http://schemas.openxmlformats.org/spreadsheetml/2006/main" count="233" uniqueCount="116">
  <si>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</si>
  <si>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</si>
  <si>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</si>
  <si>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</si>
  <si>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</si>
  <si>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</si>
  <si>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</si>
  <si>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</si>
  <si>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</si>
  <si>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</si>
  <si>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</si>
  <si>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</si>
  <si>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</si>
  <si>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</si>
  <si>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</si>
  <si>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</si>
  <si>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</si>
  <si>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</si>
  <si>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</si>
  <si>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</si>
  <si>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</si>
  <si>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</si>
  <si>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</si>
  <si>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</si>
  <si>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</si>
  <si>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</si>
  <si>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</si>
  <si>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</si>
  <si>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</si>
  <si>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</si>
  <si>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</si>
  <si>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</si>
  <si>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</si>
  <si>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</si>
  <si>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</si>
  <si>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</si>
  <si>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</si>
  <si>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</si>
  <si>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</si>
  <si>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</si>
  <si>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</si>
  <si>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</si>
  <si>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</si>
  <si>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</si>
  <si>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</si>
  <si>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</si>
  <si>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</si>
  <si>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</si>
  <si>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</si>
  <si>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</si>
  <si>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</si>
  <si>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</si>
  <si>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</si>
  <si>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</si>
  <si>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</si>
  <si>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</si>
  <si>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</si>
  <si>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</si>
  <si>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</si>
  <si>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</si>
  <si>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</si>
  <si>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</si>
  <si>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</si>
  <si>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</si>
  <si>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</si>
  <si>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</si>
  <si>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</si>
  <si>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</si>
  <si>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</si>
  <si>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</si>
  <si>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</si>
  <si>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</si>
  <si>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</si>
  <si>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</si>
  <si>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</si>
  <si>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</si>
  <si>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</si>
  <si>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</si>
  <si>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</si>
  <si>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</si>
  <si>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</si>
  <si>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</si>
  <si>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</si>
  <si>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</si>
  <si>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</si>
  <si>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</si>
  <si>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</si>
  <si>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</si>
  <si>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</si>
  <si>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</si>
  <si>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</si>
  <si>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</si>
  <si>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</si>
  <si>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</si>
  <si>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</si>
  <si>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美里町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</si>
  <si>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</si>
  <si>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</si>
  <si>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</si>
  <si>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</si>
  <si>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</si>
  <si>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</si>
  <si>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</si>
  <si>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</si>
  <si>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</si>
  <si>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</si>
  <si>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</si>
  <si>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</si>
  <si>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</si>
  <si>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</si>
  <si>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</si>
  <si>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</si>
  <si>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</si>
  <si>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①該当数値なし。
②該当数値なし。
③浄水場、配水池などの施設や水道管ともに年々老朽化が進み、大幅な改修の必要性や漏水による修繕が増加している状況にある。施設・設備については計画的・効率的な更新を実施していく必要がある。また老朽管については管路更新整備計画を策定し、効率的な布設替えを行い安定的な給水確保を図る。</t>
    <rPh sb="1" eb="3">
      <t>ガイトウ</t>
    </rPh>
    <rPh sb="3" eb="5">
      <t>スウチ</t>
    </rPh>
    <rPh sb="10" eb="12">
      <t>ガイトウ</t>
    </rPh>
    <rPh sb="12" eb="14">
      <t>スウチ</t>
    </rPh>
    <phoneticPr fontId="4"/>
  </si>
  <si>
    <t>給水人口は今後も減少が予測されるため、料金収入のみでの事業経営は難しく、また施設や管路ともに老朽化が進み、大幅な改修の必要性や漏水による修繕が増加している状況にあり、今後も一般会計からの繰入金が必要な状況である。その中で、効率化によるコスト削減や適切な施設規模での経営を行い、健全かつ効率的な経営に取り組んでいく。なお、平成29年3月に美里町簡易水道事業経営戦略を策定している。</t>
    <rPh sb="0" eb="2">
      <t>キュウスイ</t>
    </rPh>
    <rPh sb="2" eb="4">
      <t>ジンコウ</t>
    </rPh>
    <rPh sb="5" eb="7">
      <t>コンゴ</t>
    </rPh>
    <rPh sb="8" eb="10">
      <t>ゲンショウ</t>
    </rPh>
    <rPh sb="11" eb="13">
      <t>ヨソク</t>
    </rPh>
    <rPh sb="19" eb="21">
      <t>リョウキン</t>
    </rPh>
    <rPh sb="21" eb="23">
      <t>シュウニュウ</t>
    </rPh>
    <rPh sb="27" eb="31">
      <t>ジギョウケイエイ</t>
    </rPh>
    <rPh sb="32" eb="33">
      <t>ムズカ</t>
    </rPh>
    <rPh sb="41" eb="43">
      <t>カンロ</t>
    </rPh>
    <rPh sb="83" eb="85">
      <t>コンゴ</t>
    </rPh>
    <rPh sb="86" eb="88">
      <t>イッパン</t>
    </rPh>
    <rPh sb="88" eb="90">
      <t>カイケイ</t>
    </rPh>
    <rPh sb="93" eb="94">
      <t>ク</t>
    </rPh>
    <rPh sb="94" eb="95">
      <t>イ</t>
    </rPh>
    <rPh sb="95" eb="96">
      <t>キン</t>
    </rPh>
    <rPh sb="97" eb="99">
      <t>ヒツヨウ</t>
    </rPh>
    <rPh sb="100" eb="102">
      <t>ジョウキョウ</t>
    </rPh>
    <rPh sb="108" eb="109">
      <t>ナカ</t>
    </rPh>
    <rPh sb="138" eb="140">
      <t>ケンゼン</t>
    </rPh>
    <rPh sb="142" eb="145">
      <t>コウリツテキ</t>
    </rPh>
    <rPh sb="146" eb="148">
      <t>ケイエイ</t>
    </rPh>
    <rPh sb="149" eb="150">
      <t>ト</t>
    </rPh>
    <rPh sb="151" eb="152">
      <t>ク</t>
    </rPh>
    <rPh sb="160" eb="162">
      <t>ヘイセイ</t>
    </rPh>
    <rPh sb="164" eb="165">
      <t>ネン</t>
    </rPh>
    <rPh sb="166" eb="167">
      <t>ガツ</t>
    </rPh>
    <rPh sb="168" eb="171">
      <t>ミサトマチ</t>
    </rPh>
    <rPh sb="171" eb="173">
      <t>カンイ</t>
    </rPh>
    <rPh sb="173" eb="175">
      <t>スイドウ</t>
    </rPh>
    <rPh sb="175" eb="177">
      <t>ジギョウ</t>
    </rPh>
    <rPh sb="177" eb="179">
      <t>ケイエイ</t>
    </rPh>
    <rPh sb="179" eb="181">
      <t>センリャク</t>
    </rPh>
    <rPh sb="182" eb="184">
      <t>サクテイ</t>
    </rPh>
    <phoneticPr fontId="4"/>
  </si>
  <si>
    <t>①収益的収支比率について(H30決算)66.14%から(R1決算)85.51%と19.37Pt増加しているが、経費回収率は57.24%であり料金収入のみで賄えておらず、一般会計からの繰入金により不足額を補填している状況にある。
②該当数値なし。
③該当数値なし。
④企業債残高対事業規模比率について、地方債償還額の減少等により前年比△74.29Ptとなっているが施設・管路の更新を行うため、優先度、費用対効果等を考慮していく必要がある。
⑤料金回収率について、(H30決算)52.18％から(R1決算)57.24％と5.06Pt増加しているが給水収益のみで賄えておらず、一般会計からの繰入金により不足額を補填している状況であり、適切な料金収入の確保に努めていく必要がある。
⑥給水原価については、(H30決算)416.56円から(R1決算)379.18円と△37.38円となっているが、依然として全国平均・類似団体平均と比較し高い数値である。維持管理費等の削減に努力していく必要がある。</t>
    <rPh sb="16" eb="18">
      <t>ケッサン</t>
    </rPh>
    <rPh sb="30" eb="32">
      <t>ケッサン</t>
    </rPh>
    <rPh sb="150" eb="152">
      <t>チホウ</t>
    </rPh>
    <rPh sb="152" eb="153">
      <t>サイ</t>
    </rPh>
    <rPh sb="153" eb="155">
      <t>ショウカン</t>
    </rPh>
    <rPh sb="155" eb="156">
      <t>ガク</t>
    </rPh>
    <rPh sb="157" eb="159">
      <t>ゲンショウ</t>
    </rPh>
    <rPh sb="159" eb="160">
      <t>トウ</t>
    </rPh>
    <rPh sb="163" eb="166">
      <t>ゼンネンヒ</t>
    </rPh>
    <rPh sb="181" eb="183">
      <t>シセツ</t>
    </rPh>
    <rPh sb="184" eb="186">
      <t>カンロ</t>
    </rPh>
    <rPh sb="187" eb="189">
      <t>コウシン</t>
    </rPh>
    <rPh sb="190" eb="191">
      <t>オコナ</t>
    </rPh>
    <rPh sb="195" eb="198">
      <t>ユウセンド</t>
    </rPh>
    <rPh sb="199" eb="204">
      <t>ヒヨウタイコウカ</t>
    </rPh>
    <rPh sb="204" eb="205">
      <t>トウ</t>
    </rPh>
    <rPh sb="206" eb="208">
      <t>コウリョ</t>
    </rPh>
    <rPh sb="212" eb="214">
      <t>ヒツヨウ</t>
    </rPh>
    <rPh sb="220" eb="222">
      <t>リョウキン</t>
    </rPh>
    <rPh sb="222" eb="224">
      <t>カイシュウ</t>
    </rPh>
    <rPh sb="224" eb="225">
      <t>リツ</t>
    </rPh>
    <rPh sb="234" eb="236">
      <t>ケッサン</t>
    </rPh>
    <rPh sb="248" eb="250">
      <t>ケッサン</t>
    </rPh>
    <rPh sb="264" eb="266">
      <t>ゾウカ</t>
    </rPh>
    <rPh sb="271" eb="273">
      <t>キュウスイ</t>
    </rPh>
    <rPh sb="273" eb="275">
      <t>シュウエキ</t>
    </rPh>
    <rPh sb="278" eb="279">
      <t>マカナ</t>
    </rPh>
    <rPh sb="285" eb="287">
      <t>イッパン</t>
    </rPh>
    <rPh sb="287" eb="289">
      <t>カイケイ</t>
    </rPh>
    <rPh sb="292" eb="294">
      <t>クリイレ</t>
    </rPh>
    <rPh sb="294" eb="295">
      <t>キン</t>
    </rPh>
    <rPh sb="298" eb="300">
      <t>フソク</t>
    </rPh>
    <rPh sb="300" eb="301">
      <t>ガク</t>
    </rPh>
    <rPh sb="302" eb="304">
      <t>ホテン</t>
    </rPh>
    <rPh sb="308" eb="310">
      <t>ジョウキョウ</t>
    </rPh>
    <rPh sb="314" eb="316">
      <t>テキセツ</t>
    </rPh>
    <rPh sb="317" eb="319">
      <t>リョウキン</t>
    </rPh>
    <rPh sb="319" eb="321">
      <t>シュウニュウ</t>
    </rPh>
    <rPh sb="322" eb="324">
      <t>カクホ</t>
    </rPh>
    <rPh sb="325" eb="326">
      <t>ツト</t>
    </rPh>
    <rPh sb="330" eb="332">
      <t>ヒツヨウ</t>
    </rPh>
    <rPh sb="338" eb="340">
      <t>キュウスイ</t>
    </rPh>
    <rPh sb="361" eb="362">
      <t>エン</t>
    </rPh>
    <rPh sb="376" eb="377">
      <t>エン</t>
    </rPh>
    <rPh sb="384" eb="385">
      <t>エン</t>
    </rPh>
    <rPh sb="393" eb="395">
      <t>イゼン</t>
    </rPh>
    <rPh sb="398" eb="400">
      <t>ゼンコク</t>
    </rPh>
    <rPh sb="400" eb="402">
      <t>ヘイキン</t>
    </rPh>
    <rPh sb="403" eb="405">
      <t>ルイジ</t>
    </rPh>
    <rPh sb="405" eb="407">
      <t>ダンタイ</t>
    </rPh>
    <rPh sb="407" eb="409">
      <t>ヘイキン</t>
    </rPh>
    <rPh sb="410" eb="412">
      <t>ヒカク</t>
    </rPh>
    <rPh sb="413" eb="414">
      <t>タカ</t>
    </rPh>
    <rPh sb="415" eb="417">
      <t>スウチ</t>
    </rPh>
    <rPh sb="421" eb="423">
      <t>イジ</t>
    </rPh>
    <rPh sb="423" eb="426">
      <t>カンリヒ</t>
    </rPh>
    <rPh sb="426" eb="427">
      <t>トウ</t>
    </rPh>
    <rPh sb="428" eb="430">
      <t>サクゲン</t>
    </rPh>
    <rPh sb="431" eb="433">
      <t>ドリョク</t>
    </rPh>
    <rPh sb="437" eb="43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</si>
</sst>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3.11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7-4F5C-BFC9-3E06F9FCD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0.8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7-4F5C-BFC9-3E06F9FCD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63.63</c:v>
                </c:pt>
                <c:pt idx="1">
                  <c:v>67.48</c:v>
                </c:pt>
                <c:pt idx="2">
                  <c:v>68.53</c:v>
                </c:pt>
                <c:pt idx="3">
                  <c:v>67.459999999999994</c:v>
                </c:pt>
                <c:pt idx="4">
                  <c:v>72.75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7-4BB0-B4DD-FAC71BB53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56.19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7-4BB0-B4DD-FAC71BB53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80.02</c:v>
                </c:pt>
                <c:pt idx="1">
                  <c:v>77.09</c:v>
                </c:pt>
                <c:pt idx="2">
                  <c:v>80.87</c:v>
                </c:pt>
                <c:pt idx="3">
                  <c:v>78.89</c:v>
                </c:pt>
                <c:pt idx="4">
                  <c:v>83.55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9-4C64-97CD-C282796AA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77.180000000000007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9-4C64-97CD-C282796AA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64.8</c:v>
                </c:pt>
                <c:pt idx="1">
                  <c:v>68.28</c:v>
                </c:pt>
                <c:pt idx="2">
                  <c:v>68.48</c:v>
                </c:pt>
                <c:pt idx="3">
                  <c:v>66.14</c:v>
                </c:pt>
                <c:pt idx="4">
                  <c:v>85.51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1-45BB-BF11-DD0120A7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76.650000000000006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1-45BB-BF11-DD0120A7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4-4FE5-9AC9-1E373989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4-4FE5-9AC9-1E373989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2-4F8A-B438-754B5809F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2-4F8A-B438-754B5809F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3-4D97-8BB1-382A53AC1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3-4D97-8BB1-382A53AC1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9-4001-9B90-92027584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9-4001-9B90-92027584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1199.73</c:v>
                </c:pt>
                <c:pt idx="1">
                  <c:v>1109.97</c:v>
                </c:pt>
                <c:pt idx="2">
                  <c:v>893.31</c:v>
                </c:pt>
                <c:pt idx="3">
                  <c:v>816.99</c:v>
                </c:pt>
                <c:pt idx="4">
                  <c:v>742.7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4-432D-A95F-8921611C8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1346.23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4-432D-A95F-8921611C8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46.84</c:v>
                </c:pt>
                <c:pt idx="1">
                  <c:v>45.06</c:v>
                </c:pt>
                <c:pt idx="2">
                  <c:v>48.88</c:v>
                </c:pt>
                <c:pt idx="3">
                  <c:v>52.18</c:v>
                </c:pt>
                <c:pt idx="4">
                  <c:v>57.24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F-416B-9118-0D1002BFD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53.41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F-416B-9118-0D1002BFD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436.58</c:v>
                </c:pt>
                <c:pt idx="1">
                  <c:v>463.59</c:v>
                </c:pt>
                <c:pt idx="2">
                  <c:v>445.47</c:v>
                </c:pt>
                <c:pt idx="3">
                  <c:v>416.56</c:v>
                </c:pt>
                <c:pt idx="4">
                  <c:v>379.18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B-455C-B310-3B6C6985D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277.39999999999998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B-455C-B310-3B6C6985D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熊本県　美里町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9903</v>
      </c>
      <c r="AM8" s="51"/>
      <c r="AN8" s="51"/>
      <c r="AO8" s="51"/>
      <c r="AP8" s="51"/>
      <c r="AQ8" s="51"/>
      <c r="AR8" s="51"/>
      <c r="AS8" s="51"/>
      <c r="AT8" s="47">
        <f>データ!$S$6</f>
        <v>144</v>
      </c>
      <c r="AU8" s="47"/>
      <c r="AV8" s="47"/>
      <c r="AW8" s="47"/>
      <c r="AX8" s="47"/>
      <c r="AY8" s="47"/>
      <c r="AZ8" s="47"/>
      <c r="BA8" s="47"/>
      <c r="BB8" s="47">
        <f>データ!$T$6</f>
        <v>68.77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47.97</v>
      </c>
      <c r="Q10" s="47"/>
      <c r="R10" s="47"/>
      <c r="S10" s="47"/>
      <c r="T10" s="47"/>
      <c r="U10" s="47"/>
      <c r="V10" s="47"/>
      <c r="W10" s="51">
        <f>データ!$Q$6</f>
        <v>3960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4718</v>
      </c>
      <c r="AM10" s="51"/>
      <c r="AN10" s="51"/>
      <c r="AO10" s="51"/>
      <c r="AP10" s="51"/>
      <c r="AQ10" s="51"/>
      <c r="AR10" s="51"/>
      <c r="AS10" s="51"/>
      <c r="AT10" s="47">
        <f>データ!$V$6</f>
        <v>40.1</v>
      </c>
      <c r="AU10" s="47"/>
      <c r="AV10" s="47"/>
      <c r="AW10" s="47"/>
      <c r="AX10" s="47"/>
      <c r="AY10" s="47"/>
      <c r="AZ10" s="47"/>
      <c r="BA10" s="47"/>
      <c r="BB10" s="47">
        <f>データ!$W$6</f>
        <v>117.66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113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114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kbovehA06y7X/Me4HqpDl59llvXRaVIGhgkvClKe04RWCL4zhpHvHRBXRuu20V0mY/gd1qmr/cZKJHk/yydrCw==" saltValue="/blwnDnyU6vUIsu6z0DY3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2019</v>
      </c>
      <c r="C6" s="34">
        <f t="shared" ref="C6:W6" si="3">C7</f>
        <v>433489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熊本県　美里町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47.97</v>
      </c>
      <c r="Q6" s="35">
        <f t="shared" si="3"/>
        <v>3960</v>
      </c>
      <c r="R6" s="35">
        <f t="shared" si="3"/>
        <v>9903</v>
      </c>
      <c r="S6" s="35">
        <f t="shared" si="3"/>
        <v>144</v>
      </c>
      <c r="T6" s="35">
        <f t="shared" si="3"/>
        <v>68.77</v>
      </c>
      <c r="U6" s="35">
        <f t="shared" si="3"/>
        <v>4718</v>
      </c>
      <c r="V6" s="35">
        <f t="shared" si="3"/>
        <v>40.1</v>
      </c>
      <c r="W6" s="35">
        <f t="shared" si="3"/>
        <v>117.66</v>
      </c>
      <c r="X6" s="36">
        <f>IF(X7="",NA(),X7)</f>
        <v>64.8</v>
      </c>
      <c r="Y6" s="36">
        <f t="shared" ref="Y6:AG6" si="4">IF(Y7="",NA(),Y7)</f>
        <v>68.28</v>
      </c>
      <c r="Z6" s="36">
        <f t="shared" si="4"/>
        <v>68.48</v>
      </c>
      <c r="AA6" s="36">
        <f t="shared" si="4"/>
        <v>66.14</v>
      </c>
      <c r="AB6" s="36">
        <f t="shared" si="4"/>
        <v>85.51</v>
      </c>
      <c r="AC6" s="36">
        <f t="shared" si="4"/>
        <v>76.27</v>
      </c>
      <c r="AD6" s="36">
        <f t="shared" si="4"/>
        <v>76.650000000000006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1199.73</v>
      </c>
      <c r="BF6" s="36">
        <f t="shared" ref="BF6:BN6" si="7">IF(BF7="",NA(),BF7)</f>
        <v>1109.97</v>
      </c>
      <c r="BG6" s="36">
        <f t="shared" si="7"/>
        <v>893.31</v>
      </c>
      <c r="BH6" s="36">
        <f t="shared" si="7"/>
        <v>816.99</v>
      </c>
      <c r="BI6" s="36">
        <f t="shared" si="7"/>
        <v>742.7</v>
      </c>
      <c r="BJ6" s="36">
        <f t="shared" si="7"/>
        <v>1134.67</v>
      </c>
      <c r="BK6" s="36">
        <f t="shared" si="7"/>
        <v>1346.23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46.84</v>
      </c>
      <c r="BQ6" s="36">
        <f t="shared" ref="BQ6:BY6" si="8">IF(BQ7="",NA(),BQ7)</f>
        <v>45.06</v>
      </c>
      <c r="BR6" s="36">
        <f t="shared" si="8"/>
        <v>48.88</v>
      </c>
      <c r="BS6" s="36">
        <f t="shared" si="8"/>
        <v>52.18</v>
      </c>
      <c r="BT6" s="36">
        <f t="shared" si="8"/>
        <v>57.24</v>
      </c>
      <c r="BU6" s="36">
        <f t="shared" si="8"/>
        <v>40.6</v>
      </c>
      <c r="BV6" s="36">
        <f t="shared" si="8"/>
        <v>53.41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436.58</v>
      </c>
      <c r="CB6" s="36">
        <f t="shared" ref="CB6:CJ6" si="9">IF(CB7="",NA(),CB7)</f>
        <v>463.59</v>
      </c>
      <c r="CC6" s="36">
        <f t="shared" si="9"/>
        <v>445.47</v>
      </c>
      <c r="CD6" s="36">
        <f t="shared" si="9"/>
        <v>416.56</v>
      </c>
      <c r="CE6" s="36">
        <f t="shared" si="9"/>
        <v>379.18</v>
      </c>
      <c r="CF6" s="36">
        <f t="shared" si="9"/>
        <v>440.03</v>
      </c>
      <c r="CG6" s="36">
        <f t="shared" si="9"/>
        <v>277.39999999999998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63.63</v>
      </c>
      <c r="CM6" s="36">
        <f t="shared" ref="CM6:CU6" si="10">IF(CM7="",NA(),CM7)</f>
        <v>67.48</v>
      </c>
      <c r="CN6" s="36">
        <f t="shared" si="10"/>
        <v>68.53</v>
      </c>
      <c r="CO6" s="36">
        <f t="shared" si="10"/>
        <v>67.459999999999994</v>
      </c>
      <c r="CP6" s="36">
        <f t="shared" si="10"/>
        <v>72.75</v>
      </c>
      <c r="CQ6" s="36">
        <f t="shared" si="10"/>
        <v>57.29</v>
      </c>
      <c r="CR6" s="36">
        <f t="shared" si="10"/>
        <v>56.19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80.02</v>
      </c>
      <c r="CX6" s="36">
        <f t="shared" ref="CX6:DF6" si="11">IF(CX7="",NA(),CX7)</f>
        <v>77.09</v>
      </c>
      <c r="CY6" s="36">
        <f t="shared" si="11"/>
        <v>80.87</v>
      </c>
      <c r="CZ6" s="36">
        <f t="shared" si="11"/>
        <v>78.89</v>
      </c>
      <c r="DA6" s="36">
        <f t="shared" si="11"/>
        <v>83.55</v>
      </c>
      <c r="DB6" s="36">
        <f t="shared" si="11"/>
        <v>73.69</v>
      </c>
      <c r="DC6" s="36">
        <f t="shared" si="11"/>
        <v>77.180000000000007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3.11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6">
        <f t="shared" si="14"/>
        <v>0.7</v>
      </c>
      <c r="EI6" s="36">
        <f t="shared" si="14"/>
        <v>0.65</v>
      </c>
      <c r="EJ6" s="36">
        <f t="shared" si="14"/>
        <v>0.8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433489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47.97</v>
      </c>
      <c r="Q7" s="39">
        <v>3960</v>
      </c>
      <c r="R7" s="39">
        <v>9903</v>
      </c>
      <c r="S7" s="39">
        <v>144</v>
      </c>
      <c r="T7" s="39">
        <v>68.77</v>
      </c>
      <c r="U7" s="39">
        <v>4718</v>
      </c>
      <c r="V7" s="39">
        <v>40.1</v>
      </c>
      <c r="W7" s="39">
        <v>117.66</v>
      </c>
      <c r="X7" s="39">
        <v>64.8</v>
      </c>
      <c r="Y7" s="39">
        <v>68.28</v>
      </c>
      <c r="Z7" s="39">
        <v>68.48</v>
      </c>
      <c r="AA7" s="39">
        <v>66.14</v>
      </c>
      <c r="AB7" s="39">
        <v>85.51</v>
      </c>
      <c r="AC7" s="39">
        <v>76.27</v>
      </c>
      <c r="AD7" s="39">
        <v>76.650000000000006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1199.73</v>
      </c>
      <c r="BF7" s="39">
        <v>1109.97</v>
      </c>
      <c r="BG7" s="39">
        <v>893.31</v>
      </c>
      <c r="BH7" s="39">
        <v>816.99</v>
      </c>
      <c r="BI7" s="39">
        <v>742.7</v>
      </c>
      <c r="BJ7" s="39">
        <v>1134.67</v>
      </c>
      <c r="BK7" s="39">
        <v>1346.23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46.84</v>
      </c>
      <c r="BQ7" s="39">
        <v>45.06</v>
      </c>
      <c r="BR7" s="39">
        <v>48.88</v>
      </c>
      <c r="BS7" s="39">
        <v>52.18</v>
      </c>
      <c r="BT7" s="39">
        <v>57.24</v>
      </c>
      <c r="BU7" s="39">
        <v>40.6</v>
      </c>
      <c r="BV7" s="39">
        <v>53.41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436.58</v>
      </c>
      <c r="CB7" s="39">
        <v>463.59</v>
      </c>
      <c r="CC7" s="39">
        <v>445.47</v>
      </c>
      <c r="CD7" s="39">
        <v>416.56</v>
      </c>
      <c r="CE7" s="39">
        <v>379.18</v>
      </c>
      <c r="CF7" s="39">
        <v>440.03</v>
      </c>
      <c r="CG7" s="39">
        <v>277.39999999999998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63.63</v>
      </c>
      <c r="CM7" s="39">
        <v>67.48</v>
      </c>
      <c r="CN7" s="39">
        <v>68.53</v>
      </c>
      <c r="CO7" s="39">
        <v>67.459999999999994</v>
      </c>
      <c r="CP7" s="39">
        <v>72.75</v>
      </c>
      <c r="CQ7" s="39">
        <v>57.29</v>
      </c>
      <c r="CR7" s="39">
        <v>56.19</v>
      </c>
      <c r="CS7" s="39">
        <v>57.3</v>
      </c>
      <c r="CT7" s="39">
        <v>56.76</v>
      </c>
      <c r="CU7" s="39">
        <v>56.04</v>
      </c>
      <c r="CV7" s="39">
        <v>54.9</v>
      </c>
      <c r="CW7" s="39">
        <v>80.02</v>
      </c>
      <c r="CX7" s="39">
        <v>77.09</v>
      </c>
      <c r="CY7" s="39">
        <v>80.87</v>
      </c>
      <c r="CZ7" s="39">
        <v>78.89</v>
      </c>
      <c r="DA7" s="39">
        <v>83.55</v>
      </c>
      <c r="DB7" s="39">
        <v>73.69</v>
      </c>
      <c r="DC7" s="39">
        <v>77.180000000000007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3.11</v>
      </c>
      <c r="EE7" s="39">
        <v>0</v>
      </c>
      <c r="EF7" s="39">
        <v>0</v>
      </c>
      <c r="EG7" s="39">
        <v>0</v>
      </c>
      <c r="EH7" s="39">
        <v>0.7</v>
      </c>
      <c r="EI7" s="39">
        <v>0.65</v>
      </c>
      <c r="EJ7" s="39">
        <v>0.8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2021-02-15T11:33:11Z</cp:lastPrinted>
  <dcterms:created xsi:type="dcterms:W3CDTF">2020-12-04T02:22:40Z</dcterms:created>
  <dcterms:modified xsi:type="dcterms:W3CDTF">2021-02-15T11:33:16Z</dcterms:modified>
  <cp:category/>
</cp:coreProperties>
</file>