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07 山鹿市\簡易水道\"/>
    </mc:Choice>
  </mc:AlternateContent>
  <workbookProtection workbookAlgorithmName="SHA-512" workbookHashValue="6f0P60iwvKvte35BOu7Yrvdv8P+95qfC/de+IldKEnqHKBDEdZx8uLd46+vdzJ2qGL8a1wiia36QHUFkhw/B4w==" workbookSaltValue="d+dZutzMwdNzZYxM6unX9Q==" workbookSpinCount="100000" lockStructure="1"/>
  <bookViews>
    <workbookView xWindow="0" yWindow="0" windowWidth="2049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<sst xmlns="http://schemas.openxmlformats.org/spreadsheetml/2006/main" count="233" uniqueCount="117">
  <si>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</si>
  <si>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</si>
  <si>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</si>
  <si>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</si>
  <si>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</si>
  <si>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</si>
  <si>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</si>
  <si>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</si>
  <si>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</si>
  <si>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</si>
  <si>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</si>
  <si>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</si>
  <si>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</si>
  <si>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</si>
  <si>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</si>
  <si>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</si>
  <si>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</si>
  <si>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</si>
  <si>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</si>
  <si>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</si>
  <si>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</si>
  <si>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</si>
  <si>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</si>
  <si>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</si>
  <si>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</si>
  <si>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</si>
  <si>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</si>
  <si>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</si>
  <si>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</si>
  <si>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</si>
  <si>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</si>
  <si>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</si>
  <si>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</si>
  <si>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</si>
  <si>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</si>
  <si>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</si>
  <si>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</si>
  <si>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</si>
  <si>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</si>
  <si>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</si>
  <si>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</si>
  <si>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</si>
  <si>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</si>
  <si>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</si>
  <si>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</si>
  <si>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</si>
  <si>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</si>
  <si>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</si>
  <si>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</si>
  <si>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</si>
  <si>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</si>
  <si>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</si>
  <si>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</si>
  <si>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</si>
  <si>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</si>
  <si>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</si>
  <si>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</si>
  <si>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</si>
  <si>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</si>
  <si>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</si>
  <si>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</si>
  <si>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</si>
  <si>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</si>
  <si>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</si>
  <si>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</si>
  <si>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</si>
  <si>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</si>
  <si>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</si>
  <si>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</si>
  <si>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</si>
  <si>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</si>
  <si>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</si>
  <si>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</si>
  <si>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</si>
  <si>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</si>
  <si>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</si>
  <si>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</si>
  <si>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</si>
  <si>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</si>
  <si>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</si>
  <si>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</si>
  <si>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</si>
  <si>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</si>
  <si>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</si>
  <si>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</si>
  <si>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</si>
  <si>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</si>
  <si>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</si>
  <si>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</si>
  <si>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</si>
  <si>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</si>
  <si>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</si>
  <si>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</si>
  <si>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</si>
  <si>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</si>
  <si>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</si>
  <si>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</si>
  <si>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</si>
  <si>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</si>
  <si>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</si>
  <si>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</si>
  <si>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</si>
  <si>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</si>
  <si>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</si>
  <si>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</si>
  <si>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</si>
  <si>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</si>
  <si>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</si>
  <si>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</si>
  <si>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</si>
  <si>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</si>
  <si>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</si>
  <si>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</si>
  <si>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</si>
  <si>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①なし
②なし
③優先度の高い管路から計画的に更新を進める。</t>
    <rPh sb="9" eb="12">
      <t>ユウセンド</t>
    </rPh>
    <rPh sb="13" eb="14">
      <t>タカ</t>
    </rPh>
    <rPh sb="15" eb="17">
      <t>カンロ</t>
    </rPh>
    <rPh sb="19" eb="22">
      <t>ケイカクテキ</t>
    </rPh>
    <rPh sb="23" eb="25">
      <t>コウシン</t>
    </rPh>
    <rPh sb="26" eb="27">
      <t>スス</t>
    </rPh>
    <phoneticPr fontId="4"/>
  </si>
  <si>
    <t>　簡易水道事業は、中山間部の地域を給水区域としており、人口減少が進む中、給水収益の増加を見込むのは困難な状況である。
　今後、施設規模の適正化、集約化、料金水準の適正化を図る必要があるが、簡易水道事業は、令和2年度から水道事業と統合しており、水道事業と一体とした課題の解決に取り組む。</t>
    <rPh sb="1" eb="3">
      <t>カンイ</t>
    </rPh>
    <rPh sb="3" eb="5">
      <t>スイドウ</t>
    </rPh>
    <rPh sb="5" eb="7">
      <t>ジギョウ</t>
    </rPh>
    <rPh sb="9" eb="12">
      <t>チュウサンカン</t>
    </rPh>
    <rPh sb="12" eb="13">
      <t>ブ</t>
    </rPh>
    <rPh sb="14" eb="16">
      <t>チイキ</t>
    </rPh>
    <rPh sb="17" eb="19">
      <t>キュウスイ</t>
    </rPh>
    <rPh sb="19" eb="21">
      <t>クイキ</t>
    </rPh>
    <rPh sb="27" eb="29">
      <t>ジンコウ</t>
    </rPh>
    <rPh sb="29" eb="31">
      <t>ゲンショウ</t>
    </rPh>
    <rPh sb="32" eb="33">
      <t>スス</t>
    </rPh>
    <rPh sb="34" eb="35">
      <t>ナカ</t>
    </rPh>
    <rPh sb="36" eb="38">
      <t>キュウスイ</t>
    </rPh>
    <rPh sb="38" eb="40">
      <t>シュウエキ</t>
    </rPh>
    <rPh sb="41" eb="43">
      <t>ゾウカ</t>
    </rPh>
    <rPh sb="44" eb="46">
      <t>ミコ</t>
    </rPh>
    <rPh sb="49" eb="51">
      <t>コンナン</t>
    </rPh>
    <rPh sb="52" eb="54">
      <t>ジョウキョウ</t>
    </rPh>
    <rPh sb="60" eb="62">
      <t>コンゴ</t>
    </rPh>
    <rPh sb="63" eb="65">
      <t>シセツ</t>
    </rPh>
    <rPh sb="65" eb="67">
      <t>キボ</t>
    </rPh>
    <rPh sb="68" eb="71">
      <t>テキセイカ</t>
    </rPh>
    <rPh sb="72" eb="75">
      <t>シュウヤクカ</t>
    </rPh>
    <rPh sb="76" eb="78">
      <t>リョウキン</t>
    </rPh>
    <rPh sb="78" eb="80">
      <t>スイジュン</t>
    </rPh>
    <rPh sb="81" eb="84">
      <t>テキセイカ</t>
    </rPh>
    <rPh sb="85" eb="86">
      <t>ハカ</t>
    </rPh>
    <rPh sb="87" eb="89">
      <t>ヒツヨウ</t>
    </rPh>
    <rPh sb="94" eb="96">
      <t>カンイ</t>
    </rPh>
    <rPh sb="96" eb="98">
      <t>スイドウ</t>
    </rPh>
    <rPh sb="98" eb="100">
      <t>ジギョウ</t>
    </rPh>
    <rPh sb="102" eb="104">
      <t>レイワ</t>
    </rPh>
    <rPh sb="105" eb="106">
      <t>ネン</t>
    </rPh>
    <rPh sb="106" eb="107">
      <t>ド</t>
    </rPh>
    <rPh sb="109" eb="111">
      <t>スイドウ</t>
    </rPh>
    <rPh sb="111" eb="113">
      <t>ジギョウ</t>
    </rPh>
    <rPh sb="114" eb="116">
      <t>トウゴウ</t>
    </rPh>
    <rPh sb="121" eb="123">
      <t>スイドウ</t>
    </rPh>
    <rPh sb="123" eb="125">
      <t>ジギョウ</t>
    </rPh>
    <rPh sb="126" eb="128">
      <t>イッタイ</t>
    </rPh>
    <rPh sb="131" eb="133">
      <t>カダイ</t>
    </rPh>
    <rPh sb="134" eb="136">
      <t>カイケツ</t>
    </rPh>
    <rPh sb="137" eb="138">
      <t>ト</t>
    </rPh>
    <rPh sb="139" eb="140">
      <t>ク</t>
    </rPh>
    <phoneticPr fontId="4"/>
  </si>
  <si>
    <t>①給水収益だけでは賄えないため一般会計からの繰入金に依存している状況であり、地方債償還金もしばらくはほぼ同額で推移する見込みである。
②なし
③なし
④施設等の更新にあたっては、各年度事業費を抑制し、優先度の高いものから計画的に進める。
⑤より一層の経費節減に努めながら、適正な料金水準の検討を行う。
⑥より一層の経費節減を図る。
⑦将来の給水人口の減少等を踏まえ、施設規模の適正化を図る。平成28年度数値が類似団体平均値および全国平均を上回ったのは、島田地区の供用開始による年間排水量の増加及び一日配水能力の検証を行ったことによるものである。
⑧類似団体平均値よりも高い水準にあり、適正な維持管理が出来ている。今後もより一層の漏水防止に努める。</t>
    <rPh sb="1" eb="3">
      <t>キュウスイ</t>
    </rPh>
    <rPh sb="3" eb="5">
      <t>シュウエキ</t>
    </rPh>
    <rPh sb="9" eb="10">
      <t>マカナ</t>
    </rPh>
    <rPh sb="15" eb="17">
      <t>イッパン</t>
    </rPh>
    <rPh sb="17" eb="19">
      <t>カイケイ</t>
    </rPh>
    <rPh sb="22" eb="24">
      <t>クリイレ</t>
    </rPh>
    <rPh sb="24" eb="25">
      <t>キン</t>
    </rPh>
    <rPh sb="26" eb="28">
      <t>イゾン</t>
    </rPh>
    <rPh sb="32" eb="34">
      <t>ジョウキョウ</t>
    </rPh>
    <rPh sb="38" eb="40">
      <t>チホウ</t>
    </rPh>
    <rPh sb="40" eb="41">
      <t>サイ</t>
    </rPh>
    <rPh sb="41" eb="43">
      <t>ショウカン</t>
    </rPh>
    <rPh sb="43" eb="44">
      <t>キン</t>
    </rPh>
    <rPh sb="52" eb="54">
      <t>ドウガク</t>
    </rPh>
    <rPh sb="55" eb="57">
      <t>スイイ</t>
    </rPh>
    <rPh sb="59" eb="61">
      <t>ミコ</t>
    </rPh>
    <rPh sb="76" eb="78">
      <t>シセツ</t>
    </rPh>
    <rPh sb="78" eb="79">
      <t>トウ</t>
    </rPh>
    <rPh sb="80" eb="82">
      <t>コウシン</t>
    </rPh>
    <rPh sb="89" eb="92">
      <t>カクネンド</t>
    </rPh>
    <rPh sb="92" eb="95">
      <t>ジギョウヒ</t>
    </rPh>
    <rPh sb="96" eb="98">
      <t>ヨクセイ</t>
    </rPh>
    <rPh sb="100" eb="103">
      <t>ユウセンド</t>
    </rPh>
    <rPh sb="104" eb="105">
      <t>タカ</t>
    </rPh>
    <rPh sb="110" eb="113">
      <t>ケイカクテキ</t>
    </rPh>
    <rPh sb="114" eb="115">
      <t>スス</t>
    </rPh>
    <rPh sb="122" eb="124">
      <t>イッソウ</t>
    </rPh>
    <rPh sb="125" eb="127">
      <t>ケイヒ</t>
    </rPh>
    <rPh sb="127" eb="129">
      <t>セツゲン</t>
    </rPh>
    <rPh sb="130" eb="131">
      <t>ツト</t>
    </rPh>
    <rPh sb="136" eb="138">
      <t>テキセイ</t>
    </rPh>
    <rPh sb="139" eb="141">
      <t>リョウキン</t>
    </rPh>
    <rPh sb="141" eb="143">
      <t>スイジュン</t>
    </rPh>
    <rPh sb="144" eb="146">
      <t>ケントウ</t>
    </rPh>
    <rPh sb="147" eb="148">
      <t>オコナ</t>
    </rPh>
    <rPh sb="154" eb="156">
      <t>イッソウ</t>
    </rPh>
    <rPh sb="157" eb="159">
      <t>ケイヒ</t>
    </rPh>
    <rPh sb="159" eb="161">
      <t>セツゲン</t>
    </rPh>
    <rPh sb="162" eb="163">
      <t>ハカ</t>
    </rPh>
    <rPh sb="167" eb="169">
      <t>ショウライ</t>
    </rPh>
    <rPh sb="170" eb="172">
      <t>キュウスイ</t>
    </rPh>
    <rPh sb="172" eb="174">
      <t>ジンコウ</t>
    </rPh>
    <rPh sb="175" eb="177">
      <t>ゲンショウ</t>
    </rPh>
    <rPh sb="177" eb="178">
      <t>トウ</t>
    </rPh>
    <rPh sb="179" eb="180">
      <t>フ</t>
    </rPh>
    <rPh sb="183" eb="185">
      <t>シセツ</t>
    </rPh>
    <rPh sb="188" eb="191">
      <t>テキセイカ</t>
    </rPh>
    <rPh sb="192" eb="193">
      <t>ハカ</t>
    </rPh>
    <rPh sb="195" eb="197">
      <t>ヘイセイ</t>
    </rPh>
    <rPh sb="199" eb="201">
      <t>ネンド</t>
    </rPh>
    <rPh sb="201" eb="203">
      <t>スウチ</t>
    </rPh>
    <rPh sb="204" eb="206">
      <t>ルイジ</t>
    </rPh>
    <rPh sb="206" eb="208">
      <t>ダンタイ</t>
    </rPh>
    <rPh sb="208" eb="211">
      <t>ヘイキンチ</t>
    </rPh>
    <rPh sb="214" eb="216">
      <t>ゼンコク</t>
    </rPh>
    <rPh sb="216" eb="218">
      <t>ヘイキン</t>
    </rPh>
    <rPh sb="219" eb="221">
      <t>ウワマワ</t>
    </rPh>
    <rPh sb="226" eb="228">
      <t>シマダ</t>
    </rPh>
    <rPh sb="228" eb="230">
      <t>チク</t>
    </rPh>
    <rPh sb="231" eb="233">
      <t>キョウヨウ</t>
    </rPh>
    <rPh sb="233" eb="235">
      <t>カイシ</t>
    </rPh>
    <rPh sb="238" eb="240">
      <t>ネンカン</t>
    </rPh>
    <rPh sb="240" eb="242">
      <t>ハイスイ</t>
    </rPh>
    <rPh sb="242" eb="243">
      <t>リョウ</t>
    </rPh>
    <rPh sb="244" eb="246">
      <t>ゾウカ</t>
    </rPh>
    <rPh sb="246" eb="247">
      <t>オヨ</t>
    </rPh>
    <rPh sb="248" eb="250">
      <t>イチニチ</t>
    </rPh>
    <rPh sb="250" eb="252">
      <t>ハイスイ</t>
    </rPh>
    <rPh sb="252" eb="254">
      <t>ノウリョク</t>
    </rPh>
    <rPh sb="255" eb="257">
      <t>ケンショウ</t>
    </rPh>
    <rPh sb="258" eb="259">
      <t>オコナ</t>
    </rPh>
    <rPh sb="274" eb="276">
      <t>ルイジ</t>
    </rPh>
    <rPh sb="276" eb="278">
      <t>ダンタイ</t>
    </rPh>
    <rPh sb="278" eb="281">
      <t>ヘイキンチ</t>
    </rPh>
    <rPh sb="284" eb="285">
      <t>タカ</t>
    </rPh>
    <rPh sb="286" eb="288">
      <t>スイジュン</t>
    </rPh>
    <rPh sb="292" eb="294">
      <t>テキセイ</t>
    </rPh>
    <rPh sb="295" eb="297">
      <t>イジ</t>
    </rPh>
    <rPh sb="297" eb="299">
      <t>カンリ</t>
    </rPh>
    <rPh sb="300" eb="302">
      <t>デキ</t>
    </rPh>
    <rPh sb="306" eb="308">
      <t>コンゴ</t>
    </rPh>
    <rPh sb="311" eb="313">
      <t>イッソウ</t>
    </rPh>
    <rPh sb="314" eb="316">
      <t>ロウスイ</t>
    </rPh>
    <rPh sb="316" eb="318">
      <t>ボウシ</t>
    </rPh>
    <rPh sb="319" eb="32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</si>
</sst>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quot;-&quot;">
                  <c:v>0.04</c:v>
                </c:pt>
              </c:numCache>
            </c:numRef>
          </c:val>
          <c:extLst>
            <c:ext xmlns:c16="http://schemas.microsoft.com/office/drawing/2014/chart" uri="{C3380CC4-5D6E-409C-BE32-E72D297353CC}">
              <c16:uniqueId val="{00000000-7900-4840-B2D8-E54576D2A75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7900-4840-B2D8-E54576D2A75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34.840000000000003</c:v>
                </c:pt>
                <c:pt idx="1">
                  <c:v>58.6</c:v>
                </c:pt>
                <c:pt idx="2">
                  <c:v>28.26</c:v>
                </c:pt>
                <c:pt idx="3">
                  <c:v>29.66</c:v>
                </c:pt>
                <c:pt idx="4">
                  <c:v>29.58</c:v>
                </c:pt>
              </c:numCache>
            </c:numRef>
          </c:val>
          <c:extLst>
            <c:ext xmlns:c16="http://schemas.microsoft.com/office/drawing/2014/chart" uri="{C3380CC4-5D6E-409C-BE32-E72D297353CC}">
              <c16:uniqueId val="{00000000-18E0-4BD9-86CF-2176F79CC9F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18E0-4BD9-86CF-2176F79CC9F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98.75</c:v>
                </c:pt>
                <c:pt idx="1">
                  <c:v>92.56</c:v>
                </c:pt>
                <c:pt idx="2">
                  <c:v>89.14</c:v>
                </c:pt>
                <c:pt idx="3">
                  <c:v>85.41</c:v>
                </c:pt>
                <c:pt idx="4">
                  <c:v>82.96</c:v>
                </c:pt>
              </c:numCache>
            </c:numRef>
          </c:val>
          <c:extLst>
            <c:ext xmlns:c16="http://schemas.microsoft.com/office/drawing/2014/chart" uri="{C3380CC4-5D6E-409C-BE32-E72D297353CC}">
              <c16:uniqueId val="{00000000-34D1-435F-84B7-91D461274F4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34D1-435F-84B7-91D461274F4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39.89</c:v>
                </c:pt>
                <c:pt idx="1">
                  <c:v>46.49</c:v>
                </c:pt>
                <c:pt idx="2">
                  <c:v>43.36</c:v>
                </c:pt>
                <c:pt idx="3">
                  <c:v>40.020000000000003</c:v>
                </c:pt>
                <c:pt idx="4">
                  <c:v>37.119999999999997</c:v>
                </c:pt>
              </c:numCache>
            </c:numRef>
          </c:val>
          <c:extLst>
            <c:ext xmlns:c16="http://schemas.microsoft.com/office/drawing/2014/chart" uri="{C3380CC4-5D6E-409C-BE32-E72D297353CC}">
              <c16:uniqueId val="{00000000-6B26-436B-BE5A-704B37FA528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6B26-436B-BE5A-704B37FA528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6A-4B5E-98A5-A2621E6D9B6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6A-4B5E-98A5-A2621E6D9B6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CD-4CA2-9CA7-1B0D6DDA3C8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CD-4CA2-9CA7-1B0D6DDA3C8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E5-405C-9747-C4C59CB309A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E5-405C-9747-C4C59CB309A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C3-4AFD-A4CB-FE3CF50654E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C3-4AFD-A4CB-FE3CF50654E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6218.72</c:v>
                </c:pt>
                <c:pt idx="1">
                  <c:v>3061.96</c:v>
                </c:pt>
                <c:pt idx="2">
                  <c:v>2614.5100000000002</c:v>
                </c:pt>
                <c:pt idx="3">
                  <c:v>2383.59</c:v>
                </c:pt>
                <c:pt idx="4">
                  <c:v>2496.63</c:v>
                </c:pt>
              </c:numCache>
            </c:numRef>
          </c:val>
          <c:extLst>
            <c:ext xmlns:c16="http://schemas.microsoft.com/office/drawing/2014/chart" uri="{C3380CC4-5D6E-409C-BE32-E72D297353CC}">
              <c16:uniqueId val="{00000000-1369-45D7-9CBD-BA13DCEA66B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1369-45D7-9CBD-BA13DCEA66B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18.32</c:v>
                </c:pt>
                <c:pt idx="1">
                  <c:v>32.93</c:v>
                </c:pt>
                <c:pt idx="2">
                  <c:v>33.770000000000003</c:v>
                </c:pt>
                <c:pt idx="3">
                  <c:v>31.41</c:v>
                </c:pt>
                <c:pt idx="4">
                  <c:v>27.7</c:v>
                </c:pt>
              </c:numCache>
            </c:numRef>
          </c:val>
          <c:extLst>
            <c:ext xmlns:c16="http://schemas.microsoft.com/office/drawing/2014/chart" uri="{C3380CC4-5D6E-409C-BE32-E72D297353CC}">
              <c16:uniqueId val="{00000000-3483-4D56-B964-723F6CE20A0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3483-4D56-B964-723F6CE20A0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435.29</c:v>
                </c:pt>
                <c:pt idx="1">
                  <c:v>403.09</c:v>
                </c:pt>
                <c:pt idx="2">
                  <c:v>419.49</c:v>
                </c:pt>
                <c:pt idx="3">
                  <c:v>455.43</c:v>
                </c:pt>
                <c:pt idx="4">
                  <c:v>483.24</c:v>
                </c:pt>
              </c:numCache>
            </c:numRef>
          </c:val>
          <c:extLst>
            <c:ext xmlns:c16="http://schemas.microsoft.com/office/drawing/2014/chart" uri="{C3380CC4-5D6E-409C-BE32-E72D297353CC}">
              <c16:uniqueId val="{00000000-99CC-48F1-8462-1122626F824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99CC-48F1-8462-1122626F824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山鹿市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51599</v>
      </c>
      <c r="AM8" s="67"/>
      <c r="AN8" s="67"/>
      <c r="AO8" s="67"/>
      <c r="AP8" s="67"/>
      <c r="AQ8" s="67"/>
      <c r="AR8" s="67"/>
      <c r="AS8" s="67"/>
      <c r="AT8" s="66">
        <f>データ!$S$6</f>
        <v>299.69</v>
      </c>
      <c r="AU8" s="66"/>
      <c r="AV8" s="66"/>
      <c r="AW8" s="66"/>
      <c r="AX8" s="66"/>
      <c r="AY8" s="66"/>
      <c r="AZ8" s="66"/>
      <c r="BA8" s="66"/>
      <c r="BB8" s="66">
        <f>データ!$T$6</f>
        <v>172.17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6.19</v>
      </c>
      <c r="Q10" s="66"/>
      <c r="R10" s="66"/>
      <c r="S10" s="66"/>
      <c r="T10" s="66"/>
      <c r="U10" s="66"/>
      <c r="V10" s="66"/>
      <c r="W10" s="67">
        <f>データ!$Q$6</f>
        <v>2505</v>
      </c>
      <c r="X10" s="67"/>
      <c r="Y10" s="67"/>
      <c r="Z10" s="67"/>
      <c r="AA10" s="67"/>
      <c r="AB10" s="67"/>
      <c r="AC10" s="67"/>
      <c r="AD10" s="2"/>
      <c r="AE10" s="2"/>
      <c r="AF10" s="2"/>
      <c r="AG10" s="2"/>
      <c r="AH10" s="2"/>
      <c r="AI10" s="2"/>
      <c r="AJ10" s="2"/>
      <c r="AK10" s="2"/>
      <c r="AL10" s="67">
        <f>データ!$U$6</f>
        <v>3179</v>
      </c>
      <c r="AM10" s="67"/>
      <c r="AN10" s="67"/>
      <c r="AO10" s="67"/>
      <c r="AP10" s="67"/>
      <c r="AQ10" s="67"/>
      <c r="AR10" s="67"/>
      <c r="AS10" s="67"/>
      <c r="AT10" s="66">
        <f>データ!$V$6</f>
        <v>10.119999999999999</v>
      </c>
      <c r="AU10" s="66"/>
      <c r="AV10" s="66"/>
      <c r="AW10" s="66"/>
      <c r="AX10" s="66"/>
      <c r="AY10" s="66"/>
      <c r="AZ10" s="66"/>
      <c r="BA10" s="66"/>
      <c r="BB10" s="66">
        <f>データ!$W$6</f>
        <v>314.13</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41</v>
      </c>
      <c r="O85" s="27" t="str">
        <f>データ!EN6</f>
        <v>【0.56】</v>
      </c>
    </row>
  </sheetData>
  <sheetProtection algorithmName="SHA-512" hashValue="6TjeK/0VSeJdV78gSJvuw31xwwNwVBGxGw4+cCzj4pPusOBXbDkzaTIl5HhRZxCoXmViL0ilX5gH7lL6qrKuRA==" saltValue="BaWI9gfmFkFy6RQnfxvOd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432083</v>
      </c>
      <c r="D6" s="34">
        <f t="shared" si="3"/>
        <v>47</v>
      </c>
      <c r="E6" s="34">
        <f t="shared" si="3"/>
        <v>1</v>
      </c>
      <c r="F6" s="34">
        <f t="shared" si="3"/>
        <v>0</v>
      </c>
      <c r="G6" s="34">
        <f t="shared" si="3"/>
        <v>0</v>
      </c>
      <c r="H6" s="34" t="str">
        <f t="shared" si="3"/>
        <v>熊本県　山鹿市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6.19</v>
      </c>
      <c r="Q6" s="35">
        <f t="shared" si="3"/>
        <v>2505</v>
      </c>
      <c r="R6" s="35">
        <f t="shared" si="3"/>
        <v>51599</v>
      </c>
      <c r="S6" s="35">
        <f t="shared" si="3"/>
        <v>299.69</v>
      </c>
      <c r="T6" s="35">
        <f t="shared" si="3"/>
        <v>172.17</v>
      </c>
      <c r="U6" s="35">
        <f t="shared" si="3"/>
        <v>3179</v>
      </c>
      <c r="V6" s="35">
        <f t="shared" si="3"/>
        <v>10.119999999999999</v>
      </c>
      <c r="W6" s="35">
        <f t="shared" si="3"/>
        <v>314.13</v>
      </c>
      <c r="X6" s="36">
        <f>IF(X7="",NA(),X7)</f>
        <v>39.89</v>
      </c>
      <c r="Y6" s="36">
        <f t="shared" ref="Y6:AG6" si="4">IF(Y7="",NA(),Y7)</f>
        <v>46.49</v>
      </c>
      <c r="Z6" s="36">
        <f t="shared" si="4"/>
        <v>43.36</v>
      </c>
      <c r="AA6" s="36">
        <f t="shared" si="4"/>
        <v>40.020000000000003</v>
      </c>
      <c r="AB6" s="36">
        <f t="shared" si="4"/>
        <v>37.119999999999997</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6218.72</v>
      </c>
      <c r="BF6" s="36">
        <f t="shared" ref="BF6:BN6" si="7">IF(BF7="",NA(),BF7)</f>
        <v>3061.96</v>
      </c>
      <c r="BG6" s="36">
        <f t="shared" si="7"/>
        <v>2614.5100000000002</v>
      </c>
      <c r="BH6" s="36">
        <f t="shared" si="7"/>
        <v>2383.59</v>
      </c>
      <c r="BI6" s="36">
        <f t="shared" si="7"/>
        <v>2496.63</v>
      </c>
      <c r="BJ6" s="36">
        <f t="shared" si="7"/>
        <v>1134.67</v>
      </c>
      <c r="BK6" s="36">
        <f t="shared" si="7"/>
        <v>1144.79</v>
      </c>
      <c r="BL6" s="36">
        <f t="shared" si="7"/>
        <v>1061.58</v>
      </c>
      <c r="BM6" s="36">
        <f t="shared" si="7"/>
        <v>1007.7</v>
      </c>
      <c r="BN6" s="36">
        <f t="shared" si="7"/>
        <v>1018.52</v>
      </c>
      <c r="BO6" s="35" t="str">
        <f>IF(BO7="","",IF(BO7="-","【-】","【"&amp;SUBSTITUTE(TEXT(BO7,"#,##0.00"),"-","△")&amp;"】"))</f>
        <v>【1,084.05】</v>
      </c>
      <c r="BP6" s="36">
        <f>IF(BP7="",NA(),BP7)</f>
        <v>18.32</v>
      </c>
      <c r="BQ6" s="36">
        <f t="shared" ref="BQ6:BY6" si="8">IF(BQ7="",NA(),BQ7)</f>
        <v>32.93</v>
      </c>
      <c r="BR6" s="36">
        <f t="shared" si="8"/>
        <v>33.770000000000003</v>
      </c>
      <c r="BS6" s="36">
        <f t="shared" si="8"/>
        <v>31.41</v>
      </c>
      <c r="BT6" s="36">
        <f t="shared" si="8"/>
        <v>27.7</v>
      </c>
      <c r="BU6" s="36">
        <f t="shared" si="8"/>
        <v>40.6</v>
      </c>
      <c r="BV6" s="36">
        <f t="shared" si="8"/>
        <v>56.04</v>
      </c>
      <c r="BW6" s="36">
        <f t="shared" si="8"/>
        <v>58.52</v>
      </c>
      <c r="BX6" s="36">
        <f t="shared" si="8"/>
        <v>59.22</v>
      </c>
      <c r="BY6" s="36">
        <f t="shared" si="8"/>
        <v>58.79</v>
      </c>
      <c r="BZ6" s="35" t="str">
        <f>IF(BZ7="","",IF(BZ7="-","【-】","【"&amp;SUBSTITUTE(TEXT(BZ7,"#,##0.00"),"-","△")&amp;"】"))</f>
        <v>【53.46】</v>
      </c>
      <c r="CA6" s="36">
        <f>IF(CA7="",NA(),CA7)</f>
        <v>435.29</v>
      </c>
      <c r="CB6" s="36">
        <f t="shared" ref="CB6:CJ6" si="9">IF(CB7="",NA(),CB7)</f>
        <v>403.09</v>
      </c>
      <c r="CC6" s="36">
        <f t="shared" si="9"/>
        <v>419.49</v>
      </c>
      <c r="CD6" s="36">
        <f t="shared" si="9"/>
        <v>455.43</v>
      </c>
      <c r="CE6" s="36">
        <f t="shared" si="9"/>
        <v>483.24</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34.840000000000003</v>
      </c>
      <c r="CM6" s="36">
        <f t="shared" ref="CM6:CU6" si="10">IF(CM7="",NA(),CM7)</f>
        <v>58.6</v>
      </c>
      <c r="CN6" s="36">
        <f t="shared" si="10"/>
        <v>28.26</v>
      </c>
      <c r="CO6" s="36">
        <f t="shared" si="10"/>
        <v>29.66</v>
      </c>
      <c r="CP6" s="36">
        <f t="shared" si="10"/>
        <v>29.58</v>
      </c>
      <c r="CQ6" s="36">
        <f t="shared" si="10"/>
        <v>57.29</v>
      </c>
      <c r="CR6" s="36">
        <f t="shared" si="10"/>
        <v>55.9</v>
      </c>
      <c r="CS6" s="36">
        <f t="shared" si="10"/>
        <v>57.3</v>
      </c>
      <c r="CT6" s="36">
        <f t="shared" si="10"/>
        <v>56.76</v>
      </c>
      <c r="CU6" s="36">
        <f t="shared" si="10"/>
        <v>56.04</v>
      </c>
      <c r="CV6" s="35" t="str">
        <f>IF(CV7="","",IF(CV7="-","【-】","【"&amp;SUBSTITUTE(TEXT(CV7,"#,##0.00"),"-","△")&amp;"】"))</f>
        <v>【54.90】</v>
      </c>
      <c r="CW6" s="36">
        <f>IF(CW7="",NA(),CW7)</f>
        <v>98.75</v>
      </c>
      <c r="CX6" s="36">
        <f t="shared" ref="CX6:DF6" si="11">IF(CX7="",NA(),CX7)</f>
        <v>92.56</v>
      </c>
      <c r="CY6" s="36">
        <f t="shared" si="11"/>
        <v>89.14</v>
      </c>
      <c r="CZ6" s="36">
        <f t="shared" si="11"/>
        <v>85.41</v>
      </c>
      <c r="DA6" s="36">
        <f t="shared" si="11"/>
        <v>82.96</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0.04</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432083</v>
      </c>
      <c r="D7" s="38">
        <v>47</v>
      </c>
      <c r="E7" s="38">
        <v>1</v>
      </c>
      <c r="F7" s="38">
        <v>0</v>
      </c>
      <c r="G7" s="38">
        <v>0</v>
      </c>
      <c r="H7" s="38" t="s">
        <v>96</v>
      </c>
      <c r="I7" s="38" t="s">
        <v>97</v>
      </c>
      <c r="J7" s="38" t="s">
        <v>98</v>
      </c>
      <c r="K7" s="38" t="s">
        <v>99</v>
      </c>
      <c r="L7" s="38" t="s">
        <v>100</v>
      </c>
      <c r="M7" s="38" t="s">
        <v>101</v>
      </c>
      <c r="N7" s="39" t="s">
        <v>102</v>
      </c>
      <c r="O7" s="39" t="s">
        <v>103</v>
      </c>
      <c r="P7" s="39">
        <v>6.19</v>
      </c>
      <c r="Q7" s="39">
        <v>2505</v>
      </c>
      <c r="R7" s="39">
        <v>51599</v>
      </c>
      <c r="S7" s="39">
        <v>299.69</v>
      </c>
      <c r="T7" s="39">
        <v>172.17</v>
      </c>
      <c r="U7" s="39">
        <v>3179</v>
      </c>
      <c r="V7" s="39">
        <v>10.119999999999999</v>
      </c>
      <c r="W7" s="39">
        <v>314.13</v>
      </c>
      <c r="X7" s="39">
        <v>39.89</v>
      </c>
      <c r="Y7" s="39">
        <v>46.49</v>
      </c>
      <c r="Z7" s="39">
        <v>43.36</v>
      </c>
      <c r="AA7" s="39">
        <v>40.020000000000003</v>
      </c>
      <c r="AB7" s="39">
        <v>37.119999999999997</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6218.72</v>
      </c>
      <c r="BF7" s="39">
        <v>3061.96</v>
      </c>
      <c r="BG7" s="39">
        <v>2614.5100000000002</v>
      </c>
      <c r="BH7" s="39">
        <v>2383.59</v>
      </c>
      <c r="BI7" s="39">
        <v>2496.63</v>
      </c>
      <c r="BJ7" s="39">
        <v>1134.67</v>
      </c>
      <c r="BK7" s="39">
        <v>1144.79</v>
      </c>
      <c r="BL7" s="39">
        <v>1061.58</v>
      </c>
      <c r="BM7" s="39">
        <v>1007.7</v>
      </c>
      <c r="BN7" s="39">
        <v>1018.52</v>
      </c>
      <c r="BO7" s="39">
        <v>1084.05</v>
      </c>
      <c r="BP7" s="39">
        <v>18.32</v>
      </c>
      <c r="BQ7" s="39">
        <v>32.93</v>
      </c>
      <c r="BR7" s="39">
        <v>33.770000000000003</v>
      </c>
      <c r="BS7" s="39">
        <v>31.41</v>
      </c>
      <c r="BT7" s="39">
        <v>27.7</v>
      </c>
      <c r="BU7" s="39">
        <v>40.6</v>
      </c>
      <c r="BV7" s="39">
        <v>56.04</v>
      </c>
      <c r="BW7" s="39">
        <v>58.52</v>
      </c>
      <c r="BX7" s="39">
        <v>59.22</v>
      </c>
      <c r="BY7" s="39">
        <v>58.79</v>
      </c>
      <c r="BZ7" s="39">
        <v>53.46</v>
      </c>
      <c r="CA7" s="39">
        <v>435.29</v>
      </c>
      <c r="CB7" s="39">
        <v>403.09</v>
      </c>
      <c r="CC7" s="39">
        <v>419.49</v>
      </c>
      <c r="CD7" s="39">
        <v>455.43</v>
      </c>
      <c r="CE7" s="39">
        <v>483.24</v>
      </c>
      <c r="CF7" s="39">
        <v>440.03</v>
      </c>
      <c r="CG7" s="39">
        <v>304.35000000000002</v>
      </c>
      <c r="CH7" s="39">
        <v>296.3</v>
      </c>
      <c r="CI7" s="39">
        <v>292.89999999999998</v>
      </c>
      <c r="CJ7" s="39">
        <v>298.25</v>
      </c>
      <c r="CK7" s="39">
        <v>300.47000000000003</v>
      </c>
      <c r="CL7" s="39">
        <v>34.840000000000003</v>
      </c>
      <c r="CM7" s="39">
        <v>58.6</v>
      </c>
      <c r="CN7" s="39">
        <v>28.26</v>
      </c>
      <c r="CO7" s="39">
        <v>29.66</v>
      </c>
      <c r="CP7" s="39">
        <v>29.58</v>
      </c>
      <c r="CQ7" s="39">
        <v>57.29</v>
      </c>
      <c r="CR7" s="39">
        <v>55.9</v>
      </c>
      <c r="CS7" s="39">
        <v>57.3</v>
      </c>
      <c r="CT7" s="39">
        <v>56.76</v>
      </c>
      <c r="CU7" s="39">
        <v>56.04</v>
      </c>
      <c r="CV7" s="39">
        <v>54.9</v>
      </c>
      <c r="CW7" s="39">
        <v>98.75</v>
      </c>
      <c r="CX7" s="39">
        <v>92.56</v>
      </c>
      <c r="CY7" s="39">
        <v>89.14</v>
      </c>
      <c r="CZ7" s="39">
        <v>85.41</v>
      </c>
      <c r="DA7" s="39">
        <v>82.96</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0.04</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2021-02-15T00:52:24Z</cp:lastPrinted>
  <dcterms:created xsi:type="dcterms:W3CDTF">2020-12-04T02:22:39Z</dcterms:created>
  <dcterms:modified xsi:type="dcterms:W3CDTF">2021-02-15T00:53:02Z</dcterms:modified>
  <cp:category/>
</cp:coreProperties>
</file>