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NAS_Public\_NAS_Media\平成31年度\03 普通会計決算統計（H30）\06 平成30年度財政状況資料集\08 市町村→県\"/>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C36" i="10"/>
  <c r="BE35" i="10"/>
  <c r="AM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W34" i="10" s="1"/>
  <c r="BW35" i="10" s="1"/>
  <c r="BW36" i="10" s="1"/>
  <c r="BW37" i="10" s="1"/>
  <c r="BW38" i="10" s="1"/>
  <c r="BW39" i="10" s="1"/>
  <c r="BW40" i="10" s="1"/>
  <c r="BW41" i="10" s="1"/>
  <c r="CO34" i="10" l="1"/>
  <c r="CO35" i="10" s="1"/>
  <c r="CO36" i="10" s="1"/>
  <c r="CO37" i="10" s="1"/>
</calcChain>
</file>

<file path=xl/sharedStrings.xml><?xml version="1.0" encoding="utf-8"?>
<sst xmlns="http://schemas.openxmlformats.org/spreadsheetml/2006/main" count="1172" uniqueCount="612">
  <si>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</si>
  <si>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</si>
  <si>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</si>
  <si>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</si>
  <si>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</si>
  <si>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</si>
  <si>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</si>
  <si>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</si>
  <si>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</si>
  <si>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</si>
  <si>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</si>
  <si>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</si>
  <si>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</si>
  <si>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</si>
  <si>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</si>
  <si>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</si>
  <si>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</si>
  <si>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</si>
  <si>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</si>
  <si>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</si>
  <si>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</si>
  <si>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</si>
  <si>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</si>
  <si>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</si>
  <si>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</si>
  <si>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</si>
  <si>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</si>
  <si>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</si>
  <si>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</si>
  <si>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</si>
  <si>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</si>
  <si>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</si>
  <si>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</si>
  <si>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</si>
  <si>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</si>
  <si>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</si>
  <si>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</si>
  <si>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</si>
  <si>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</si>
  <si>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</si>
  <si>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</si>
  <si>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</si>
  <si>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</si>
  <si>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</si>
  <si>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</si>
  <si>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</si>
  <si>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</si>
  <si>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</si>
  <si>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</si>
  <si>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</si>
  <si>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</si>
  <si>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</si>
  <si>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</si>
  <si>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</si>
  <si>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</si>
  <si>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</si>
  <si>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</si>
  <si>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</si>
  <si>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</si>
  <si>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</si>
  <si>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</si>
  <si>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</si>
  <si>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</si>
  <si>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</si>
  <si>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</si>
  <si>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</si>
  <si>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</si>
  <si>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</si>
  <si>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</si>
  <si>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</si>
  <si>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</si>
  <si>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</si>
  <si>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</si>
  <si>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</si>
  <si>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</si>
  <si>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</si>
  <si>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</si>
  <si>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</si>
  <si>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</si>
  <si>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</si>
  <si>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</si>
  <si>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</si>
  <si>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</si>
  <si>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</si>
  <si>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</si>
  <si>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</si>
  <si>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</si>
  <si>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</si>
  <si>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</si>
  <si>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</si>
  <si>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</si>
  <si>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</si>
  <si>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</si>
  <si>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</si>
  <si>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</si>
  <si>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</si>
  <si>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</si>
  <si>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</si>
  <si>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湯前町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</si>
  <si>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</si>
  <si>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</si>
  <si>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</si>
  <si>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</si>
  <si>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</si>
  <si>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</si>
  <si>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</si>
  <si>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</si>
  <si>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</si>
  <si>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</si>
  <si>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</si>
  <si>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</si>
  <si>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</si>
  <si>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</si>
  <si>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</si>
  <si>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</si>
  <si>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</si>
  <si>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</si>
  <si>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</si>
  <si>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</si>
  <si>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</si>
  <si>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</si>
  <si>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</si>
  <si>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</si>
  <si>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</si>
  <si>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</si>
  <si>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</si>
  <si>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</si>
  <si>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</si>
  <si>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</si>
  <si>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</si>
  <si>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</si>
  <si>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</si>
  <si>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</si>
  <si>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</si>
  <si>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</si>
  <si>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</si>
  <si>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</si>
  <si>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</si>
  <si>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</si>
  <si>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</si>
  <si>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</si>
  <si>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</si>
  <si>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</si>
  <si>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</si>
  <si>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</si>
  <si>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</si>
  <si>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</si>
  <si>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</si>
  <si>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</si>
  <si>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</si>
  <si>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</si>
  <si>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</si>
  <si>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</si>
  <si>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</si>
  <si>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</si>
  <si>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</si>
  <si>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4"/>
  </si>
  <si>
    <t>うち日本人(％)</t>
    <phoneticPr fontId="5"/>
  </si>
  <si>
    <t>-1.9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</si>
  <si>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</si>
  <si>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</si>
  <si>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</si>
  <si>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</si>
  <si>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</si>
  <si>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</si>
  <si>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</si>
  <si>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</si>
  <si>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</si>
  <si>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</si>
  <si>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</si>
  <si>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</si>
  <si>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</si>
  <si>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</si>
  <si>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</si>
  <si>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</si>
  <si>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</si>
  <si>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</si>
  <si>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</si>
  <si>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</si>
  <si>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</si>
  <si>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</si>
  <si>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</si>
  <si>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</si>
  <si>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</si>
  <si>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</si>
  <si>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</si>
  <si>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</si>
  <si>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</si>
  <si>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</si>
  <si>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</si>
  <si>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</si>
  <si>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</si>
  <si>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</si>
  <si>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</si>
  <si>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</si>
  <si>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</si>
  <si>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</si>
  <si>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</si>
  <si>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</si>
  <si>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</si>
  <si>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</si>
  <si>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</si>
  <si>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</si>
  <si>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</si>
  <si>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</si>
  <si>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</si>
  <si>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</si>
  <si>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</si>
  <si>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</si>
  <si>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</si>
  <si>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</si>
  <si>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</si>
  <si>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</si>
  <si>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</si>
  <si>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</si>
  <si>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</si>
  <si>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</si>
  <si>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熊本県湯前町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</si>
  <si>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</si>
  <si>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</si>
  <si>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</si>
  <si>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</si>
  <si>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</si>
  <si>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</si>
  <si>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</si>
  <si>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</si>
  <si>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</si>
  <si>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</si>
  <si>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</si>
  <si>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</si>
  <si>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</si>
  <si>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</si>
  <si>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</si>
  <si>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</si>
  <si>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</si>
  <si>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</si>
  <si>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</si>
  <si>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</si>
  <si>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</si>
  <si>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</si>
  <si>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</si>
  <si>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</si>
  <si>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</si>
  <si>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</si>
  <si>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</si>
  <si>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</si>
  <si>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</si>
  <si>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</si>
  <si>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</si>
  <si>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</si>
  <si>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</si>
  <si>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</si>
  <si>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</si>
  <si>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</si>
  <si>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</si>
  <si>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</si>
  <si>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</si>
  <si>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</si>
  <si>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</si>
  <si>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</si>
  <si>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</si>
  <si>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</si>
  <si>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</si>
  <si>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</si>
  <si>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</si>
  <si>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</si>
  <si>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</si>
  <si>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</si>
  <si>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</si>
  <si>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</si>
  <si>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</si>
  <si>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</si>
  <si>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</si>
  <si>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</si>
  <si>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</si>
  <si>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</si>
  <si>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</si>
  <si>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</si>
  <si>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</si>
  <si>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</si>
  <si>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</si>
  <si>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</si>
  <si>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</si>
  <si>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</si>
  <si>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</si>
  <si>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</si>
  <si>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</si>
  <si>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</si>
  <si>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</si>
  <si>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</si>
  <si>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</si>
  <si>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</si>
  <si>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</si>
  <si>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</si>
  <si>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</si>
  <si>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</si>
  <si>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</si>
  <si>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</si>
  <si>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</si>
  <si>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</si>
  <si>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</si>
  <si>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</si>
  <si>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</si>
  <si>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</si>
  <si>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</si>
  <si>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</si>
  <si>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</si>
  <si>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</si>
  <si>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</si>
  <si>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</si>
  <si>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</si>
  <si>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</si>
  <si>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</si>
  <si>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</si>
  <si>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</si>
  <si>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</si>
  <si>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</si>
  <si>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</si>
  <si>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</si>
  <si>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</si>
  <si>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</si>
  <si>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</si>
  <si>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</si>
  <si>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</si>
  <si>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</si>
  <si>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</si>
  <si>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</si>
  <si>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</si>
  <si>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</si>
  <si>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</si>
  <si>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</si>
  <si>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</si>
  <si>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</si>
  <si>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</si>
  <si>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</si>
  <si>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</si>
  <si>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</si>
  <si>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</si>
  <si>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</si>
  <si>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</si>
  <si>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</si>
  <si>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</si>
  <si>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</si>
  <si>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</si>
  <si>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</si>
  <si>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</si>
  <si>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</si>
  <si>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</si>
  <si>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</si>
  <si>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</si>
  <si>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</si>
  <si>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</si>
  <si>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</si>
  <si>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</si>
  <si>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</si>
  <si>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</si>
  <si>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</si>
  <si>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</si>
  <si>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</si>
  <si>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</si>
  <si>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</si>
  <si>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</si>
  <si>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</si>
  <si>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</si>
  <si>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</si>
  <si>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</si>
  <si>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</si>
  <si>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</si>
  <si>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熊本県湯前町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</si>
  <si>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</si>
  <si>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</si>
  <si>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</si>
  <si>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</si>
  <si>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</si>
  <si>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</si>
  <si>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</si>
  <si>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</si>
  <si>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</si>
  <si>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</si>
  <si>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</si>
  <si>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</si>
  <si>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</si>
  <si>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</si>
  <si>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</si>
  <si>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</si>
  <si>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</si>
  <si>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</si>
  <si>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</si>
  <si>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</si>
  <si>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</si>
  <si>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</si>
  <si>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</si>
  <si>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</si>
  <si>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</si>
  <si>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</si>
  <si>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</si>
  <si>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</si>
  <si>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</si>
  <si>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</si>
  <si>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</si>
  <si>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</si>
  <si>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</si>
  <si>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</si>
  <si>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</si>
  <si>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</si>
  <si>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</si>
  <si>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</si>
  <si>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</si>
  <si>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</si>
  <si>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</si>
  <si>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</si>
  <si>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</si>
  <si>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</si>
  <si>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</si>
  <si>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</si>
  <si>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</si>
  <si>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</si>
  <si>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</si>
  <si>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</si>
  <si>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</si>
  <si>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</si>
  <si>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</si>
  <si>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</si>
  <si>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</si>
  <si>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</si>
  <si>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</si>
  <si>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</si>
  <si>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</si>
  <si>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</si>
  <si>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</si>
  <si>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</si>
  <si>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</si>
  <si>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</si>
  <si>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</si>
  <si>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</si>
  <si>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</si>
  <si>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</si>
  <si>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</si>
  <si>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</si>
  <si>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</si>
  <si>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</si>
  <si>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</si>
  <si>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</si>
  <si>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</si>
  <si>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</si>
  <si>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</si>
  <si>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</si>
  <si>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</si>
  <si>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</si>
  <si>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</si>
  <si>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</si>
  <si>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</si>
  <si>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</si>
  <si>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</si>
  <si>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</si>
  <si>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</si>
  <si>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</si>
  <si>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</si>
  <si>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</si>
  <si>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</si>
  <si>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</si>
  <si>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</si>
  <si>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</si>
  <si>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</si>
  <si>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</si>
  <si>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</si>
  <si>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</si>
  <si>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</si>
  <si>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</si>
  <si>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</si>
  <si>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</si>
  <si>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</si>
  <si>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</si>
  <si>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</si>
  <si>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</si>
  <si>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</si>
  <si>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</si>
  <si>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</si>
  <si>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</si>
  <si>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</si>
  <si>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</si>
  <si>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</si>
  <si>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</si>
  <si>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</si>
  <si>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</si>
  <si>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</si>
  <si>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</si>
  <si>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</si>
  <si>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</si>
  <si>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</si>
  <si>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</si>
  <si>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</si>
  <si>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</si>
  <si>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</si>
  <si>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</si>
  <si>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</si>
  <si>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</si>
  <si>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</si>
  <si>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</si>
  <si>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</si>
  <si>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</si>
  <si>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</si>
  <si>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</si>
  <si>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</si>
  <si>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</si>
  <si>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</si>
  <si>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</si>
  <si>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</si>
  <si>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</si>
  <si>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</si>
  <si>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</si>
  <si>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</si>
  <si>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</si>
  <si>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</si>
  <si>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</si>
  <si>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</si>
  <si>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</si>
  <si>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</si>
  <si>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</si>
  <si>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</si>
  <si>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</si>
  <si>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</si>
  <si>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</si>
  <si>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</si>
  <si>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</si>
  <si>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</si>
  <si>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</si>
  <si>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</si>
  <si>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</si>
  <si>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</si>
  <si>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</si>
  <si>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</si>
  <si>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</si>
  <si>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</si>
  <si>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</si>
  <si>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</si>
  <si>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</si>
  <si>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</si>
  <si>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</si>
  <si>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</si>
  <si>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</si>
  <si>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</si>
  <si>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</si>
  <si>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</si>
  <si>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</si>
  <si>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</si>
  <si>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</si>
  <si>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</si>
  <si>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</si>
  <si>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</si>
  <si>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</si>
  <si>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</si>
  <si>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</si>
  <si>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</si>
  <si>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</si>
  <si>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</si>
  <si>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</si>
  <si>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2.85</t>
  </si>
  <si>
    <t>▲ 6.37</t>
  </si>
  <si>
    <t>水道事業会計</t>
  </si>
  <si>
    <t>一般会計</t>
  </si>
  <si>
    <t>国民健康保険特別会計</t>
  </si>
  <si>
    <t>介護保険特別会計</t>
  </si>
  <si>
    <t>下水道事業特別会計</t>
  </si>
  <si>
    <t>後期高齢者医療保険特別会計</t>
  </si>
  <si>
    <t>その他会計（赤字）</t>
  </si>
  <si>
    <t>その他会計（黒字）</t>
  </si>
  <si>
    <t>H25末</t>
    <phoneticPr fontId="5"/>
  </si>
  <si>
    <t>H26末</t>
    <phoneticPr fontId="5"/>
  </si>
  <si>
    <t>H27末</t>
    <phoneticPr fontId="5"/>
  </si>
  <si>
    <t>H28末</t>
    <phoneticPr fontId="5"/>
  </si>
  <si>
    <t>H29末</t>
    <phoneticPr fontId="5"/>
  </si>
  <si>
    <t>熊本県市町村総合事務組合</t>
    <rPh sb="0" eb="3">
      <t>クマモトケン</t>
    </rPh>
    <rPh sb="3" eb="6">
      <t>シチョウソン</t>
    </rPh>
    <rPh sb="6" eb="8">
      <t>ソウゴウ</t>
    </rPh>
    <rPh sb="8" eb="10">
      <t>ジム</t>
    </rPh>
    <rPh sb="10" eb="12">
      <t>クミアイ</t>
    </rPh>
    <phoneticPr fontId="30"/>
  </si>
  <si>
    <t>球磨郡公立多良木病院企業団</t>
    <rPh sb="0" eb="3">
      <t>クマグン</t>
    </rPh>
    <rPh sb="3" eb="5">
      <t>コウリツ</t>
    </rPh>
    <rPh sb="5" eb="8">
      <t>タラギ</t>
    </rPh>
    <rPh sb="8" eb="10">
      <t>ビョウイン</t>
    </rPh>
    <rPh sb="10" eb="13">
      <t>キギョウダン</t>
    </rPh>
    <phoneticPr fontId="30"/>
  </si>
  <si>
    <t>上球磨消防組合</t>
    <rPh sb="0" eb="1">
      <t>カミ</t>
    </rPh>
    <rPh sb="1" eb="3">
      <t>クマ</t>
    </rPh>
    <rPh sb="3" eb="5">
      <t>ショウボウ</t>
    </rPh>
    <rPh sb="5" eb="7">
      <t>クミアイ</t>
    </rPh>
    <phoneticPr fontId="30"/>
  </si>
  <si>
    <t>人吉球磨広域行政組合（一般会計）</t>
    <rPh sb="0" eb="2">
      <t>ヒトヨシ</t>
    </rPh>
    <rPh sb="2" eb="4">
      <t>クマ</t>
    </rPh>
    <rPh sb="4" eb="6">
      <t>コウイキ</t>
    </rPh>
    <rPh sb="6" eb="8">
      <t>ギョウセイ</t>
    </rPh>
    <rPh sb="8" eb="10">
      <t>クミアイ</t>
    </rPh>
    <rPh sb="11" eb="13">
      <t>イッパン</t>
    </rPh>
    <rPh sb="13" eb="15">
      <t>カイケイ</t>
    </rPh>
    <phoneticPr fontId="30"/>
  </si>
  <si>
    <t>人吉球磨広域行政組合（人吉球磨ふるさと市町村圏特別会計）</t>
    <rPh sb="0" eb="2">
      <t>ヒトヨシ</t>
    </rPh>
    <rPh sb="2" eb="4">
      <t>クマ</t>
    </rPh>
    <rPh sb="4" eb="6">
      <t>コウイキ</t>
    </rPh>
    <rPh sb="6" eb="8">
      <t>ギョウセイ</t>
    </rPh>
    <rPh sb="8" eb="10">
      <t>クミアイ</t>
    </rPh>
    <rPh sb="11" eb="13">
      <t>ヒトヨシ</t>
    </rPh>
    <rPh sb="13" eb="15">
      <t>クマ</t>
    </rPh>
    <rPh sb="19" eb="22">
      <t>シチョウソン</t>
    </rPh>
    <rPh sb="22" eb="23">
      <t>ケン</t>
    </rPh>
    <rPh sb="23" eb="25">
      <t>トクベツ</t>
    </rPh>
    <rPh sb="25" eb="27">
      <t>カイケイ</t>
    </rPh>
    <phoneticPr fontId="30"/>
  </si>
  <si>
    <t>人吉球磨広域行政組合（特別養護老人ホーム特別会計）</t>
    <rPh sb="0" eb="2">
      <t>ヒトヨシ</t>
    </rPh>
    <rPh sb="2" eb="4">
      <t>クマ</t>
    </rPh>
    <rPh sb="4" eb="6">
      <t>コウイキ</t>
    </rPh>
    <rPh sb="6" eb="8">
      <t>ギョウセイ</t>
    </rPh>
    <rPh sb="8" eb="10">
      <t>クミアイ</t>
    </rPh>
    <rPh sb="11" eb="13">
      <t>トクベツ</t>
    </rPh>
    <rPh sb="13" eb="15">
      <t>ヨウゴ</t>
    </rPh>
    <rPh sb="15" eb="17">
      <t>ロウジン</t>
    </rPh>
    <rPh sb="20" eb="22">
      <t>トクベツ</t>
    </rPh>
    <rPh sb="22" eb="24">
      <t>カイケイ</t>
    </rPh>
    <phoneticPr fontId="30"/>
  </si>
  <si>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30"/>
  </si>
  <si>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</si>
  <si>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ゆのまえ湯楽里株式会社</t>
    <rPh sb="4" eb="7">
      <t>ユラリ</t>
    </rPh>
    <rPh sb="7" eb="11">
      <t>カブシキガイシャ</t>
    </rPh>
    <phoneticPr fontId="30"/>
  </si>
  <si>
    <t>球磨プレカット株式会社</t>
    <rPh sb="0" eb="2">
      <t>クマ</t>
    </rPh>
    <rPh sb="7" eb="11">
      <t>カブシキガイシャ</t>
    </rPh>
    <phoneticPr fontId="30"/>
  </si>
  <si>
    <t>湯前町農業公社</t>
    <rPh sb="0" eb="3">
      <t>ユノマエマチ</t>
    </rPh>
    <rPh sb="3" eb="5">
      <t>ノウギョウ</t>
    </rPh>
    <rPh sb="5" eb="7">
      <t>コウシャ</t>
    </rPh>
    <phoneticPr fontId="30"/>
  </si>
  <si>
    <t>くま川鉄道株式会社</t>
    <rPh sb="2" eb="3">
      <t>ガワ</t>
    </rPh>
    <rPh sb="3" eb="5">
      <t>テツドウ</t>
    </rPh>
    <rPh sb="5" eb="9">
      <t>カブシキガイシャ</t>
    </rPh>
    <phoneticPr fontId="30"/>
  </si>
  <si>
    <t>-</t>
    <phoneticPr fontId="2"/>
  </si>
  <si>
    <t>-</t>
    <phoneticPr fontId="2"/>
  </si>
  <si>
    <t>-</t>
    <phoneticPr fontId="2"/>
  </si>
  <si>
    <t>-</t>
    <phoneticPr fontId="2"/>
  </si>
  <si>
    <t>法適用企業</t>
    <rPh sb="0" eb="1">
      <t>ホウ</t>
    </rPh>
    <rPh sb="1" eb="3">
      <t>テキヨウ</t>
    </rPh>
    <rPh sb="3" eb="5">
      <t>キギョウ</t>
    </rPh>
    <phoneticPr fontId="2"/>
  </si>
  <si>
    <t>公共施設等整備基金</t>
    <rPh sb="0" eb="2">
      <t>コウキョウ</t>
    </rPh>
    <rPh sb="2" eb="4">
      <t>シセツ</t>
    </rPh>
    <rPh sb="4" eb="5">
      <t>トウ</t>
    </rPh>
    <rPh sb="5" eb="7">
      <t>セイビ</t>
    </rPh>
    <rPh sb="7" eb="9">
      <t>キキン</t>
    </rPh>
    <phoneticPr fontId="11"/>
  </si>
  <si>
    <t>ふるさと創生基金</t>
    <rPh sb="4" eb="6">
      <t>ソウセイ</t>
    </rPh>
    <rPh sb="6" eb="8">
      <t>キキン</t>
    </rPh>
    <phoneticPr fontId="11"/>
  </si>
  <si>
    <t>地域福祉基金</t>
    <rPh sb="0" eb="2">
      <t>チイキ</t>
    </rPh>
    <rPh sb="2" eb="4">
      <t>フクシ</t>
    </rPh>
    <rPh sb="4" eb="6">
      <t>キキン</t>
    </rPh>
    <phoneticPr fontId="11"/>
  </si>
  <si>
    <t>ふるさと応援基金</t>
    <rPh sb="4" eb="6">
      <t>オウエン</t>
    </rPh>
    <rPh sb="6" eb="8">
      <t>キキン</t>
    </rPh>
    <phoneticPr fontId="11"/>
  </si>
  <si>
    <t>-</t>
    <phoneticPr fontId="2"/>
  </si>
  <si>
    <t>-</t>
    <phoneticPr fontId="2"/>
  </si>
  <si>
    <t>-</t>
    <phoneticPr fontId="2"/>
  </si>
  <si>
    <t>-</t>
    <phoneticPr fontId="2"/>
  </si>
  <si>
    <t>-</t>
    <phoneticPr fontId="2"/>
  </si>
  <si>
    <t>人材育成基金</t>
    <rPh sb="0" eb="2">
      <t>ジンザイ</t>
    </rPh>
    <rPh sb="2" eb="4">
      <t>イクセイ</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</si>
  <si>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</si>
  <si>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</si>
  <si>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</si>
  <si>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</si>
  <si>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</si>
  <si>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</si>
  <si>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</si>
  <si>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</si>
  <si>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</si>
  <si>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</si>
  <si>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</si>
  <si>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将来負担比率について、将来負担額はほぼ横ばいであったものの、令和元年度以降、公共施設等の大規模改修が計画されていることから、地方債の借入額が増加し、将来負担比率及び実質公債費比率は増加するものと考える。そのため、地方債の借入を抑制するなど、将来負担額を減らすことが必要であると考える。</t>
    <rPh sb="30" eb="32">
      <t>レイワ</t>
    </rPh>
    <rPh sb="32" eb="34">
      <t>ガンネン</t>
    </rPh>
    <rPh sb="34" eb="35">
      <t>ド</t>
    </rPh>
    <rPh sb="35" eb="37">
      <t>イコウ</t>
    </rPh>
    <rPh sb="38" eb="40">
      <t>コウキョウ</t>
    </rPh>
    <rPh sb="40" eb="42">
      <t>シセツ</t>
    </rPh>
    <rPh sb="42" eb="43">
      <t>トウ</t>
    </rPh>
    <rPh sb="44" eb="47">
      <t>ダイキボ</t>
    </rPh>
    <rPh sb="47" eb="49">
      <t>カイシュウ</t>
    </rPh>
    <rPh sb="50" eb="52">
      <t>ケイカク</t>
    </rPh>
    <rPh sb="62" eb="65">
      <t>チホウサイ</t>
    </rPh>
    <rPh sb="66" eb="68">
      <t>カリイレ</t>
    </rPh>
    <rPh sb="68" eb="69">
      <t>ガク</t>
    </rPh>
    <rPh sb="70" eb="72">
      <t>ゾウカ</t>
    </rPh>
    <rPh sb="74" eb="76">
      <t>ショウライ</t>
    </rPh>
    <rPh sb="76" eb="78">
      <t>フタン</t>
    </rPh>
    <rPh sb="78" eb="80">
      <t>ヒリツ</t>
    </rPh>
    <rPh sb="80" eb="81">
      <t>オヨ</t>
    </rPh>
    <rPh sb="82" eb="84">
      <t>ジッシツ</t>
    </rPh>
    <rPh sb="84" eb="87">
      <t>コウサイヒ</t>
    </rPh>
    <rPh sb="87" eb="89">
      <t>ヒリツ</t>
    </rPh>
    <rPh sb="90" eb="92">
      <t>ゾウカ</t>
    </rPh>
    <rPh sb="97" eb="98">
      <t>カンガ</t>
    </rPh>
    <phoneticPr fontId="5"/>
  </si>
  <si>
    <t>平成29年度において、減価償却率は類似団体平均と比較して高くなっており、今後は施設の更新費用等の増加により将来負担率の上昇が見込まれる。そこで、個別計画の策定を行い、老朽化施設について統・廃合や除却等について検討していく。また、地方債の借入についても、交付税措置率の良い地方債を借り入れるなど、将来負担を減らす対策を行う。</t>
    <rPh sb="0" eb="2">
      <t>ヘイセイ</t>
    </rPh>
    <rPh sb="4" eb="6">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</si>
</sst>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70A3-47C1-9CE5-807A71F42D3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183981</c:v>
                </c:pt>
                <c:pt idx="1">
                  <c:v>144040</c:v>
                </c:pt>
                <c:pt idx="2">
                  <c:v>123189</c:v>
                </c:pt>
                <c:pt idx="3">
                  <c:v>103903</c:v>
                </c:pt>
                <c:pt idx="4">
                  <c:v>94657</c:v>
                </c:pt>
              </c:numCache>
            </c:numRef>
          </c:val>
          <c:smooth val="0"/>
          <c:extLst>
            <c:ext xmlns:c16="http://schemas.microsoft.com/office/drawing/2014/chart" uri="{C3380CC4-5D6E-409C-BE32-E72D297353CC}">
              <c16:uniqueId val="{00000001-70A3-47C1-9CE5-807A71F42D37}"/>
            </c:ext>
          </c:extLst>
        </c:ser>
        <c:dLbls>
          <c:showLegendKey val="0"/>
          <c:showVal val="0"/>
          <c:showCatName val="0"/>
          <c:showSerName val="0"/>
          <c:showPercent val="0"/>
          <c:showBubbleSize val="0"/>
        </c:dLbls>
        <c:marker val="1"/>
        <c:smooth val="0"/>
        <c:axId val="326382848"/>
        <c:axId val="327278280"/>
      </c:lineChart>
      <c:catAx>
        <c:axId val="326382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7278280"/>
        <c:crosses val="autoZero"/>
        <c:auto val="1"/>
        <c:lblAlgn val="ctr"/>
        <c:lblOffset val="100"/>
        <c:tickLblSkip val="1"/>
        <c:tickMarkSkip val="1"/>
        <c:noMultiLvlLbl val="0"/>
      </c:catAx>
      <c:valAx>
        <c:axId val="3272782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6382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12.07</c:v>
                </c:pt>
                <c:pt idx="1">
                  <c:v>11.68</c:v>
                </c:pt>
                <c:pt idx="2">
                  <c:v>8.93</c:v>
                </c:pt>
                <c:pt idx="3">
                  <c:v>13.48</c:v>
                </c:pt>
                <c:pt idx="4">
                  <c:v>8.94</c:v>
                </c:pt>
              </c:numCache>
            </c:numRef>
          </c:val>
          <c:extLst>
            <c:ext xmlns:c16="http://schemas.microsoft.com/office/drawing/2014/chart" uri="{C3380CC4-5D6E-409C-BE32-E72D297353CC}">
              <c16:uniqueId val="{00000000-5E4A-41A8-9235-46569333347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48.8</c:v>
                </c:pt>
                <c:pt idx="1">
                  <c:v>48</c:v>
                </c:pt>
                <c:pt idx="2">
                  <c:v>48.48</c:v>
                </c:pt>
                <c:pt idx="3">
                  <c:v>48.89</c:v>
                </c:pt>
                <c:pt idx="4">
                  <c:v>47.15</c:v>
                </c:pt>
              </c:numCache>
            </c:numRef>
          </c:val>
          <c:extLst>
            <c:ext xmlns:c16="http://schemas.microsoft.com/office/drawing/2014/chart" uri="{C3380CC4-5D6E-409C-BE32-E72D297353CC}">
              <c16:uniqueId val="{00000001-5E4A-41A8-9235-465693333474}"/>
            </c:ext>
          </c:extLst>
        </c:ser>
        <c:dLbls>
          <c:showLegendKey val="0"/>
          <c:showVal val="0"/>
          <c:showCatName val="0"/>
          <c:showSerName val="0"/>
          <c:showPercent val="0"/>
          <c:showBubbleSize val="0"/>
        </c:dLbls>
        <c:gapWidth val="250"/>
        <c:overlap val="100"/>
        <c:axId val="353132560"/>
        <c:axId val="353089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1.4</c:v>
                </c:pt>
                <c:pt idx="1">
                  <c:v>0.99</c:v>
                </c:pt>
                <c:pt idx="2">
                  <c:v>-2.85</c:v>
                </c:pt>
                <c:pt idx="3">
                  <c:v>4.5599999999999996</c:v>
                </c:pt>
                <c:pt idx="4">
                  <c:v>-6.37</c:v>
                </c:pt>
              </c:numCache>
            </c:numRef>
          </c:val>
          <c:smooth val="0"/>
          <c:extLst>
            <c:ext xmlns:c16="http://schemas.microsoft.com/office/drawing/2014/chart" uri="{C3380CC4-5D6E-409C-BE32-E72D297353CC}">
              <c16:uniqueId val="{00000002-5E4A-41A8-9235-465693333474}"/>
            </c:ext>
          </c:extLst>
        </c:ser>
        <c:dLbls>
          <c:showLegendKey val="0"/>
          <c:showVal val="0"/>
          <c:showCatName val="0"/>
          <c:showSerName val="0"/>
          <c:showPercent val="0"/>
          <c:showBubbleSize val="0"/>
        </c:dLbls>
        <c:marker val="1"/>
        <c:smooth val="0"/>
        <c:axId val="353132560"/>
        <c:axId val="353089480"/>
      </c:lineChart>
      <c:catAx>
        <c:axId val="353132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3089480"/>
        <c:crosses val="autoZero"/>
        <c:auto val="1"/>
        <c:lblAlgn val="ctr"/>
        <c:lblOffset val="100"/>
        <c:tickLblSkip val="1"/>
        <c:tickMarkSkip val="1"/>
        <c:noMultiLvlLbl val="0"/>
      </c:catAx>
      <c:valAx>
        <c:axId val="353089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3132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49B-459C-93AE-FE5DC4128CF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49B-459C-93AE-FE5DC4128CF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49B-459C-93AE-FE5DC4128CF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49B-459C-93AE-FE5DC4128CF6}"/>
            </c:ext>
          </c:extLst>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0.02</c:v>
                </c:pt>
                <c:pt idx="4">
                  <c:v>#N/A</c:v>
                </c:pt>
                <c:pt idx="5">
                  <c:v>0.02</c:v>
                </c:pt>
                <c:pt idx="6">
                  <c:v>#N/A</c:v>
                </c:pt>
                <c:pt idx="7">
                  <c:v>0.03</c:v>
                </c:pt>
                <c:pt idx="8">
                  <c:v>#N/A</c:v>
                </c:pt>
                <c:pt idx="9">
                  <c:v>0.04</c:v>
                </c:pt>
              </c:numCache>
            </c:numRef>
          </c:val>
          <c:extLst>
            <c:ext xmlns:c16="http://schemas.microsoft.com/office/drawing/2014/chart" uri="{C3380CC4-5D6E-409C-BE32-E72D297353CC}">
              <c16:uniqueId val="{00000004-049B-459C-93AE-FE5DC4128CF6}"/>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0.28999999999999998</c:v>
                </c:pt>
                <c:pt idx="2">
                  <c:v>#N/A</c:v>
                </c:pt>
                <c:pt idx="3">
                  <c:v>0.26</c:v>
                </c:pt>
                <c:pt idx="4">
                  <c:v>#N/A</c:v>
                </c:pt>
                <c:pt idx="5">
                  <c:v>0.08</c:v>
                </c:pt>
                <c:pt idx="6">
                  <c:v>#N/A</c:v>
                </c:pt>
                <c:pt idx="7">
                  <c:v>0.19</c:v>
                </c:pt>
                <c:pt idx="8">
                  <c:v>#N/A</c:v>
                </c:pt>
                <c:pt idx="9">
                  <c:v>0.08</c:v>
                </c:pt>
              </c:numCache>
            </c:numRef>
          </c:val>
          <c:extLst>
            <c:ext xmlns:c16="http://schemas.microsoft.com/office/drawing/2014/chart" uri="{C3380CC4-5D6E-409C-BE32-E72D297353CC}">
              <c16:uniqueId val="{00000005-049B-459C-93AE-FE5DC4128CF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0.47</c:v>
                </c:pt>
                <c:pt idx="2">
                  <c:v>#N/A</c:v>
                </c:pt>
                <c:pt idx="3">
                  <c:v>0.57999999999999996</c:v>
                </c:pt>
                <c:pt idx="4">
                  <c:v>#N/A</c:v>
                </c:pt>
                <c:pt idx="5">
                  <c:v>0.78</c:v>
                </c:pt>
                <c:pt idx="6">
                  <c:v>#N/A</c:v>
                </c:pt>
                <c:pt idx="7">
                  <c:v>1.37</c:v>
                </c:pt>
                <c:pt idx="8">
                  <c:v>#N/A</c:v>
                </c:pt>
                <c:pt idx="9">
                  <c:v>0.72</c:v>
                </c:pt>
              </c:numCache>
            </c:numRef>
          </c:val>
          <c:extLst>
            <c:ext xmlns:c16="http://schemas.microsoft.com/office/drawing/2014/chart" uri="{C3380CC4-5D6E-409C-BE32-E72D297353CC}">
              <c16:uniqueId val="{00000006-049B-459C-93AE-FE5DC4128CF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1.87</c:v>
                </c:pt>
                <c:pt idx="2">
                  <c:v>#N/A</c:v>
                </c:pt>
                <c:pt idx="3">
                  <c:v>2.0699999999999998</c:v>
                </c:pt>
                <c:pt idx="4">
                  <c:v>#N/A</c:v>
                </c:pt>
                <c:pt idx="5">
                  <c:v>3.7</c:v>
                </c:pt>
                <c:pt idx="6">
                  <c:v>#N/A</c:v>
                </c:pt>
                <c:pt idx="7">
                  <c:v>4.47</c:v>
                </c:pt>
                <c:pt idx="8">
                  <c:v>#N/A</c:v>
                </c:pt>
                <c:pt idx="9">
                  <c:v>1.69</c:v>
                </c:pt>
              </c:numCache>
            </c:numRef>
          </c:val>
          <c:extLst>
            <c:ext xmlns:c16="http://schemas.microsoft.com/office/drawing/2014/chart" uri="{C3380CC4-5D6E-409C-BE32-E72D297353CC}">
              <c16:uniqueId val="{00000007-049B-459C-93AE-FE5DC4128CF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12.06</c:v>
                </c:pt>
                <c:pt idx="2">
                  <c:v>#N/A</c:v>
                </c:pt>
                <c:pt idx="3">
                  <c:v>11.68</c:v>
                </c:pt>
                <c:pt idx="4">
                  <c:v>#N/A</c:v>
                </c:pt>
                <c:pt idx="5">
                  <c:v>8.92</c:v>
                </c:pt>
                <c:pt idx="6">
                  <c:v>#N/A</c:v>
                </c:pt>
                <c:pt idx="7">
                  <c:v>13.48</c:v>
                </c:pt>
                <c:pt idx="8">
                  <c:v>#N/A</c:v>
                </c:pt>
                <c:pt idx="9">
                  <c:v>8.93</c:v>
                </c:pt>
              </c:numCache>
            </c:numRef>
          </c:val>
          <c:extLst>
            <c:ext xmlns:c16="http://schemas.microsoft.com/office/drawing/2014/chart" uri="{C3380CC4-5D6E-409C-BE32-E72D297353CC}">
              <c16:uniqueId val="{00000008-049B-459C-93AE-FE5DC4128CF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12.43</c:v>
                </c:pt>
                <c:pt idx="2">
                  <c:v>#N/A</c:v>
                </c:pt>
                <c:pt idx="3">
                  <c:v>12.66</c:v>
                </c:pt>
                <c:pt idx="4">
                  <c:v>#N/A</c:v>
                </c:pt>
                <c:pt idx="5">
                  <c:v>13.84</c:v>
                </c:pt>
                <c:pt idx="6">
                  <c:v>#N/A</c:v>
                </c:pt>
                <c:pt idx="7">
                  <c:v>15.46</c:v>
                </c:pt>
                <c:pt idx="8">
                  <c:v>#N/A</c:v>
                </c:pt>
                <c:pt idx="9">
                  <c:v>12.29</c:v>
                </c:pt>
              </c:numCache>
            </c:numRef>
          </c:val>
          <c:extLst>
            <c:ext xmlns:c16="http://schemas.microsoft.com/office/drawing/2014/chart" uri="{C3380CC4-5D6E-409C-BE32-E72D297353CC}">
              <c16:uniqueId val="{00000009-049B-459C-93AE-FE5DC4128CF6}"/>
            </c:ext>
          </c:extLst>
        </c:ser>
        <c:dLbls>
          <c:showLegendKey val="0"/>
          <c:showVal val="0"/>
          <c:showCatName val="0"/>
          <c:showSerName val="0"/>
          <c:showPercent val="0"/>
          <c:showBubbleSize val="0"/>
        </c:dLbls>
        <c:gapWidth val="150"/>
        <c:overlap val="100"/>
        <c:axId val="360653888"/>
        <c:axId val="360653104"/>
      </c:barChart>
      <c:catAx>
        <c:axId val="36065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0653104"/>
        <c:crosses val="autoZero"/>
        <c:auto val="1"/>
        <c:lblAlgn val="ctr"/>
        <c:lblOffset val="100"/>
        <c:tickLblSkip val="1"/>
        <c:tickMarkSkip val="1"/>
        <c:noMultiLvlLbl val="0"/>
      </c:catAx>
      <c:valAx>
        <c:axId val="360653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0653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297</c:v>
                </c:pt>
                <c:pt idx="5">
                  <c:v>283</c:v>
                </c:pt>
                <c:pt idx="8">
                  <c:v>270</c:v>
                </c:pt>
                <c:pt idx="11">
                  <c:v>261</c:v>
                </c:pt>
                <c:pt idx="14">
                  <c:v>263</c:v>
                </c:pt>
              </c:numCache>
            </c:numRef>
          </c:val>
          <c:extLst>
            <c:ext xmlns:c16="http://schemas.microsoft.com/office/drawing/2014/chart" uri="{C3380CC4-5D6E-409C-BE32-E72D297353CC}">
              <c16:uniqueId val="{00000000-C96E-4F95-B410-C53343956A1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96E-4F95-B410-C53343956A1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96E-4F95-B410-C53343956A1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23</c:v>
                </c:pt>
                <c:pt idx="3">
                  <c:v>24</c:v>
                </c:pt>
                <c:pt idx="6">
                  <c:v>21</c:v>
                </c:pt>
                <c:pt idx="9">
                  <c:v>16</c:v>
                </c:pt>
                <c:pt idx="12">
                  <c:v>16</c:v>
                </c:pt>
              </c:numCache>
            </c:numRef>
          </c:val>
          <c:extLst>
            <c:ext xmlns:c16="http://schemas.microsoft.com/office/drawing/2014/chart" uri="{C3380CC4-5D6E-409C-BE32-E72D297353CC}">
              <c16:uniqueId val="{00000003-C96E-4F95-B410-C53343956A1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94</c:v>
                </c:pt>
                <c:pt idx="3">
                  <c:v>85</c:v>
                </c:pt>
                <c:pt idx="6">
                  <c:v>81</c:v>
                </c:pt>
                <c:pt idx="9">
                  <c:v>79</c:v>
                </c:pt>
                <c:pt idx="12">
                  <c:v>81</c:v>
                </c:pt>
              </c:numCache>
            </c:numRef>
          </c:val>
          <c:extLst>
            <c:ext xmlns:c16="http://schemas.microsoft.com/office/drawing/2014/chart" uri="{C3380CC4-5D6E-409C-BE32-E72D297353CC}">
              <c16:uniqueId val="{00000004-C96E-4F95-B410-C53343956A1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96E-4F95-B410-C53343956A1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96E-4F95-B410-C53343956A1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262</c:v>
                </c:pt>
                <c:pt idx="3">
                  <c:v>237</c:v>
                </c:pt>
                <c:pt idx="6">
                  <c:v>229</c:v>
                </c:pt>
                <c:pt idx="9">
                  <c:v>227</c:v>
                </c:pt>
                <c:pt idx="12">
                  <c:v>230</c:v>
                </c:pt>
              </c:numCache>
            </c:numRef>
          </c:val>
          <c:extLst>
            <c:ext xmlns:c16="http://schemas.microsoft.com/office/drawing/2014/chart" uri="{C3380CC4-5D6E-409C-BE32-E72D297353CC}">
              <c16:uniqueId val="{00000007-C96E-4F95-B410-C53343956A17}"/>
            </c:ext>
          </c:extLst>
        </c:ser>
        <c:dLbls>
          <c:showLegendKey val="0"/>
          <c:showVal val="0"/>
          <c:showCatName val="0"/>
          <c:showSerName val="0"/>
          <c:showPercent val="0"/>
          <c:showBubbleSize val="0"/>
        </c:dLbls>
        <c:gapWidth val="100"/>
        <c:overlap val="100"/>
        <c:axId val="360656240"/>
        <c:axId val="3606519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82</c:v>
                </c:pt>
                <c:pt idx="2">
                  <c:v>#N/A</c:v>
                </c:pt>
                <c:pt idx="3">
                  <c:v>#N/A</c:v>
                </c:pt>
                <c:pt idx="4">
                  <c:v>63</c:v>
                </c:pt>
                <c:pt idx="5">
                  <c:v>#N/A</c:v>
                </c:pt>
                <c:pt idx="6">
                  <c:v>#N/A</c:v>
                </c:pt>
                <c:pt idx="7">
                  <c:v>61</c:v>
                </c:pt>
                <c:pt idx="8">
                  <c:v>#N/A</c:v>
                </c:pt>
                <c:pt idx="9">
                  <c:v>#N/A</c:v>
                </c:pt>
                <c:pt idx="10">
                  <c:v>61</c:v>
                </c:pt>
                <c:pt idx="11">
                  <c:v>#N/A</c:v>
                </c:pt>
                <c:pt idx="12">
                  <c:v>#N/A</c:v>
                </c:pt>
                <c:pt idx="13">
                  <c:v>64</c:v>
                </c:pt>
                <c:pt idx="14">
                  <c:v>#N/A</c:v>
                </c:pt>
              </c:numCache>
            </c:numRef>
          </c:val>
          <c:smooth val="0"/>
          <c:extLst>
            <c:ext xmlns:c16="http://schemas.microsoft.com/office/drawing/2014/chart" uri="{C3380CC4-5D6E-409C-BE32-E72D297353CC}">
              <c16:uniqueId val="{00000008-C96E-4F95-B410-C53343956A17}"/>
            </c:ext>
          </c:extLst>
        </c:ser>
        <c:dLbls>
          <c:showLegendKey val="0"/>
          <c:showVal val="0"/>
          <c:showCatName val="0"/>
          <c:showSerName val="0"/>
          <c:showPercent val="0"/>
          <c:showBubbleSize val="0"/>
        </c:dLbls>
        <c:marker val="1"/>
        <c:smooth val="0"/>
        <c:axId val="360656240"/>
        <c:axId val="360651928"/>
      </c:lineChart>
      <c:catAx>
        <c:axId val="360656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0651928"/>
        <c:crosses val="autoZero"/>
        <c:auto val="1"/>
        <c:lblAlgn val="ctr"/>
        <c:lblOffset val="100"/>
        <c:tickLblSkip val="1"/>
        <c:tickMarkSkip val="1"/>
        <c:noMultiLvlLbl val="0"/>
      </c:catAx>
      <c:valAx>
        <c:axId val="360651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0656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2628</c:v>
                </c:pt>
                <c:pt idx="5">
                  <c:v>2766</c:v>
                </c:pt>
                <c:pt idx="8">
                  <c:v>1797</c:v>
                </c:pt>
                <c:pt idx="11">
                  <c:v>2443</c:v>
                </c:pt>
                <c:pt idx="14">
                  <c:v>2354</c:v>
                </c:pt>
              </c:numCache>
            </c:numRef>
          </c:val>
          <c:extLst>
            <c:ext xmlns:c16="http://schemas.microsoft.com/office/drawing/2014/chart" uri="{C3380CC4-5D6E-409C-BE32-E72D297353CC}">
              <c16:uniqueId val="{00000000-967D-4B57-85CC-5AA36730713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75</c:v>
                </c:pt>
                <c:pt idx="5">
                  <c:v>90</c:v>
                </c:pt>
                <c:pt idx="8">
                  <c:v>123</c:v>
                </c:pt>
                <c:pt idx="11">
                  <c:v>139</c:v>
                </c:pt>
                <c:pt idx="14">
                  <c:v>133</c:v>
                </c:pt>
              </c:numCache>
            </c:numRef>
          </c:val>
          <c:extLst>
            <c:ext xmlns:c16="http://schemas.microsoft.com/office/drawing/2014/chart" uri="{C3380CC4-5D6E-409C-BE32-E72D297353CC}">
              <c16:uniqueId val="{00000001-967D-4B57-85CC-5AA36730713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1940</c:v>
                </c:pt>
                <c:pt idx="5">
                  <c:v>1997</c:v>
                </c:pt>
                <c:pt idx="8">
                  <c:v>2079</c:v>
                </c:pt>
                <c:pt idx="11">
                  <c:v>2118</c:v>
                </c:pt>
                <c:pt idx="14">
                  <c:v>2131</c:v>
                </c:pt>
              </c:numCache>
            </c:numRef>
          </c:val>
          <c:extLst>
            <c:ext xmlns:c16="http://schemas.microsoft.com/office/drawing/2014/chart" uri="{C3380CC4-5D6E-409C-BE32-E72D297353CC}">
              <c16:uniqueId val="{00000002-967D-4B57-85CC-5AA36730713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67D-4B57-85CC-5AA36730713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67D-4B57-85CC-5AA36730713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7D-4B57-85CC-5AA36730713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610</c:v>
                </c:pt>
                <c:pt idx="3">
                  <c:v>411</c:v>
                </c:pt>
                <c:pt idx="6">
                  <c:v>514</c:v>
                </c:pt>
                <c:pt idx="9">
                  <c:v>528</c:v>
                </c:pt>
                <c:pt idx="12">
                  <c:v>489</c:v>
                </c:pt>
              </c:numCache>
            </c:numRef>
          </c:val>
          <c:extLst>
            <c:ext xmlns:c16="http://schemas.microsoft.com/office/drawing/2014/chart" uri="{C3380CC4-5D6E-409C-BE32-E72D297353CC}">
              <c16:uniqueId val="{00000006-967D-4B57-85CC-5AA36730713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89</c:v>
                </c:pt>
                <c:pt idx="3">
                  <c:v>125</c:v>
                </c:pt>
                <c:pt idx="6">
                  <c:v>125</c:v>
                </c:pt>
                <c:pt idx="9">
                  <c:v>112</c:v>
                </c:pt>
                <c:pt idx="12">
                  <c:v>137</c:v>
                </c:pt>
              </c:numCache>
            </c:numRef>
          </c:val>
          <c:extLst>
            <c:ext xmlns:c16="http://schemas.microsoft.com/office/drawing/2014/chart" uri="{C3380CC4-5D6E-409C-BE32-E72D297353CC}">
              <c16:uniqueId val="{00000007-967D-4B57-85CC-5AA36730713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1037</c:v>
                </c:pt>
                <c:pt idx="3">
                  <c:v>1009</c:v>
                </c:pt>
                <c:pt idx="6">
                  <c:v>999</c:v>
                </c:pt>
                <c:pt idx="9">
                  <c:v>917</c:v>
                </c:pt>
                <c:pt idx="12">
                  <c:v>855</c:v>
                </c:pt>
              </c:numCache>
            </c:numRef>
          </c:val>
          <c:extLst>
            <c:ext xmlns:c16="http://schemas.microsoft.com/office/drawing/2014/chart" uri="{C3380CC4-5D6E-409C-BE32-E72D297353CC}">
              <c16:uniqueId val="{00000008-967D-4B57-85CC-5AA36730713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67D-4B57-85CC-5AA36730713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2394</c:v>
                </c:pt>
                <c:pt idx="3">
                  <c:v>2564</c:v>
                </c:pt>
                <c:pt idx="6">
                  <c:v>2502</c:v>
                </c:pt>
                <c:pt idx="9">
                  <c:v>2527</c:v>
                </c:pt>
                <c:pt idx="12">
                  <c:v>2479</c:v>
                </c:pt>
              </c:numCache>
            </c:numRef>
          </c:val>
          <c:extLst>
            <c:ext xmlns:c16="http://schemas.microsoft.com/office/drawing/2014/chart" uri="{C3380CC4-5D6E-409C-BE32-E72D297353CC}">
              <c16:uniqueId val="{0000000A-967D-4B57-85CC-5AA36730713D}"/>
            </c:ext>
          </c:extLst>
        </c:ser>
        <c:dLbls>
          <c:showLegendKey val="0"/>
          <c:showVal val="0"/>
          <c:showCatName val="0"/>
          <c:showSerName val="0"/>
          <c:showPercent val="0"/>
          <c:showBubbleSize val="0"/>
        </c:dLbls>
        <c:gapWidth val="100"/>
        <c:overlap val="100"/>
        <c:axId val="360655456"/>
        <c:axId val="360652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142</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67D-4B57-85CC-5AA36730713D}"/>
            </c:ext>
          </c:extLst>
        </c:ser>
        <c:dLbls>
          <c:showLegendKey val="0"/>
          <c:showVal val="0"/>
          <c:showCatName val="0"/>
          <c:showSerName val="0"/>
          <c:showPercent val="0"/>
          <c:showBubbleSize val="0"/>
        </c:dLbls>
        <c:marker val="1"/>
        <c:smooth val="0"/>
        <c:axId val="360655456"/>
        <c:axId val="360652712"/>
      </c:lineChart>
      <c:catAx>
        <c:axId val="360655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0652712"/>
        <c:crosses val="autoZero"/>
        <c:auto val="1"/>
        <c:lblAlgn val="ctr"/>
        <c:lblOffset val="100"/>
        <c:tickLblSkip val="1"/>
        <c:tickMarkSkip val="1"/>
        <c:noMultiLvlLbl val="0"/>
      </c:catAx>
      <c:valAx>
        <c:axId val="360652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0655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911</c:v>
                </c:pt>
                <c:pt idx="1">
                  <c:v>913</c:v>
                </c:pt>
                <c:pt idx="2">
                  <c:v>879</c:v>
                </c:pt>
              </c:numCache>
            </c:numRef>
          </c:val>
          <c:extLst>
            <c:ext xmlns:c16="http://schemas.microsoft.com/office/drawing/2014/chart" uri="{C3380CC4-5D6E-409C-BE32-E72D297353CC}">
              <c16:uniqueId val="{00000000-13E2-4F5B-B4D6-CE9545D82DE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43</c:v>
                </c:pt>
                <c:pt idx="1">
                  <c:v>43</c:v>
                </c:pt>
                <c:pt idx="2">
                  <c:v>43</c:v>
                </c:pt>
              </c:numCache>
            </c:numRef>
          </c:val>
          <c:extLst>
            <c:ext xmlns:c16="http://schemas.microsoft.com/office/drawing/2014/chart" uri="{C3380CC4-5D6E-409C-BE32-E72D297353CC}">
              <c16:uniqueId val="{00000001-13E2-4F5B-B4D6-CE9545D82DE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983</c:v>
                </c:pt>
                <c:pt idx="1">
                  <c:v>1021</c:v>
                </c:pt>
                <c:pt idx="2">
                  <c:v>1017</c:v>
                </c:pt>
              </c:numCache>
            </c:numRef>
          </c:val>
          <c:extLst>
            <c:ext xmlns:c16="http://schemas.microsoft.com/office/drawing/2014/chart" uri="{C3380CC4-5D6E-409C-BE32-E72D297353CC}">
              <c16:uniqueId val="{00000002-13E2-4F5B-B4D6-CE9545D82DE5}"/>
            </c:ext>
          </c:extLst>
        </c:ser>
        <c:dLbls>
          <c:showLegendKey val="0"/>
          <c:showVal val="0"/>
          <c:showCatName val="0"/>
          <c:showSerName val="0"/>
          <c:showPercent val="0"/>
          <c:showBubbleSize val="0"/>
        </c:dLbls>
        <c:gapWidth val="120"/>
        <c:overlap val="100"/>
        <c:axId val="360657024"/>
        <c:axId val="360657808"/>
      </c:barChart>
      <c:catAx>
        <c:axId val="36065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60657808"/>
        <c:crosses val="autoZero"/>
        <c:auto val="1"/>
        <c:lblAlgn val="ctr"/>
        <c:lblOffset val="100"/>
        <c:tickLblSkip val="1"/>
        <c:tickMarkSkip val="1"/>
        <c:noMultiLvlLbl val="0"/>
      </c:catAx>
      <c:valAx>
        <c:axId val="3606578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6065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{AFFCC7EE-BC9D-43B1-A671-6EF71FB292B3}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C3B-4D45-859E-ED903C0CBA5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{8CE2BFA0-06BF-4DC8-B693-FFA48A34FADC}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C3B-4D45-859E-ED903C0CBA5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{1BC65892-4996-4B1D-AABB-4534E61A9034}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C3B-4D45-859E-ED903C0CBA5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{5E2A6713-BC76-4457-8B40-F9FA49FD231C}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C3B-4D45-859E-ED903C0CBA5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{1AE9F79D-C689-4B26-920A-8717D45A2717}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C3B-4D45-859E-ED903C0CBA5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{E9758CF2-A479-49EA-946B-308718CCD92B}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C3B-4D45-859E-ED903C0CBA5B}"/>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{88635FD2-391C-4968-B2B2-1DFFCE069947}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C3B-4D45-859E-ED903C0CBA5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{F1536C90-1C1F-47B7-BBC7-0B1A1680E630}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C3B-4D45-859E-ED903C0CBA5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{92958FE6-9FAB-4424-AD9E-90907B6B17D1}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C3B-4D45-859E-ED903C0CBA5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65.3</c:v>
                </c:pt>
                <c:pt idx="16">
                  <c:v>70.099999999999994</c:v>
                </c:pt>
                <c:pt idx="24">
                  <c:v>71.400000000000006</c:v>
                </c:pt>
              </c:numCache>
            </c:numRef>
          </c:xVal>
          <c:yVal>
            <c:numRef>
              <c:f>公会計指標分析・財政指標組合せ分析表!$BP$51:$DC$51</c:f>
              <c:numCache>
                <c:formatCode>#,##0.0;"▲ "#,##0.0</c:formatCode>
                <c:ptCount val="40"/>
                <c:pt idx="16">
                  <c:v>8.6999999999999993</c:v>
                </c:pt>
              </c:numCache>
            </c:numRef>
          </c:yVal>
          <c:smooth val="0"/>
          <c:extLst>
            <c:ext xmlns:c16="http://schemas.microsoft.com/office/drawing/2014/chart" uri="{C3380CC4-5D6E-409C-BE32-E72D297353CC}">
              <c16:uniqueId val="{00000009-8C3B-4D45-859E-ED903C0CBA5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{C1247D15-B55F-458E-9B2D-A78CF82E91DF}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C3B-4D45-859E-ED903C0CBA5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{2036DCF5-943C-4672-A64C-404615ABB4DF}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C3B-4D45-859E-ED903C0CBA5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{7C3EABC2-9650-4EE3-9906-2BAD35ACF540}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C3B-4D45-859E-ED903C0CBA5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{DAF39971-135D-4DFA-B332-91EF263584C0}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C3B-4D45-859E-ED903C0CBA5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{8037FC1D-086D-40D0-9499-6365EBFDAEFA}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C3B-4D45-859E-ED903C0CBA5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{385199C8-8624-410D-AEAB-1B7F689B94EE}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C3B-4D45-859E-ED903C0CBA5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{1E0DE48A-041E-4AB3-83A6-838C8E41820B}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C3B-4D45-859E-ED903C0CBA5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{3E90F31A-DCBE-446C-861D-5A4CCA8EFF8B}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C3B-4D45-859E-ED903C0CBA5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{22093DCB-ED84-44FE-A0D5-4EB3D462E568}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C3B-4D45-859E-ED903C0CBA5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numCache>
            </c:numRef>
          </c:xVal>
          <c:yVal>
            <c:numRef>
              <c:f>公会計指標分析・財政指標組合せ分析表!$BP$55:$DC$55</c:f>
              <c:numCache>
                <c:formatCode>#,##0.0;"▲ "#,##0.0</c:formatCode>
                <c:ptCount val="40"/>
                <c:pt idx="8">
                  <c:v>0</c:v>
                </c:pt>
                <c:pt idx="16">
                  <c:v>0</c:v>
                </c:pt>
                <c:pt idx="24">
                  <c:v>0</c:v>
                </c:pt>
              </c:numCache>
            </c:numRef>
          </c:yVal>
          <c:smooth val="0"/>
          <c:extLst>
            <c:ext xmlns:c16="http://schemas.microsoft.com/office/drawing/2014/chart" uri="{C3380CC4-5D6E-409C-BE32-E72D297353CC}">
              <c16:uniqueId val="{00000013-8C3B-4D45-859E-ED903C0CBA5B}"/>
            </c:ext>
          </c:extLst>
        </c:ser>
        <c:dLbls>
          <c:showLegendKey val="0"/>
          <c:showVal val="1"/>
          <c:showCatName val="0"/>
          <c:showSerName val="0"/>
          <c:showPercent val="0"/>
          <c:showBubbleSize val="0"/>
        </c:dLbls>
        <c:axId val="360658200"/>
        <c:axId val="360651536"/>
      </c:scatterChart>
      <c:valAx>
        <c:axId val="360658200"/>
        <c:scaling>
          <c:orientation val="minMax"/>
          <c:max val="72"/>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0651536"/>
        <c:crosses val="autoZero"/>
        <c:crossBetween val="midCat"/>
      </c:valAx>
      <c:valAx>
        <c:axId val="360651536"/>
        <c:scaling>
          <c:orientation val="minMax"/>
          <c:max val="10.199999999999999"/>
          <c:min val="-1.10000000000000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0658200"/>
        <c:crosses val="autoZero"/>
        <c:crossBetween val="midCat"/>
        <c:majorUnit val="1.100000000000000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{D9F21BEF-A9DA-4D9D-8BF4-F6970794A5EC}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28F-4C04-9295-0AB5D2CBF5E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{4E86F44E-F86A-4195-B2BE-DEE68C7CEC2F}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28F-4C04-9295-0AB5D2CBF5E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{2E6E5ADE-10DF-4BFD-B1F2-9896062B1768}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28F-4C04-9295-0AB5D2CBF5E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{4B2FD442-21A0-4772-BAC1-597A99416C24}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28F-4C04-9295-0AB5D2CBF5E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{AA66ABC3-6BC4-47B2-9EBE-F20E1D6FA91C}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28F-4C04-9295-0AB5D2CBF5EA}"/>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{09200E3E-BE0F-4321-A5A5-1E0E8E0DF082}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28F-4C04-9295-0AB5D2CBF5EA}"/>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{5F3FA092-F1BB-41AF-A055-7F29D47BEFAC}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28F-4C04-9295-0AB5D2CBF5EA}"/>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{F39C73E8-85EC-47F1-AC91-BD0D1F2B104D}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28F-4C04-9295-0AB5D2CBF5EA}"/>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{EE82FEA0-DCDF-4F3C-80FB-84AE56DBE765}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28F-4C04-9295-0AB5D2CBF5E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5.8</c:v>
                </c:pt>
                <c:pt idx="8">
                  <c:v>4.8</c:v>
                </c:pt>
                <c:pt idx="16">
                  <c:v>4.2</c:v>
                </c:pt>
                <c:pt idx="24">
                  <c:v>3.7</c:v>
                </c:pt>
                <c:pt idx="32">
                  <c:v>3.8</c:v>
                </c:pt>
              </c:numCache>
            </c:numRef>
          </c:xVal>
          <c:yVal>
            <c:numRef>
              <c:f>公会計指標分析・財政指標組合せ分析表!$BP$73:$DC$73</c:f>
              <c:numCache>
                <c:formatCode>#,##0.0;"▲ "#,##0.0</c:formatCode>
                <c:ptCount val="40"/>
                <c:pt idx="16">
                  <c:v>8.6999999999999993</c:v>
                </c:pt>
              </c:numCache>
            </c:numRef>
          </c:yVal>
          <c:smooth val="0"/>
          <c:extLst>
            <c:ext xmlns:c16="http://schemas.microsoft.com/office/drawing/2014/chart" uri="{C3380CC4-5D6E-409C-BE32-E72D297353CC}">
              <c16:uniqueId val="{00000009-228F-4C04-9295-0AB5D2CBF5E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{CC23B2D8-8D1D-4598-BB5F-FD0325EA19E0}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28F-4C04-9295-0AB5D2CBF5E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{58240535-72BC-4617-B3F6-0CE32C24365B}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28F-4C04-9295-0AB5D2CBF5E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{7D18CE58-9C9B-4B0B-9B72-623969DB07CB}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28F-4C04-9295-0AB5D2CBF5E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{F42F5BE4-BCE0-4D8F-9FF9-703D57E2F2D4}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28F-4C04-9295-0AB5D2CBF5E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{9BBFDAE6-74D9-4229-874D-D559A0A17AE0}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28F-4C04-9295-0AB5D2CBF5E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{B3E932CA-B7D8-4DEE-B36E-B880350771EA}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28F-4C04-9295-0AB5D2CBF5E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{ED006CDF-F3EA-4D01-B09A-4F58A5D45B22}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28F-4C04-9295-0AB5D2CBF5EA}"/>
                </c:ext>
              </c:extLst>
            </c:dLbl>
            <c:dLbl>
              <c:idx val="24"/>
              <c:layout>
                <c:manualLayout>
                  <c:x val="-4.5160355153971272E-2"/>
                  <c:y val="-4.3495921315535854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{EBB667C3-8031-48CB-8361-E173F04E779E}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28F-4C04-9295-0AB5D2CBF5EA}"/>
                </c:ext>
              </c:extLst>
            </c:dLbl>
            <c:dLbl>
              <c:idx val="32"/>
              <c:layout>
                <c:manualLayout>
                  <c:x val="-1.8235628084250128E-2"/>
                  <c:y val="-8.133737286005204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{67F86F64-B8C3-4CDE-A8F0-E6883227E712}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28F-4C04-9295-0AB5D2CBF5E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28F-4C04-9295-0AB5D2CBF5EA}"/>
            </c:ext>
          </c:extLst>
        </c:ser>
        <c:dLbls>
          <c:showLegendKey val="0"/>
          <c:showVal val="1"/>
          <c:showCatName val="0"/>
          <c:showSerName val="0"/>
          <c:showPercent val="0"/>
          <c:showBubbleSize val="0"/>
        </c:dLbls>
        <c:axId val="362046736"/>
        <c:axId val="362048696"/>
      </c:scatterChart>
      <c:valAx>
        <c:axId val="362046736"/>
        <c:scaling>
          <c:orientation val="minMax"/>
          <c:max val="8.6"/>
          <c:min val="3.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2048696"/>
        <c:crosses val="autoZero"/>
        <c:crossBetween val="midCat"/>
      </c:valAx>
      <c:valAx>
        <c:axId val="362048696"/>
        <c:scaling>
          <c:orientation val="minMax"/>
          <c:max val="10.199999999999999"/>
          <c:min val="-1.10000000000000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2046736"/>
        <c:crosses val="autoZero"/>
        <c:crossBetween val="midCat"/>
        <c:majorUnit val="1.100000000000000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熊本県湯前町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主なところで、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過疎対策事業債</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により、元利償還金が昨年度から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３，２５０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今後の見込みでは、下水道事業会計に対する繰入見込が、償還ピークを迎える平成３０年度まで増加し、その後は減少するものと思われる。一般会計では、平成２７年度に学校給食共同調理場の建設があり、過疎対策事業債の発行を行ったため、据置期間が終了する平成３１年度には公債費が増加するものと思われ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今後も、新たな借入を抑制するなど、計画的な起債管理を行っていく必要がある。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満期一括償還地方債について、過去においても借り入れを行っていない。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熊本県湯前町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将来負担額が１２３，１００千円減少し、充当可能財源等の減少額を上回ったため、将来負担率は昨年度に続きマイナスとなった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。また、充当可能基金は近年同水準を維持しており、今後も社会保障費の増に対応するため等、必要に応じ、将来に備えて積み立てていく方針である。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分母には基準財政需要額算入見込額（将来に渡って普通交付税で措置されるであろう額）、充当可能特定歳入など、あくまで見込み的要素があるため、流動的でありさらなる適正運営を行っていく必要があ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熊本県湯前町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財政調整基金については基金利息のみを積み立てたほか、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介護保険特別会計の保険料の著しい増加を抑制するための財源として３５，０００千円を取り崩した。また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公共施設等整備基金へ２０，０００千円の積み立てをを行い、ふるさと応援基金に１５，０００千円の積み立てと３９，５９６千円の取り崩しを行ったことから、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基金全体としては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３７，８０８千円の減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ふるさと応援基金については、平成３０年度から毎年度基金を活用し、事業を実施してい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ため減少が見込まれる。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また、現在作成中の個別計画により、施設の長寿命化等に財源不足が生じると見込まれるため、短期的には公共施設等整備基金への積立により微増となる見込みだが、中長期的には減少していく。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公共施設等整備基金：公共施設等の老朽化による長寿命化等に係る財源不足に対応するための基金。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ふるさと応援基金：ふるさと寄附金を一旦積み立て、後年度において寄付者の意向に沿った活用を行うための基金。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ふるさと応援基金：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ふるさと寄付金による１５，０００千円の積み立てと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への充当のため３９，５９６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の取り崩しを行ったことにより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２４，５９６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公共施設等整備基金：利息分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及び余剰分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の積み立てを行ったことにより、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２０，１４４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公共施設等整備基金：個別計画の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作成を行うことで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財源不足額が見えてくるため、その後に基金積み立て額等の計画を作成し計画的な積み立てを行う。</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財政調整基金については基金利息のみを積み立てたほか、介護保険特別会計の保険料の著しい増加を抑制するための財源として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３５，０００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千円を取り崩した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ため、３３，５５６千円の減となった。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普通交付税の減や人口減少による税収の減が想定されることや、老朽化した施設の更新等が控えているため、中長期的には取り崩しを行う必要があり、減少が見込まれる。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また、標準財政規模の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５０％である９００，０００千円を水準として基金運用管理を行う。</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減債基金については、基金利息のみの積立を行い、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現在の借入利率は概ね低く抑えられているため、新たな積み立ては行わず、ほぼ横ばいで推移するものと見込まれる。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熊本県湯前町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3,953
3,945
48.37
3,205,698
2,997,209
166,563
1,863,945
2,478,785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8" name="テキスト ボックス 37"/>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0" name="テキスト ボックス 39"/>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価償却率について、類似団体平均と比較して高い状況で推移している。これは、老朽化した建物が多く、更新時期が近づいていることを表している。施設の統廃合を含め、長寿命化、新規建設等を早急に判断しなければならないと考え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2" name="直線コネクタ 71"/>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3"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4" name="直線コネクタ 73"/>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5" name="有形固定資産減価償却率最大値テキスト"/>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6" name="直線コネクタ 75"/>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77" name="有形固定資産減価償却率平均値テキスト"/>
        <xdr:cNvSpPr txBox="1"/>
      </xdr:nvSpPr>
      <xdr:spPr>
        <a:xfrm>
          <a:off x="4813300" y="5846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78" name="フローチャート: 判断 77"/>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79" name="フローチャート: 判断 78"/>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0" name="フローチャート: 判断 79"/>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1" name="フローチャート: 判断 80"/>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75202</xdr:rowOff>
    </xdr:from>
    <xdr:to>
      <xdr:col>19</xdr:col>
      <xdr:colOff>187325</xdr:colOff>
      <xdr:row>28</xdr:row>
      <xdr:rowOff>5352</xdr:rowOff>
    </xdr:to>
    <xdr:sp macro="" textlink="">
      <xdr:nvSpPr>
        <xdr:cNvPr id="87" name="楕円 86"/>
        <xdr:cNvSpPr/>
      </xdr:nvSpPr>
      <xdr:spPr>
        <a:xfrm>
          <a:off x="4000500" y="547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27</xdr:row>
      <xdr:rowOff>115298</xdr:rowOff>
    </xdr:from>
    <xdr:to>
      <xdr:col>15</xdr:col>
      <xdr:colOff>187325</xdr:colOff>
      <xdr:row>28</xdr:row>
      <xdr:rowOff>45448</xdr:rowOff>
    </xdr:to>
    <xdr:sp macro="" textlink="">
      <xdr:nvSpPr>
        <xdr:cNvPr id="88" name="楕円 87"/>
        <xdr:cNvSpPr/>
      </xdr:nvSpPr>
      <xdr:spPr>
        <a:xfrm>
          <a:off x="3238500" y="551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126002</xdr:rowOff>
    </xdr:from>
    <xdr:to>
      <xdr:col>19</xdr:col>
      <xdr:colOff>136525</xdr:colOff>
      <xdr:row>27</xdr:row>
      <xdr:rowOff>166098</xdr:rowOff>
    </xdr:to>
    <xdr:cxnSp macro="">
      <xdr:nvCxnSpPr>
        <xdr:cNvPr id="89" name="直線コネクタ 88"/>
        <xdr:cNvCxnSpPr/>
      </xdr:nvCxnSpPr>
      <xdr:spPr>
        <a:xfrm flipV="1">
          <a:off x="3289300" y="5526677"/>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91894</xdr:rowOff>
    </xdr:from>
    <xdr:to>
      <xdr:col>11</xdr:col>
      <xdr:colOff>187325</xdr:colOff>
      <xdr:row>29</xdr:row>
      <xdr:rowOff>22044</xdr:rowOff>
    </xdr:to>
    <xdr:sp macro="" textlink="">
      <xdr:nvSpPr>
        <xdr:cNvPr id="90" name="楕円 89"/>
        <xdr:cNvSpPr/>
      </xdr:nvSpPr>
      <xdr:spPr>
        <a:xfrm>
          <a:off x="2476500" y="56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166098</xdr:rowOff>
    </xdr:from>
    <xdr:to>
      <xdr:col>15</xdr:col>
      <xdr:colOff>136525</xdr:colOff>
      <xdr:row>28</xdr:row>
      <xdr:rowOff>142694</xdr:rowOff>
    </xdr:to>
    <xdr:cxnSp macro="">
      <xdr:nvCxnSpPr>
        <xdr:cNvPr id="91" name="直線コネクタ 90"/>
        <xdr:cNvCxnSpPr/>
      </xdr:nvCxnSpPr>
      <xdr:spPr>
        <a:xfrm flipV="1">
          <a:off x="2527300" y="5566773"/>
          <a:ext cx="762000" cy="14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79210</xdr:rowOff>
    </xdr:from>
    <xdr:ext cx="405111" cy="259045"/>
    <xdr:sp macro="" textlink="">
      <xdr:nvSpPr>
        <xdr:cNvPr id="92" name="n_1aveValue有形固定資産減価償却率"/>
        <xdr:cNvSpPr txBox="1"/>
      </xdr:nvSpPr>
      <xdr:spPr>
        <a:xfrm>
          <a:off x="38360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93" name="n_2aveValue有形固定資産減価償却率"/>
        <xdr:cNvSpPr txBox="1"/>
      </xdr:nvSpPr>
      <xdr:spPr>
        <a:xfrm>
          <a:off x="30867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12626</xdr:rowOff>
    </xdr:from>
    <xdr:ext cx="405111" cy="259045"/>
    <xdr:sp macro="" textlink="">
      <xdr:nvSpPr>
        <xdr:cNvPr id="94" name="n_3aveValue有形固定資産減価償却率"/>
        <xdr:cNvSpPr txBox="1"/>
      </xdr:nvSpPr>
      <xdr:spPr>
        <a:xfrm>
          <a:off x="2324744" y="60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21879</xdr:rowOff>
    </xdr:from>
    <xdr:ext cx="405111" cy="259045"/>
    <xdr:sp macro="" textlink="">
      <xdr:nvSpPr>
        <xdr:cNvPr id="95" name="n_1mainValue有形固定資産減価償却率"/>
        <xdr:cNvSpPr txBox="1"/>
      </xdr:nvSpPr>
      <xdr:spPr>
        <a:xfrm>
          <a:off x="3836044" y="5251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61975</xdr:rowOff>
    </xdr:from>
    <xdr:ext cx="405111" cy="259045"/>
    <xdr:sp macro="" textlink="">
      <xdr:nvSpPr>
        <xdr:cNvPr id="96" name="n_2mainValue有形固定資産減価償却率"/>
        <xdr:cNvSpPr txBox="1"/>
      </xdr:nvSpPr>
      <xdr:spPr>
        <a:xfrm>
          <a:off x="3086744" y="5291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38571</xdr:rowOff>
    </xdr:from>
    <xdr:ext cx="405111" cy="259045"/>
    <xdr:sp macro="" textlink="">
      <xdr:nvSpPr>
        <xdr:cNvPr id="97" name="n_3mainValue有形固定資産減価償却率"/>
        <xdr:cNvSpPr txBox="1"/>
      </xdr:nvSpPr>
      <xdr:spPr>
        <a:xfrm>
          <a:off x="2324744" y="5439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高い状況で推移しているが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、全国平均、熊本県平均を下回って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自主財源の乏しい本町においては、地方債の借入抑制等の対策を行ってきた成果であり、今後も継続して実施する。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2" name="テキスト ボックス 121"/>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26" name="直線コネクタ 125"/>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29" name="債務償還比率最大値テキスト"/>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0" name="直線コネクタ 129"/>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90702</xdr:rowOff>
    </xdr:from>
    <xdr:ext cx="469744" cy="259045"/>
    <xdr:sp macro="" textlink="">
      <xdr:nvSpPr>
        <xdr:cNvPr id="131" name="債務償還比率平均値テキスト"/>
        <xdr:cNvSpPr txBox="1"/>
      </xdr:nvSpPr>
      <xdr:spPr>
        <a:xfrm>
          <a:off x="14846300" y="634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2" name="フローチャート: 判断 131"/>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3" name="フローチャート: 判断 132"/>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157113</xdr:rowOff>
    </xdr:from>
    <xdr:to>
      <xdr:col>76</xdr:col>
      <xdr:colOff>73025</xdr:colOff>
      <xdr:row>31</xdr:row>
      <xdr:rowOff>87263</xdr:rowOff>
    </xdr:to>
    <xdr:sp macro="" textlink="">
      <xdr:nvSpPr>
        <xdr:cNvPr id="139" name="楕円 138"/>
        <xdr:cNvSpPr/>
      </xdr:nvSpPr>
      <xdr:spPr>
        <a:xfrm>
          <a:off x="14744700" y="607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8540</xdr:rowOff>
    </xdr:from>
    <xdr:ext cx="469744" cy="259045"/>
    <xdr:sp macro="" textlink="">
      <xdr:nvSpPr>
        <xdr:cNvPr id="140" name="債務償還比率該当値テキスト"/>
        <xdr:cNvSpPr txBox="1"/>
      </xdr:nvSpPr>
      <xdr:spPr>
        <a:xfrm>
          <a:off x="14846300" y="592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82458</xdr:rowOff>
    </xdr:from>
    <xdr:to>
      <xdr:col>72</xdr:col>
      <xdr:colOff>123825</xdr:colOff>
      <xdr:row>32</xdr:row>
      <xdr:rowOff>12608</xdr:rowOff>
    </xdr:to>
    <xdr:sp macro="" textlink="">
      <xdr:nvSpPr>
        <xdr:cNvPr id="141" name="楕円 140"/>
        <xdr:cNvSpPr/>
      </xdr:nvSpPr>
      <xdr:spPr>
        <a:xfrm>
          <a:off x="14033500" y="616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36463</xdr:rowOff>
    </xdr:from>
    <xdr:to>
      <xdr:col>76</xdr:col>
      <xdr:colOff>22225</xdr:colOff>
      <xdr:row>31</xdr:row>
      <xdr:rowOff>133258</xdr:rowOff>
    </xdr:to>
    <xdr:cxnSp macro="">
      <xdr:nvCxnSpPr>
        <xdr:cNvPr id="142" name="直線コネクタ 141"/>
        <xdr:cNvCxnSpPr/>
      </xdr:nvCxnSpPr>
      <xdr:spPr>
        <a:xfrm flipV="1">
          <a:off x="14084300" y="6122938"/>
          <a:ext cx="711200" cy="9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143" name="n_1aveValue債務償還比率"/>
        <xdr:cNvSpPr txBox="1"/>
      </xdr:nvSpPr>
      <xdr:spPr>
        <a:xfrm>
          <a:off x="13836727" y="64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29135</xdr:rowOff>
    </xdr:from>
    <xdr:ext cx="469744" cy="259045"/>
    <xdr:sp macro="" textlink="">
      <xdr:nvSpPr>
        <xdr:cNvPr id="144" name="n_1mainValue債務償還比率"/>
        <xdr:cNvSpPr txBox="1"/>
      </xdr:nvSpPr>
      <xdr:spPr>
        <a:xfrm>
          <a:off x="13836727" y="5944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熊本県湯前町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3,953
3,945
48.37
3,205,698
2,997,209
166,563
1,863,945
2,478,785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57711</xdr:rowOff>
    </xdr:from>
    <xdr:ext cx="405111" cy="259045"/>
    <xdr:sp macro="" textlink="">
      <xdr:nvSpPr>
        <xdr:cNvPr id="62" name="【道路】&#10;有形固定資産減価償却率平均値テキスト"/>
        <xdr:cNvSpPr txBox="1"/>
      </xdr:nvSpPr>
      <xdr:spPr>
        <a:xfrm>
          <a:off x="4673600" y="622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169092</xdr:rowOff>
    </xdr:from>
    <xdr:to>
      <xdr:col>20</xdr:col>
      <xdr:colOff>38100</xdr:colOff>
      <xdr:row>35</xdr:row>
      <xdr:rowOff>99242</xdr:rowOff>
    </xdr:to>
    <xdr:sp macro="" textlink="">
      <xdr:nvSpPr>
        <xdr:cNvPr id="72" name="楕円 71"/>
        <xdr:cNvSpPr/>
      </xdr:nvSpPr>
      <xdr:spPr>
        <a:xfrm>
          <a:off x="3746500" y="599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23767</xdr:rowOff>
    </xdr:from>
    <xdr:to>
      <xdr:col>15</xdr:col>
      <xdr:colOff>101600</xdr:colOff>
      <xdr:row>35</xdr:row>
      <xdr:rowOff>125367</xdr:rowOff>
    </xdr:to>
    <xdr:sp macro="" textlink="">
      <xdr:nvSpPr>
        <xdr:cNvPr id="73" name="楕円 72"/>
        <xdr:cNvSpPr/>
      </xdr:nvSpPr>
      <xdr:spPr>
        <a:xfrm>
          <a:off x="2857500" y="60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48442</xdr:rowOff>
    </xdr:from>
    <xdr:to>
      <xdr:col>19</xdr:col>
      <xdr:colOff>177800</xdr:colOff>
      <xdr:row>35</xdr:row>
      <xdr:rowOff>74567</xdr:rowOff>
    </xdr:to>
    <xdr:cxnSp macro="">
      <xdr:nvCxnSpPr>
        <xdr:cNvPr id="74" name="直線コネクタ 73"/>
        <xdr:cNvCxnSpPr/>
      </xdr:nvCxnSpPr>
      <xdr:spPr>
        <a:xfrm flipV="1">
          <a:off x="2908300" y="604919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12337</xdr:rowOff>
    </xdr:from>
    <xdr:to>
      <xdr:col>10</xdr:col>
      <xdr:colOff>165100</xdr:colOff>
      <xdr:row>36</xdr:row>
      <xdr:rowOff>113937</xdr:rowOff>
    </xdr:to>
    <xdr:sp macro="" textlink="">
      <xdr:nvSpPr>
        <xdr:cNvPr id="75" name="楕円 74"/>
        <xdr:cNvSpPr/>
      </xdr:nvSpPr>
      <xdr:spPr>
        <a:xfrm>
          <a:off x="1968500" y="61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74567</xdr:rowOff>
    </xdr:from>
    <xdr:to>
      <xdr:col>15</xdr:col>
      <xdr:colOff>50800</xdr:colOff>
      <xdr:row>36</xdr:row>
      <xdr:rowOff>63137</xdr:rowOff>
    </xdr:to>
    <xdr:cxnSp macro="">
      <xdr:nvCxnSpPr>
        <xdr:cNvPr id="76" name="直線コネクタ 75"/>
        <xdr:cNvCxnSpPr/>
      </xdr:nvCxnSpPr>
      <xdr:spPr>
        <a:xfrm flipV="1">
          <a:off x="2019300" y="6075317"/>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31585</xdr:rowOff>
    </xdr:from>
    <xdr:ext cx="405111" cy="259045"/>
    <xdr:sp macro="" textlink="">
      <xdr:nvSpPr>
        <xdr:cNvPr id="77" name="n_1aveValue【道路】&#10;有形固定資産減価償却率"/>
        <xdr:cNvSpPr txBox="1"/>
      </xdr:nvSpPr>
      <xdr:spPr>
        <a:xfrm>
          <a:off x="35820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78" name="n_2aveValue【道路】&#10;有形固定資産減価償却率"/>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88735</xdr:rowOff>
    </xdr:from>
    <xdr:ext cx="405111" cy="259045"/>
    <xdr:sp macro="" textlink="">
      <xdr:nvSpPr>
        <xdr:cNvPr id="79" name="n_3aveValue【道路】&#10;有形固定資産減価償却率"/>
        <xdr:cNvSpPr txBox="1"/>
      </xdr:nvSpPr>
      <xdr:spPr>
        <a:xfrm>
          <a:off x="1816744" y="643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115769</xdr:rowOff>
    </xdr:from>
    <xdr:ext cx="405111" cy="259045"/>
    <xdr:sp macro="" textlink="">
      <xdr:nvSpPr>
        <xdr:cNvPr id="80" name="n_1mainValue【道路】&#10;有形固定資産減価償却率"/>
        <xdr:cNvSpPr txBox="1"/>
      </xdr:nvSpPr>
      <xdr:spPr>
        <a:xfrm>
          <a:off x="3582044" y="577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141894</xdr:rowOff>
    </xdr:from>
    <xdr:ext cx="405111" cy="259045"/>
    <xdr:sp macro="" textlink="">
      <xdr:nvSpPr>
        <xdr:cNvPr id="81" name="n_2mainValue【道路】&#10;有形固定資産減価償却率"/>
        <xdr:cNvSpPr txBox="1"/>
      </xdr:nvSpPr>
      <xdr:spPr>
        <a:xfrm>
          <a:off x="2705744" y="579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130464</xdr:rowOff>
    </xdr:from>
    <xdr:ext cx="405111" cy="259045"/>
    <xdr:sp macro="" textlink="">
      <xdr:nvSpPr>
        <xdr:cNvPr id="82" name="n_3mainValue【道路】&#10;有形固定資産減価償却率"/>
        <xdr:cNvSpPr txBox="1"/>
      </xdr:nvSpPr>
      <xdr:spPr>
        <a:xfrm>
          <a:off x="1816744" y="595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6" name="テキスト ボックス 95"/>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8" name="テキスト ボックス 97"/>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0" name="テキスト ボックス 99"/>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4" name="テキスト ボックス 103"/>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6" name="直線コネクタ 105"/>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07" name="【道路】&#10;一人当たり延長最小値テキスト"/>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08" name="直線コネクタ 107"/>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09" name="【道路】&#10;一人当たり延長最大値テキスト"/>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0" name="直線コネクタ 109"/>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149251</xdr:rowOff>
    </xdr:from>
    <xdr:ext cx="534377" cy="259045"/>
    <xdr:sp macro="" textlink="">
      <xdr:nvSpPr>
        <xdr:cNvPr id="111" name="【道路】&#10;一人当たり延長平均値テキスト"/>
        <xdr:cNvSpPr txBox="1"/>
      </xdr:nvSpPr>
      <xdr:spPr>
        <a:xfrm>
          <a:off x="10515600" y="700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2" name="フローチャート: 判断 111"/>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3" name="フローチャート: 判断 112"/>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4" name="フローチャート: 判断 113"/>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5" name="フローチャート: 判断 114"/>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96331</xdr:rowOff>
    </xdr:from>
    <xdr:to>
      <xdr:col>50</xdr:col>
      <xdr:colOff>165100</xdr:colOff>
      <xdr:row>42</xdr:row>
      <xdr:rowOff>26481</xdr:rowOff>
    </xdr:to>
    <xdr:sp macro="" textlink="">
      <xdr:nvSpPr>
        <xdr:cNvPr id="121" name="楕円 120"/>
        <xdr:cNvSpPr/>
      </xdr:nvSpPr>
      <xdr:spPr>
        <a:xfrm>
          <a:off x="9588500" y="712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97158</xdr:rowOff>
    </xdr:from>
    <xdr:to>
      <xdr:col>46</xdr:col>
      <xdr:colOff>38100</xdr:colOff>
      <xdr:row>42</xdr:row>
      <xdr:rowOff>27308</xdr:rowOff>
    </xdr:to>
    <xdr:sp macro="" textlink="">
      <xdr:nvSpPr>
        <xdr:cNvPr id="122" name="楕円 121"/>
        <xdr:cNvSpPr/>
      </xdr:nvSpPr>
      <xdr:spPr>
        <a:xfrm>
          <a:off x="8699500" y="712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147131</xdr:rowOff>
    </xdr:from>
    <xdr:to>
      <xdr:col>50</xdr:col>
      <xdr:colOff>114300</xdr:colOff>
      <xdr:row>41</xdr:row>
      <xdr:rowOff>147958</xdr:rowOff>
    </xdr:to>
    <xdr:cxnSp macro="">
      <xdr:nvCxnSpPr>
        <xdr:cNvPr id="123" name="直線コネクタ 122"/>
        <xdr:cNvCxnSpPr/>
      </xdr:nvCxnSpPr>
      <xdr:spPr>
        <a:xfrm flipV="1">
          <a:off x="8750300" y="7176581"/>
          <a:ext cx="889000" cy="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86113</xdr:rowOff>
    </xdr:from>
    <xdr:to>
      <xdr:col>41</xdr:col>
      <xdr:colOff>101600</xdr:colOff>
      <xdr:row>42</xdr:row>
      <xdr:rowOff>16263</xdr:rowOff>
    </xdr:to>
    <xdr:sp macro="" textlink="">
      <xdr:nvSpPr>
        <xdr:cNvPr id="124" name="楕円 123"/>
        <xdr:cNvSpPr/>
      </xdr:nvSpPr>
      <xdr:spPr>
        <a:xfrm>
          <a:off x="7810500" y="711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136913</xdr:rowOff>
    </xdr:from>
    <xdr:to>
      <xdr:col>45</xdr:col>
      <xdr:colOff>177800</xdr:colOff>
      <xdr:row>41</xdr:row>
      <xdr:rowOff>147958</xdr:rowOff>
    </xdr:to>
    <xdr:cxnSp macro="">
      <xdr:nvCxnSpPr>
        <xdr:cNvPr id="125" name="直線コネクタ 124"/>
        <xdr:cNvCxnSpPr/>
      </xdr:nvCxnSpPr>
      <xdr:spPr>
        <a:xfrm>
          <a:off x="7861300" y="7166363"/>
          <a:ext cx="889000" cy="1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26" name="n_1aveValue【道路】&#10;一人当たり延長"/>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27" name="n_2aveValue【道路】&#10;一人当たり延長"/>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28" name="n_3aveValue【道路】&#10;一人当たり延長"/>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17608</xdr:rowOff>
    </xdr:from>
    <xdr:ext cx="534377" cy="259045"/>
    <xdr:sp macro="" textlink="">
      <xdr:nvSpPr>
        <xdr:cNvPr id="129" name="n_1mainValue【道路】&#10;一人当たり延長"/>
        <xdr:cNvSpPr txBox="1"/>
      </xdr:nvSpPr>
      <xdr:spPr>
        <a:xfrm>
          <a:off x="9359411" y="72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18435</xdr:rowOff>
    </xdr:from>
    <xdr:ext cx="534377" cy="259045"/>
    <xdr:sp macro="" textlink="">
      <xdr:nvSpPr>
        <xdr:cNvPr id="130" name="n_2mainValue【道路】&#10;一人当たり延長"/>
        <xdr:cNvSpPr txBox="1"/>
      </xdr:nvSpPr>
      <xdr:spPr>
        <a:xfrm>
          <a:off x="8483111" y="721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7390</xdr:rowOff>
    </xdr:from>
    <xdr:ext cx="534377" cy="259045"/>
    <xdr:sp macro="" textlink="">
      <xdr:nvSpPr>
        <xdr:cNvPr id="131" name="n_3mainValue【道路】&#10;一人当たり延長"/>
        <xdr:cNvSpPr txBox="1"/>
      </xdr:nvSpPr>
      <xdr:spPr>
        <a:xfrm>
          <a:off x="7594111" y="720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57" name="直線コネクタ 156"/>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0" name="【橋りょう・トンネル】&#10;有形固定資産減価償却率最大値テキスト"/>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1" name="直線コネクタ 160"/>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2" name="【橋りょう・トンネル】&#10;有形固定資産減価償却率平均値テキスト"/>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64" name="フローチャート: 判断 163"/>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65" name="フローチャート: 判断 164"/>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66" name="フローチャート: 判断 165"/>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76563</xdr:rowOff>
    </xdr:from>
    <xdr:to>
      <xdr:col>20</xdr:col>
      <xdr:colOff>38100</xdr:colOff>
      <xdr:row>59</xdr:row>
      <xdr:rowOff>6713</xdr:rowOff>
    </xdr:to>
    <xdr:sp macro="" textlink="">
      <xdr:nvSpPr>
        <xdr:cNvPr id="172" name="楕円 171"/>
        <xdr:cNvSpPr/>
      </xdr:nvSpPr>
      <xdr:spPr>
        <a:xfrm>
          <a:off x="37465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97790</xdr:rowOff>
    </xdr:from>
    <xdr:to>
      <xdr:col>15</xdr:col>
      <xdr:colOff>101600</xdr:colOff>
      <xdr:row>59</xdr:row>
      <xdr:rowOff>27940</xdr:rowOff>
    </xdr:to>
    <xdr:sp macro="" textlink="">
      <xdr:nvSpPr>
        <xdr:cNvPr id="173" name="楕円 172"/>
        <xdr:cNvSpPr/>
      </xdr:nvSpPr>
      <xdr:spPr>
        <a:xfrm>
          <a:off x="2857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127363</xdr:rowOff>
    </xdr:from>
    <xdr:to>
      <xdr:col>19</xdr:col>
      <xdr:colOff>177800</xdr:colOff>
      <xdr:row>58</xdr:row>
      <xdr:rowOff>148590</xdr:rowOff>
    </xdr:to>
    <xdr:cxnSp macro="">
      <xdr:nvCxnSpPr>
        <xdr:cNvPr id="174" name="直線コネクタ 173"/>
        <xdr:cNvCxnSpPr/>
      </xdr:nvCxnSpPr>
      <xdr:spPr>
        <a:xfrm flipV="1">
          <a:off x="2908300" y="1007146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123916</xdr:rowOff>
    </xdr:from>
    <xdr:to>
      <xdr:col>10</xdr:col>
      <xdr:colOff>165100</xdr:colOff>
      <xdr:row>59</xdr:row>
      <xdr:rowOff>54066</xdr:rowOff>
    </xdr:to>
    <xdr:sp macro="" textlink="">
      <xdr:nvSpPr>
        <xdr:cNvPr id="175" name="楕円 174"/>
        <xdr:cNvSpPr/>
      </xdr:nvSpPr>
      <xdr:spPr>
        <a:xfrm>
          <a:off x="1968500" y="100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148590</xdr:rowOff>
    </xdr:from>
    <xdr:to>
      <xdr:col>15</xdr:col>
      <xdr:colOff>50800</xdr:colOff>
      <xdr:row>59</xdr:row>
      <xdr:rowOff>3266</xdr:rowOff>
    </xdr:to>
    <xdr:cxnSp macro="">
      <xdr:nvCxnSpPr>
        <xdr:cNvPr id="176" name="直線コネクタ 175"/>
        <xdr:cNvCxnSpPr/>
      </xdr:nvCxnSpPr>
      <xdr:spPr>
        <a:xfrm flipV="1">
          <a:off x="2019300" y="1009269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71318</xdr:rowOff>
    </xdr:from>
    <xdr:ext cx="405111" cy="259045"/>
    <xdr:sp macro="" textlink="">
      <xdr:nvSpPr>
        <xdr:cNvPr id="177" name="n_1aveValue【橋りょう・トンネル】&#10;有形固定資産減価償却率"/>
        <xdr:cNvSpPr txBox="1"/>
      </xdr:nvSpPr>
      <xdr:spPr>
        <a:xfrm>
          <a:off x="35820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178" name="n_2aveValue【橋りょう・トンネル】&#10;有形固定資産減価償却率"/>
        <xdr:cNvSpPr txBox="1"/>
      </xdr:nvSpPr>
      <xdr:spPr>
        <a:xfrm>
          <a:off x="2705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151328</xdr:rowOff>
    </xdr:from>
    <xdr:ext cx="405111" cy="259045"/>
    <xdr:sp macro="" textlink="">
      <xdr:nvSpPr>
        <xdr:cNvPr id="179" name="n_3aveValue【橋りょう・トンネル】&#10;有形固定資産減価償却率"/>
        <xdr:cNvSpPr txBox="1"/>
      </xdr:nvSpPr>
      <xdr:spPr>
        <a:xfrm>
          <a:off x="1816744"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23240</xdr:rowOff>
    </xdr:from>
    <xdr:ext cx="405111" cy="259045"/>
    <xdr:sp macro="" textlink="">
      <xdr:nvSpPr>
        <xdr:cNvPr id="180" name="n_1mainValue【橋りょう・トンネル】&#10;有形固定資産減価償却率"/>
        <xdr:cNvSpPr txBox="1"/>
      </xdr:nvSpPr>
      <xdr:spPr>
        <a:xfrm>
          <a:off x="35820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44467</xdr:rowOff>
    </xdr:from>
    <xdr:ext cx="405111" cy="259045"/>
    <xdr:sp macro="" textlink="">
      <xdr:nvSpPr>
        <xdr:cNvPr id="181" name="n_2mainValue【橋りょう・トンネル】&#10;有形固定資産減価償却率"/>
        <xdr:cNvSpPr txBox="1"/>
      </xdr:nvSpPr>
      <xdr:spPr>
        <a:xfrm>
          <a:off x="2705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70593</xdr:rowOff>
    </xdr:from>
    <xdr:ext cx="405111" cy="259045"/>
    <xdr:sp macro="" textlink="">
      <xdr:nvSpPr>
        <xdr:cNvPr id="182" name="n_3mainValue【橋りょう・トンネル】&#10;有形固定資産減価償却率"/>
        <xdr:cNvSpPr txBox="1"/>
      </xdr:nvSpPr>
      <xdr:spPr>
        <a:xfrm>
          <a:off x="1816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6" name="テキスト ボックス 195"/>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04" name="直線コネクタ 203"/>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05" name="【橋りょう・トンネル】&#10;一人当たり有形固定資産（償却資産）額最小値テキスト"/>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06" name="直線コネクタ 205"/>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07" name="【橋りょう・トンネル】&#10;一人当たり有形固定資産（償却資産）額最大値テキスト"/>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08" name="直線コネクタ 207"/>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26591</xdr:rowOff>
    </xdr:from>
    <xdr:ext cx="690189" cy="259045"/>
    <xdr:sp macro="" textlink="">
      <xdr:nvSpPr>
        <xdr:cNvPr id="209" name="【橋りょう・トンネル】&#10;一人当たり有形固定資産（償却資産）額平均値テキスト"/>
        <xdr:cNvSpPr txBox="1"/>
      </xdr:nvSpPr>
      <xdr:spPr>
        <a:xfrm>
          <a:off x="10515600" y="10656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0" name="フローチャート: 判断 209"/>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11" name="フローチャート: 判断 210"/>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12" name="フローチャート: 判断 211"/>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13" name="フローチャート: 判断 212"/>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146279</xdr:rowOff>
    </xdr:from>
    <xdr:to>
      <xdr:col>50</xdr:col>
      <xdr:colOff>165100</xdr:colOff>
      <xdr:row>63</xdr:row>
      <xdr:rowOff>76429</xdr:rowOff>
    </xdr:to>
    <xdr:sp macro="" textlink="">
      <xdr:nvSpPr>
        <xdr:cNvPr id="219" name="楕円 218"/>
        <xdr:cNvSpPr/>
      </xdr:nvSpPr>
      <xdr:spPr>
        <a:xfrm>
          <a:off x="9588500" y="1077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148996</xdr:rowOff>
    </xdr:from>
    <xdr:to>
      <xdr:col>46</xdr:col>
      <xdr:colOff>38100</xdr:colOff>
      <xdr:row>63</xdr:row>
      <xdr:rowOff>79146</xdr:rowOff>
    </xdr:to>
    <xdr:sp macro="" textlink="">
      <xdr:nvSpPr>
        <xdr:cNvPr id="220" name="楕円 219"/>
        <xdr:cNvSpPr/>
      </xdr:nvSpPr>
      <xdr:spPr>
        <a:xfrm>
          <a:off x="8699500" y="1077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25629</xdr:rowOff>
    </xdr:from>
    <xdr:to>
      <xdr:col>50</xdr:col>
      <xdr:colOff>114300</xdr:colOff>
      <xdr:row>63</xdr:row>
      <xdr:rowOff>28346</xdr:rowOff>
    </xdr:to>
    <xdr:cxnSp macro="">
      <xdr:nvCxnSpPr>
        <xdr:cNvPr id="221" name="直線コネクタ 220"/>
        <xdr:cNvCxnSpPr/>
      </xdr:nvCxnSpPr>
      <xdr:spPr>
        <a:xfrm flipV="1">
          <a:off x="8750300" y="10826979"/>
          <a:ext cx="889000" cy="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151711</xdr:rowOff>
    </xdr:from>
    <xdr:to>
      <xdr:col>41</xdr:col>
      <xdr:colOff>101600</xdr:colOff>
      <xdr:row>63</xdr:row>
      <xdr:rowOff>81861</xdr:rowOff>
    </xdr:to>
    <xdr:sp macro="" textlink="">
      <xdr:nvSpPr>
        <xdr:cNvPr id="222" name="楕円 221"/>
        <xdr:cNvSpPr/>
      </xdr:nvSpPr>
      <xdr:spPr>
        <a:xfrm>
          <a:off x="7810500" y="1078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28346</xdr:rowOff>
    </xdr:from>
    <xdr:to>
      <xdr:col>45</xdr:col>
      <xdr:colOff>177800</xdr:colOff>
      <xdr:row>63</xdr:row>
      <xdr:rowOff>31061</xdr:rowOff>
    </xdr:to>
    <xdr:cxnSp macro="">
      <xdr:nvCxnSpPr>
        <xdr:cNvPr id="223" name="直線コネクタ 222"/>
        <xdr:cNvCxnSpPr/>
      </xdr:nvCxnSpPr>
      <xdr:spPr>
        <a:xfrm flipV="1">
          <a:off x="7861300" y="10829696"/>
          <a:ext cx="889000" cy="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6111</xdr:rowOff>
    </xdr:from>
    <xdr:ext cx="690189" cy="259045"/>
    <xdr:sp macro="" textlink="">
      <xdr:nvSpPr>
        <xdr:cNvPr id="224" name="n_1aveValue【橋りょう・トンネル】&#10;一人当たり有形固定資産（償却資産）額"/>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25" name="n_2aveValue【橋りょう・トンネル】&#10;一人当たり有形固定資産（償却資産）額"/>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26" name="n_3aveValue【橋りょう・トンネル】&#10;一人当たり有形固定資産（償却資産）額"/>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67556</xdr:rowOff>
    </xdr:from>
    <xdr:ext cx="599010" cy="259045"/>
    <xdr:sp macro="" textlink="">
      <xdr:nvSpPr>
        <xdr:cNvPr id="227" name="n_1mainValue【橋りょう・トンネル】&#10;一人当たり有形固定資産（償却資産）額"/>
        <xdr:cNvSpPr txBox="1"/>
      </xdr:nvSpPr>
      <xdr:spPr>
        <a:xfrm>
          <a:off x="9327095" y="10868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70273</xdr:rowOff>
    </xdr:from>
    <xdr:ext cx="599010" cy="259045"/>
    <xdr:sp macro="" textlink="">
      <xdr:nvSpPr>
        <xdr:cNvPr id="228" name="n_2mainValue【橋りょう・トンネル】&#10;一人当たり有形固定資産（償却資産）額"/>
        <xdr:cNvSpPr txBox="1"/>
      </xdr:nvSpPr>
      <xdr:spPr>
        <a:xfrm>
          <a:off x="8450795" y="1087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72988</xdr:rowOff>
    </xdr:from>
    <xdr:ext cx="599010" cy="259045"/>
    <xdr:sp macro="" textlink="">
      <xdr:nvSpPr>
        <xdr:cNvPr id="229" name="n_3mainValue【橋りょう・トンネル】&#10;一人当たり有形固定資産（償却資産）額"/>
        <xdr:cNvSpPr txBox="1"/>
      </xdr:nvSpPr>
      <xdr:spPr>
        <a:xfrm>
          <a:off x="7561795" y="10874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54" name="直線コネクタ 253"/>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55" name="【公営住宅】&#10;有形固定資産減価償却率最小値テキスト"/>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56" name="直線コネクタ 255"/>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7"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8" name="直線コネクタ 25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59" name="【公営住宅】&#10;有形固定資産減価償却率平均値テキスト"/>
        <xdr:cNvSpPr txBox="1"/>
      </xdr:nvSpPr>
      <xdr:spPr>
        <a:xfrm>
          <a:off x="4673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60" name="フローチャート: 判断 259"/>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61" name="フローチャート: 判断 260"/>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62" name="フローチャート: 判断 261"/>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63" name="フローチャート: 判断 262"/>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29211</xdr:rowOff>
    </xdr:from>
    <xdr:to>
      <xdr:col>20</xdr:col>
      <xdr:colOff>38100</xdr:colOff>
      <xdr:row>79</xdr:row>
      <xdr:rowOff>130811</xdr:rowOff>
    </xdr:to>
    <xdr:sp macro="" textlink="">
      <xdr:nvSpPr>
        <xdr:cNvPr id="269" name="楕円 268"/>
        <xdr:cNvSpPr/>
      </xdr:nvSpPr>
      <xdr:spPr>
        <a:xfrm>
          <a:off x="3746500" y="135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2539</xdr:rowOff>
    </xdr:from>
    <xdr:to>
      <xdr:col>15</xdr:col>
      <xdr:colOff>101600</xdr:colOff>
      <xdr:row>79</xdr:row>
      <xdr:rowOff>104139</xdr:rowOff>
    </xdr:to>
    <xdr:sp macro="" textlink="">
      <xdr:nvSpPr>
        <xdr:cNvPr id="270" name="楕円 269"/>
        <xdr:cNvSpPr/>
      </xdr:nvSpPr>
      <xdr:spPr>
        <a:xfrm>
          <a:off x="2857500" y="1354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53339</xdr:rowOff>
    </xdr:from>
    <xdr:to>
      <xdr:col>19</xdr:col>
      <xdr:colOff>177800</xdr:colOff>
      <xdr:row>79</xdr:row>
      <xdr:rowOff>80011</xdr:rowOff>
    </xdr:to>
    <xdr:cxnSp macro="">
      <xdr:nvCxnSpPr>
        <xdr:cNvPr id="271" name="直線コネクタ 270"/>
        <xdr:cNvCxnSpPr/>
      </xdr:nvCxnSpPr>
      <xdr:spPr>
        <a:xfrm>
          <a:off x="2908300" y="135978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21589</xdr:rowOff>
    </xdr:from>
    <xdr:to>
      <xdr:col>10</xdr:col>
      <xdr:colOff>165100</xdr:colOff>
      <xdr:row>79</xdr:row>
      <xdr:rowOff>123189</xdr:rowOff>
    </xdr:to>
    <xdr:sp macro="" textlink="">
      <xdr:nvSpPr>
        <xdr:cNvPr id="272" name="楕円 271"/>
        <xdr:cNvSpPr/>
      </xdr:nvSpPr>
      <xdr:spPr>
        <a:xfrm>
          <a:off x="1968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53339</xdr:rowOff>
    </xdr:from>
    <xdr:to>
      <xdr:col>15</xdr:col>
      <xdr:colOff>50800</xdr:colOff>
      <xdr:row>79</xdr:row>
      <xdr:rowOff>72389</xdr:rowOff>
    </xdr:to>
    <xdr:cxnSp macro="">
      <xdr:nvCxnSpPr>
        <xdr:cNvPr id="273" name="直線コネクタ 272"/>
        <xdr:cNvCxnSpPr/>
      </xdr:nvCxnSpPr>
      <xdr:spPr>
        <a:xfrm flipV="1">
          <a:off x="2019300" y="135978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112413</xdr:rowOff>
    </xdr:from>
    <xdr:ext cx="405111" cy="259045"/>
    <xdr:sp macro="" textlink="">
      <xdr:nvSpPr>
        <xdr:cNvPr id="274" name="n_1aveValue【公営住宅】&#10;有形固定資産減価償却率"/>
        <xdr:cNvSpPr txBox="1"/>
      </xdr:nvSpPr>
      <xdr:spPr>
        <a:xfrm>
          <a:off x="3582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75" name="n_2aveValue【公営住宅】&#10;有形固定資産減価償却率"/>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165752</xdr:rowOff>
    </xdr:from>
    <xdr:ext cx="405111" cy="259045"/>
    <xdr:sp macro="" textlink="">
      <xdr:nvSpPr>
        <xdr:cNvPr id="276" name="n_3aveValue【公営住宅】&#10;有形固定資産減価償却率"/>
        <xdr:cNvSpPr txBox="1"/>
      </xdr:nvSpPr>
      <xdr:spPr>
        <a:xfrm>
          <a:off x="1816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147338</xdr:rowOff>
    </xdr:from>
    <xdr:ext cx="405111" cy="259045"/>
    <xdr:sp macro="" textlink="">
      <xdr:nvSpPr>
        <xdr:cNvPr id="277" name="n_1mainValue【公営住宅】&#10;有形固定資産減価償却率"/>
        <xdr:cNvSpPr txBox="1"/>
      </xdr:nvSpPr>
      <xdr:spPr>
        <a:xfrm>
          <a:off x="3582044" y="1334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120666</xdr:rowOff>
    </xdr:from>
    <xdr:ext cx="405111" cy="259045"/>
    <xdr:sp macro="" textlink="">
      <xdr:nvSpPr>
        <xdr:cNvPr id="278" name="n_2mainValue【公営住宅】&#10;有形固定資産減価償却率"/>
        <xdr:cNvSpPr txBox="1"/>
      </xdr:nvSpPr>
      <xdr:spPr>
        <a:xfrm>
          <a:off x="2705744" y="1332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139716</xdr:rowOff>
    </xdr:from>
    <xdr:ext cx="405111" cy="259045"/>
    <xdr:sp macro="" textlink="">
      <xdr:nvSpPr>
        <xdr:cNvPr id="279" name="n_3mainValue【公営住宅】&#10;有形固定資産減価償却率"/>
        <xdr:cNvSpPr txBox="1"/>
      </xdr:nvSpPr>
      <xdr:spPr>
        <a:xfrm>
          <a:off x="1816744"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93" name="テキスト ボックス 292"/>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95" name="テキスト ボックス 294"/>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97" name="テキスト ボックス 296"/>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9" name="テキスト ボックス 298"/>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1" name="テキスト ボックス 30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03" name="直線コネクタ 302"/>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04" name="【公営住宅】&#10;一人当たり面積最小値テキスト"/>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05" name="直線コネクタ 304"/>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06" name="【公営住宅】&#10;一人当たり面積最大値テキスト"/>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07" name="直線コネクタ 306"/>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43146</xdr:rowOff>
    </xdr:from>
    <xdr:ext cx="469744" cy="259045"/>
    <xdr:sp macro="" textlink="">
      <xdr:nvSpPr>
        <xdr:cNvPr id="308" name="【公営住宅】&#10;一人当たり面積平均値テキスト"/>
        <xdr:cNvSpPr txBox="1"/>
      </xdr:nvSpPr>
      <xdr:spPr>
        <a:xfrm>
          <a:off x="10515600" y="14616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09" name="フローチャート: 判断 308"/>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10" name="フローチャート: 判断 309"/>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11" name="フローチャート: 判断 310"/>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12" name="フローチャート: 判断 311"/>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144920</xdr:rowOff>
    </xdr:from>
    <xdr:to>
      <xdr:col>50</xdr:col>
      <xdr:colOff>165100</xdr:colOff>
      <xdr:row>86</xdr:row>
      <xdr:rowOff>75070</xdr:rowOff>
    </xdr:to>
    <xdr:sp macro="" textlink="">
      <xdr:nvSpPr>
        <xdr:cNvPr id="318" name="楕円 317"/>
        <xdr:cNvSpPr/>
      </xdr:nvSpPr>
      <xdr:spPr>
        <a:xfrm>
          <a:off x="9588500" y="1471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146938</xdr:rowOff>
    </xdr:from>
    <xdr:to>
      <xdr:col>46</xdr:col>
      <xdr:colOff>38100</xdr:colOff>
      <xdr:row>86</xdr:row>
      <xdr:rowOff>77088</xdr:rowOff>
    </xdr:to>
    <xdr:sp macro="" textlink="">
      <xdr:nvSpPr>
        <xdr:cNvPr id="319" name="楕円 318"/>
        <xdr:cNvSpPr/>
      </xdr:nvSpPr>
      <xdr:spPr>
        <a:xfrm>
          <a:off x="8699500" y="1472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24270</xdr:rowOff>
    </xdr:from>
    <xdr:to>
      <xdr:col>50</xdr:col>
      <xdr:colOff>114300</xdr:colOff>
      <xdr:row>86</xdr:row>
      <xdr:rowOff>26288</xdr:rowOff>
    </xdr:to>
    <xdr:cxnSp macro="">
      <xdr:nvCxnSpPr>
        <xdr:cNvPr id="320" name="直線コネクタ 319"/>
        <xdr:cNvCxnSpPr/>
      </xdr:nvCxnSpPr>
      <xdr:spPr>
        <a:xfrm flipV="1">
          <a:off x="8750300" y="14768970"/>
          <a:ext cx="889000" cy="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149377</xdr:rowOff>
    </xdr:from>
    <xdr:to>
      <xdr:col>41</xdr:col>
      <xdr:colOff>101600</xdr:colOff>
      <xdr:row>86</xdr:row>
      <xdr:rowOff>79527</xdr:rowOff>
    </xdr:to>
    <xdr:sp macro="" textlink="">
      <xdr:nvSpPr>
        <xdr:cNvPr id="321" name="楕円 320"/>
        <xdr:cNvSpPr/>
      </xdr:nvSpPr>
      <xdr:spPr>
        <a:xfrm>
          <a:off x="7810500" y="1472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26288</xdr:rowOff>
    </xdr:from>
    <xdr:to>
      <xdr:col>45</xdr:col>
      <xdr:colOff>177800</xdr:colOff>
      <xdr:row>86</xdr:row>
      <xdr:rowOff>28727</xdr:rowOff>
    </xdr:to>
    <xdr:cxnSp macro="">
      <xdr:nvCxnSpPr>
        <xdr:cNvPr id="322" name="直線コネクタ 321"/>
        <xdr:cNvCxnSpPr/>
      </xdr:nvCxnSpPr>
      <xdr:spPr>
        <a:xfrm flipV="1">
          <a:off x="7861300" y="14770988"/>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23" name="n_1aveValue【公営住宅】&#10;一人当たり面積"/>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24" name="n_2aveValue【公営住宅】&#10;一人当たり面積"/>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25" name="n_3aveValue【公営住宅】&#10;一人当たり面積"/>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66197</xdr:rowOff>
    </xdr:from>
    <xdr:ext cx="469744" cy="259045"/>
    <xdr:sp macro="" textlink="">
      <xdr:nvSpPr>
        <xdr:cNvPr id="326" name="n_1mainValue【公営住宅】&#10;一人当たり面積"/>
        <xdr:cNvSpPr txBox="1"/>
      </xdr:nvSpPr>
      <xdr:spPr>
        <a:xfrm>
          <a:off x="9391727" y="1481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68215</xdr:rowOff>
    </xdr:from>
    <xdr:ext cx="469744" cy="259045"/>
    <xdr:sp macro="" textlink="">
      <xdr:nvSpPr>
        <xdr:cNvPr id="327" name="n_2mainValue【公営住宅】&#10;一人当たり面積"/>
        <xdr:cNvSpPr txBox="1"/>
      </xdr:nvSpPr>
      <xdr:spPr>
        <a:xfrm>
          <a:off x="8515427" y="1481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70654</xdr:rowOff>
    </xdr:from>
    <xdr:ext cx="469744" cy="259045"/>
    <xdr:sp macro="" textlink="">
      <xdr:nvSpPr>
        <xdr:cNvPr id="328" name="n_3mainValue【公営住宅】&#10;一人当たり面積"/>
        <xdr:cNvSpPr txBox="1"/>
      </xdr:nvSpPr>
      <xdr:spPr>
        <a:xfrm>
          <a:off x="7626427" y="1481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61" name="正方形/長方形 3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2" name="正方形/長方形 3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3" name="正方形/長方形 3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4" name="正方形/長方形 3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5" name="正方形/長方形 3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6" name="正方形/長方形 3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7" name="正方形/長方形 3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8" name="正方形/長方形 3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9" name="テキスト ボックス 3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0" name="直線コネクタ 3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71" name="直線コネクタ 37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72" name="テキスト ボックス 37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73" name="直線コネクタ 37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74" name="テキスト ボックス 37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75" name="直線コネクタ 37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76" name="テキスト ボックス 37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77" name="直線コネクタ 37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78" name="テキスト ボックス 37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79" name="直線コネクタ 37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80" name="テキスト ボックス 37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81" name="直線コネクタ 38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82" name="テキスト ボックス 38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3" name="直線コネクタ 3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4" name="テキスト ボックス 38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386" name="直線コネクタ 385"/>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387" name="【学校施設】&#10;有形固定資産減価償却率最小値テキスト"/>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388" name="直線コネクタ 387"/>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389" name="【学校施設】&#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90" name="直線コネクタ 389"/>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391" name="【学校施設】&#10;有形固定資産減価償却率平均値テキスト"/>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392" name="フローチャート: 判断 391"/>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393" name="フローチャート: 判断 392"/>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394" name="フローチャート: 判断 393"/>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395" name="フローチャート: 判断 394"/>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6" name="テキスト ボックス 3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7" name="テキスト ボックス 3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8" name="テキスト ボックス 3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9" name="テキスト ボックス 3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0" name="テキスト ボックス 3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9616</xdr:rowOff>
    </xdr:from>
    <xdr:to>
      <xdr:col>81</xdr:col>
      <xdr:colOff>101600</xdr:colOff>
      <xdr:row>57</xdr:row>
      <xdr:rowOff>111216</xdr:rowOff>
    </xdr:to>
    <xdr:sp macro="" textlink="">
      <xdr:nvSpPr>
        <xdr:cNvPr id="401" name="楕円 400"/>
        <xdr:cNvSpPr/>
      </xdr:nvSpPr>
      <xdr:spPr>
        <a:xfrm>
          <a:off x="15430500" y="978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50437</xdr:rowOff>
    </xdr:from>
    <xdr:to>
      <xdr:col>76</xdr:col>
      <xdr:colOff>165100</xdr:colOff>
      <xdr:row>57</xdr:row>
      <xdr:rowOff>152037</xdr:rowOff>
    </xdr:to>
    <xdr:sp macro="" textlink="">
      <xdr:nvSpPr>
        <xdr:cNvPr id="402" name="楕円 401"/>
        <xdr:cNvSpPr/>
      </xdr:nvSpPr>
      <xdr:spPr>
        <a:xfrm>
          <a:off x="14541500" y="982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60416</xdr:rowOff>
    </xdr:from>
    <xdr:to>
      <xdr:col>81</xdr:col>
      <xdr:colOff>50800</xdr:colOff>
      <xdr:row>57</xdr:row>
      <xdr:rowOff>101237</xdr:rowOff>
    </xdr:to>
    <xdr:cxnSp macro="">
      <xdr:nvCxnSpPr>
        <xdr:cNvPr id="403" name="直線コネクタ 402"/>
        <xdr:cNvCxnSpPr/>
      </xdr:nvCxnSpPr>
      <xdr:spPr>
        <a:xfrm flipV="1">
          <a:off x="14592300" y="983306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91259</xdr:rowOff>
    </xdr:from>
    <xdr:to>
      <xdr:col>72</xdr:col>
      <xdr:colOff>38100</xdr:colOff>
      <xdr:row>58</xdr:row>
      <xdr:rowOff>21409</xdr:rowOff>
    </xdr:to>
    <xdr:sp macro="" textlink="">
      <xdr:nvSpPr>
        <xdr:cNvPr id="404" name="楕円 403"/>
        <xdr:cNvSpPr/>
      </xdr:nvSpPr>
      <xdr:spPr>
        <a:xfrm>
          <a:off x="13652500" y="986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101237</xdr:rowOff>
    </xdr:from>
    <xdr:to>
      <xdr:col>76</xdr:col>
      <xdr:colOff>114300</xdr:colOff>
      <xdr:row>57</xdr:row>
      <xdr:rowOff>142059</xdr:rowOff>
    </xdr:to>
    <xdr:cxnSp macro="">
      <xdr:nvCxnSpPr>
        <xdr:cNvPr id="405" name="直線コネクタ 404"/>
        <xdr:cNvCxnSpPr/>
      </xdr:nvCxnSpPr>
      <xdr:spPr>
        <a:xfrm flipV="1">
          <a:off x="13703300" y="987388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84381</xdr:rowOff>
    </xdr:from>
    <xdr:ext cx="405111" cy="259045"/>
    <xdr:sp macro="" textlink="">
      <xdr:nvSpPr>
        <xdr:cNvPr id="406" name="n_1aveValue【学校施設】&#10;有形固定資産減価償却率"/>
        <xdr:cNvSpPr txBox="1"/>
      </xdr:nvSpPr>
      <xdr:spPr>
        <a:xfrm>
          <a:off x="15266044"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407" name="n_2aveValue【学校施設】&#10;有形固定資産減価償却率"/>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110507</xdr:rowOff>
    </xdr:from>
    <xdr:ext cx="405111" cy="259045"/>
    <xdr:sp macro="" textlink="">
      <xdr:nvSpPr>
        <xdr:cNvPr id="408" name="n_3aveValue【学校施設】&#10;有形固定資産減価償却率"/>
        <xdr:cNvSpPr txBox="1"/>
      </xdr:nvSpPr>
      <xdr:spPr>
        <a:xfrm>
          <a:off x="13500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127743</xdr:rowOff>
    </xdr:from>
    <xdr:ext cx="405111" cy="259045"/>
    <xdr:sp macro="" textlink="">
      <xdr:nvSpPr>
        <xdr:cNvPr id="409" name="n_1mainValue【学校施設】&#10;有形固定資産減価償却率"/>
        <xdr:cNvSpPr txBox="1"/>
      </xdr:nvSpPr>
      <xdr:spPr>
        <a:xfrm>
          <a:off x="15266044" y="955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168564</xdr:rowOff>
    </xdr:from>
    <xdr:ext cx="405111" cy="259045"/>
    <xdr:sp macro="" textlink="">
      <xdr:nvSpPr>
        <xdr:cNvPr id="410" name="n_2mainValue【学校施設】&#10;有形固定資産減価償却率"/>
        <xdr:cNvSpPr txBox="1"/>
      </xdr:nvSpPr>
      <xdr:spPr>
        <a:xfrm>
          <a:off x="14389744" y="959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37936</xdr:rowOff>
    </xdr:from>
    <xdr:ext cx="405111" cy="259045"/>
    <xdr:sp macro="" textlink="">
      <xdr:nvSpPr>
        <xdr:cNvPr id="411" name="n_3mainValue【学校施設】&#10;有形固定資産減価償却率"/>
        <xdr:cNvSpPr txBox="1"/>
      </xdr:nvSpPr>
      <xdr:spPr>
        <a:xfrm>
          <a:off x="13500744" y="9639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2" name="正方形/長方形 4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3" name="正方形/長方形 4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4" name="正方形/長方形 4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5" name="正方形/長方形 4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6" name="正方形/長方形 4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7" name="正方形/長方形 4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8" name="正方形/長方形 4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9" name="正方形/長方形 4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0" name="テキスト ボックス 4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1" name="直線コネクタ 4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22" name="直線コネクタ 42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23" name="テキスト ボックス 42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24" name="直線コネクタ 42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425" name="テキスト ボックス 424"/>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26" name="直線コネクタ 42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427" name="テキスト ボックス 426"/>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28" name="直線コネクタ 42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429" name="テキスト ボックス 428"/>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30" name="直線コネクタ 42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31" name="テキスト ボックス 430"/>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32" name="直線コネクタ 43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33" name="テキスト ボックス 432"/>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4" name="直線コネクタ 4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35" name="テキスト ボックス 43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437" name="直線コネクタ 436"/>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438" name="【学校施設】&#10;一人当たり面積最小値テキスト"/>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439" name="直線コネクタ 438"/>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440" name="【学校施設】&#10;一人当たり面積最大値テキスト"/>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441" name="直線コネクタ 440"/>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82552</xdr:rowOff>
    </xdr:from>
    <xdr:ext cx="469744" cy="259045"/>
    <xdr:sp macro="" textlink="">
      <xdr:nvSpPr>
        <xdr:cNvPr id="442" name="【学校施設】&#10;一人当たり面積平均値テキスト"/>
        <xdr:cNvSpPr txBox="1"/>
      </xdr:nvSpPr>
      <xdr:spPr>
        <a:xfrm>
          <a:off x="22199600" y="1088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443" name="フローチャート: 判断 442"/>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444" name="フローチャート: 判断 443"/>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445" name="フローチャート: 判断 444"/>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446" name="フローチャート: 判断 445"/>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7" name="テキスト ボックス 44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8" name="テキスト ボックス 44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9" name="テキスト ボックス 44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0" name="テキスト ボックス 44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1" name="テキスト ボックス 45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163268</xdr:rowOff>
    </xdr:from>
    <xdr:to>
      <xdr:col>112</xdr:col>
      <xdr:colOff>38100</xdr:colOff>
      <xdr:row>64</xdr:row>
      <xdr:rowOff>93418</xdr:rowOff>
    </xdr:to>
    <xdr:sp macro="" textlink="">
      <xdr:nvSpPr>
        <xdr:cNvPr id="452" name="楕円 451"/>
        <xdr:cNvSpPr/>
      </xdr:nvSpPr>
      <xdr:spPr>
        <a:xfrm>
          <a:off x="21272500" y="1096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164443</xdr:rowOff>
    </xdr:from>
    <xdr:to>
      <xdr:col>107</xdr:col>
      <xdr:colOff>101600</xdr:colOff>
      <xdr:row>64</xdr:row>
      <xdr:rowOff>94593</xdr:rowOff>
    </xdr:to>
    <xdr:sp macro="" textlink="">
      <xdr:nvSpPr>
        <xdr:cNvPr id="453" name="楕円 452"/>
        <xdr:cNvSpPr/>
      </xdr:nvSpPr>
      <xdr:spPr>
        <a:xfrm>
          <a:off x="20383500" y="1096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42618</xdr:rowOff>
    </xdr:from>
    <xdr:to>
      <xdr:col>111</xdr:col>
      <xdr:colOff>177800</xdr:colOff>
      <xdr:row>64</xdr:row>
      <xdr:rowOff>43793</xdr:rowOff>
    </xdr:to>
    <xdr:cxnSp macro="">
      <xdr:nvCxnSpPr>
        <xdr:cNvPr id="454" name="直線コネクタ 453"/>
        <xdr:cNvCxnSpPr/>
      </xdr:nvCxnSpPr>
      <xdr:spPr>
        <a:xfrm flipV="1">
          <a:off x="20434300" y="11015418"/>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166108</xdr:rowOff>
    </xdr:from>
    <xdr:to>
      <xdr:col>102</xdr:col>
      <xdr:colOff>165100</xdr:colOff>
      <xdr:row>64</xdr:row>
      <xdr:rowOff>96258</xdr:rowOff>
    </xdr:to>
    <xdr:sp macro="" textlink="">
      <xdr:nvSpPr>
        <xdr:cNvPr id="455" name="楕円 454"/>
        <xdr:cNvSpPr/>
      </xdr:nvSpPr>
      <xdr:spPr>
        <a:xfrm>
          <a:off x="19494500" y="1096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43793</xdr:rowOff>
    </xdr:from>
    <xdr:to>
      <xdr:col>107</xdr:col>
      <xdr:colOff>50800</xdr:colOff>
      <xdr:row>64</xdr:row>
      <xdr:rowOff>45458</xdr:rowOff>
    </xdr:to>
    <xdr:cxnSp macro="">
      <xdr:nvCxnSpPr>
        <xdr:cNvPr id="456" name="直線コネクタ 455"/>
        <xdr:cNvCxnSpPr/>
      </xdr:nvCxnSpPr>
      <xdr:spPr>
        <a:xfrm flipV="1">
          <a:off x="19545300" y="11016593"/>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457" name="n_1aveValue【学校施設】&#10;一人当たり面積"/>
        <xdr:cNvSpPr txBox="1"/>
      </xdr:nvSpPr>
      <xdr:spPr>
        <a:xfrm>
          <a:off x="210757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458" name="n_2aveValue【学校施設】&#10;一人当たり面積"/>
        <xdr:cNvSpPr txBox="1"/>
      </xdr:nvSpPr>
      <xdr:spPr>
        <a:xfrm>
          <a:off x="20199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459" name="n_3aveValue【学校施設】&#10;一人当たり面積"/>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84545</xdr:rowOff>
    </xdr:from>
    <xdr:ext cx="469744" cy="259045"/>
    <xdr:sp macro="" textlink="">
      <xdr:nvSpPr>
        <xdr:cNvPr id="460" name="n_1mainValue【学校施設】&#10;一人当たり面積"/>
        <xdr:cNvSpPr txBox="1"/>
      </xdr:nvSpPr>
      <xdr:spPr>
        <a:xfrm>
          <a:off x="21075727" y="1105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85720</xdr:rowOff>
    </xdr:from>
    <xdr:ext cx="469744" cy="259045"/>
    <xdr:sp macro="" textlink="">
      <xdr:nvSpPr>
        <xdr:cNvPr id="461" name="n_2mainValue【学校施設】&#10;一人当たり面積"/>
        <xdr:cNvSpPr txBox="1"/>
      </xdr:nvSpPr>
      <xdr:spPr>
        <a:xfrm>
          <a:off x="20199427" y="1105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87385</xdr:rowOff>
    </xdr:from>
    <xdr:ext cx="469744" cy="259045"/>
    <xdr:sp macro="" textlink="">
      <xdr:nvSpPr>
        <xdr:cNvPr id="462" name="n_3mainValue【学校施設】&#10;一人当たり面積"/>
        <xdr:cNvSpPr txBox="1"/>
      </xdr:nvSpPr>
      <xdr:spPr>
        <a:xfrm>
          <a:off x="19310427" y="1106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3" name="正方形/長方形 4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4" name="正方形/長方形 4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5" name="正方形/長方形 4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6" name="正方形/長方形 4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7" name="正方形/長方形 4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8" name="正方形/長方形 4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9" name="正方形/長方形 4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0" name="正方形/長方形 4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1" name="テキスト ボックス 4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2" name="直線コネクタ 4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3" name="直線コネクタ 47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4" name="テキスト ボックス 47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5" name="直線コネクタ 47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6" name="テキスト ボックス 47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7" name="直線コネクタ 47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8" name="テキスト ボックス 47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9" name="直線コネクタ 47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0" name="テキスト ボックス 47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1" name="直線コネクタ 48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2" name="テキスト ボックス 48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3" name="直線コネクタ 48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4" name="テキスト ボックス 48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5" name="直線コネクタ 4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6" name="テキスト ボックス 4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488" name="直線コネクタ 487"/>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489" name="【児童館】&#10;有形固定資産減価償却率最小値テキスト"/>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490" name="直線コネクタ 489"/>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2" name="直線コネクタ 49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112684</xdr:rowOff>
    </xdr:from>
    <xdr:ext cx="405111" cy="259045"/>
    <xdr:sp macro="" textlink="">
      <xdr:nvSpPr>
        <xdr:cNvPr id="493" name="【児童館】&#10;有形固定資産減価償却率平均値テキスト"/>
        <xdr:cNvSpPr txBox="1"/>
      </xdr:nvSpPr>
      <xdr:spPr>
        <a:xfrm>
          <a:off x="16357600" y="13828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134257</xdr:rowOff>
    </xdr:from>
    <xdr:to>
      <xdr:col>85</xdr:col>
      <xdr:colOff>177800</xdr:colOff>
      <xdr:row>81</xdr:row>
      <xdr:rowOff>64407</xdr:rowOff>
    </xdr:to>
    <xdr:sp macro="" textlink="">
      <xdr:nvSpPr>
        <xdr:cNvPr id="494" name="フローチャート: 判断 493"/>
        <xdr:cNvSpPr/>
      </xdr:nvSpPr>
      <xdr:spPr>
        <a:xfrm>
          <a:off x="162687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117929</xdr:rowOff>
    </xdr:from>
    <xdr:to>
      <xdr:col>81</xdr:col>
      <xdr:colOff>101600</xdr:colOff>
      <xdr:row>81</xdr:row>
      <xdr:rowOff>48079</xdr:rowOff>
    </xdr:to>
    <xdr:sp macro="" textlink="">
      <xdr:nvSpPr>
        <xdr:cNvPr id="495" name="フローチャート: 判断 494"/>
        <xdr:cNvSpPr/>
      </xdr:nvSpPr>
      <xdr:spPr>
        <a:xfrm>
          <a:off x="15430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31387</xdr:rowOff>
    </xdr:from>
    <xdr:to>
      <xdr:col>76</xdr:col>
      <xdr:colOff>165100</xdr:colOff>
      <xdr:row>81</xdr:row>
      <xdr:rowOff>132987</xdr:rowOff>
    </xdr:to>
    <xdr:sp macro="" textlink="">
      <xdr:nvSpPr>
        <xdr:cNvPr id="496" name="フローチャート: 判断 495"/>
        <xdr:cNvSpPr/>
      </xdr:nvSpPr>
      <xdr:spPr>
        <a:xfrm>
          <a:off x="14541500" y="13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99968</xdr:rowOff>
    </xdr:from>
    <xdr:to>
      <xdr:col>72</xdr:col>
      <xdr:colOff>38100</xdr:colOff>
      <xdr:row>81</xdr:row>
      <xdr:rowOff>30118</xdr:rowOff>
    </xdr:to>
    <xdr:sp macro="" textlink="">
      <xdr:nvSpPr>
        <xdr:cNvPr id="497" name="フローチャート: 判断 496"/>
        <xdr:cNvSpPr/>
      </xdr:nvSpPr>
      <xdr:spPr>
        <a:xfrm>
          <a:off x="13652500" y="1381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8" name="テキスト ボックス 49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9" name="テキスト ボックス 49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0" name="テキスト ボックス 49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1" name="テキスト ボックス 50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2" name="テキスト ボックス 50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88537</xdr:rowOff>
    </xdr:from>
    <xdr:to>
      <xdr:col>81</xdr:col>
      <xdr:colOff>101600</xdr:colOff>
      <xdr:row>79</xdr:row>
      <xdr:rowOff>18687</xdr:rowOff>
    </xdr:to>
    <xdr:sp macro="" textlink="">
      <xdr:nvSpPr>
        <xdr:cNvPr id="503" name="楕円 502"/>
        <xdr:cNvSpPr/>
      </xdr:nvSpPr>
      <xdr:spPr>
        <a:xfrm>
          <a:off x="15430500" y="1346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148952</xdr:rowOff>
    </xdr:from>
    <xdr:to>
      <xdr:col>76</xdr:col>
      <xdr:colOff>165100</xdr:colOff>
      <xdr:row>79</xdr:row>
      <xdr:rowOff>79102</xdr:rowOff>
    </xdr:to>
    <xdr:sp macro="" textlink="">
      <xdr:nvSpPr>
        <xdr:cNvPr id="504" name="楕円 503"/>
        <xdr:cNvSpPr/>
      </xdr:nvSpPr>
      <xdr:spPr>
        <a:xfrm>
          <a:off x="14541500" y="1352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139337</xdr:rowOff>
    </xdr:from>
    <xdr:to>
      <xdr:col>81</xdr:col>
      <xdr:colOff>50800</xdr:colOff>
      <xdr:row>79</xdr:row>
      <xdr:rowOff>28302</xdr:rowOff>
    </xdr:to>
    <xdr:cxnSp macro="">
      <xdr:nvCxnSpPr>
        <xdr:cNvPr id="505" name="直線コネクタ 504"/>
        <xdr:cNvCxnSpPr/>
      </xdr:nvCxnSpPr>
      <xdr:spPr>
        <a:xfrm flipV="1">
          <a:off x="14592300" y="13512437"/>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39206</xdr:rowOff>
    </xdr:from>
    <xdr:ext cx="405111" cy="259045"/>
    <xdr:sp macro="" textlink="">
      <xdr:nvSpPr>
        <xdr:cNvPr id="506" name="n_1aveValue【児童館】&#10;有形固定資産減価償却率"/>
        <xdr:cNvSpPr txBox="1"/>
      </xdr:nvSpPr>
      <xdr:spPr>
        <a:xfrm>
          <a:off x="15266044" y="1392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124114</xdr:rowOff>
    </xdr:from>
    <xdr:ext cx="405111" cy="259045"/>
    <xdr:sp macro="" textlink="">
      <xdr:nvSpPr>
        <xdr:cNvPr id="507" name="n_2aveValue【児童館】&#10;有形固定資産減価償却率"/>
        <xdr:cNvSpPr txBox="1"/>
      </xdr:nvSpPr>
      <xdr:spPr>
        <a:xfrm>
          <a:off x="14389744" y="1401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46645</xdr:rowOff>
    </xdr:from>
    <xdr:ext cx="405111" cy="259045"/>
    <xdr:sp macro="" textlink="">
      <xdr:nvSpPr>
        <xdr:cNvPr id="508" name="n_3aveValue【児童館】&#10;有形固定資産減価償却率"/>
        <xdr:cNvSpPr txBox="1"/>
      </xdr:nvSpPr>
      <xdr:spPr>
        <a:xfrm>
          <a:off x="13500744" y="1359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35214</xdr:rowOff>
    </xdr:from>
    <xdr:ext cx="405111" cy="259045"/>
    <xdr:sp macro="" textlink="">
      <xdr:nvSpPr>
        <xdr:cNvPr id="509" name="n_1mainValue【児童館】&#10;有形固定資産減価償却率"/>
        <xdr:cNvSpPr txBox="1"/>
      </xdr:nvSpPr>
      <xdr:spPr>
        <a:xfrm>
          <a:off x="15266044" y="1323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95629</xdr:rowOff>
    </xdr:from>
    <xdr:ext cx="405111" cy="259045"/>
    <xdr:sp macro="" textlink="">
      <xdr:nvSpPr>
        <xdr:cNvPr id="510" name="n_2mainValue【児童館】&#10;有形固定資産減価償却率"/>
        <xdr:cNvSpPr txBox="1"/>
      </xdr:nvSpPr>
      <xdr:spPr>
        <a:xfrm>
          <a:off x="14389744" y="13297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1" name="正方形/長方形 5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2" name="正方形/長方形 5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3" name="正方形/長方形 5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4" name="正方形/長方形 5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5" name="正方形/長方形 5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6" name="正方形/長方形 5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7" name="正方形/長方形 5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8" name="正方形/長方形 5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9" name="テキスト ボックス 5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0" name="直線コネクタ 5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21" name="直線コネクタ 52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2" name="テキスト ボックス 52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3" name="直線コネクタ 52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4" name="テキスト ボックス 52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5" name="直線コネクタ 52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6" name="テキスト ボックス 52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7" name="直線コネクタ 52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8" name="テキスト ボックス 52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9" name="直線コネクタ 52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0" name="テキスト ボックス 52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1" name="直線コネクタ 5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2" name="テキスト ボックス 5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110489</xdr:rowOff>
    </xdr:from>
    <xdr:to>
      <xdr:col>116</xdr:col>
      <xdr:colOff>62864</xdr:colOff>
      <xdr:row>85</xdr:row>
      <xdr:rowOff>129539</xdr:rowOff>
    </xdr:to>
    <xdr:cxnSp macro="">
      <xdr:nvCxnSpPr>
        <xdr:cNvPr id="534" name="直線コネクタ 533"/>
        <xdr:cNvCxnSpPr/>
      </xdr:nvCxnSpPr>
      <xdr:spPr>
        <a:xfrm flipV="1">
          <a:off x="22160864" y="13483589"/>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133366</xdr:rowOff>
    </xdr:from>
    <xdr:ext cx="469744" cy="259045"/>
    <xdr:sp macro="" textlink="">
      <xdr:nvSpPr>
        <xdr:cNvPr id="535" name="【児童館】&#10;一人当たり面積最小値テキスト"/>
        <xdr:cNvSpPr txBox="1"/>
      </xdr:nvSpPr>
      <xdr:spPr>
        <a:xfrm>
          <a:off x="22199600"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129539</xdr:rowOff>
    </xdr:from>
    <xdr:to>
      <xdr:col>116</xdr:col>
      <xdr:colOff>152400</xdr:colOff>
      <xdr:row>85</xdr:row>
      <xdr:rowOff>129539</xdr:rowOff>
    </xdr:to>
    <xdr:cxnSp macro="">
      <xdr:nvCxnSpPr>
        <xdr:cNvPr id="536" name="直線コネクタ 535"/>
        <xdr:cNvCxnSpPr/>
      </xdr:nvCxnSpPr>
      <xdr:spPr>
        <a:xfrm>
          <a:off x="22072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57166</xdr:rowOff>
    </xdr:from>
    <xdr:ext cx="469744" cy="259045"/>
    <xdr:sp macro="" textlink="">
      <xdr:nvSpPr>
        <xdr:cNvPr id="537" name="【児童館】&#10;一人当たり面積最大値テキスト"/>
        <xdr:cNvSpPr txBox="1"/>
      </xdr:nvSpPr>
      <xdr:spPr>
        <a:xfrm>
          <a:off x="22199600" y="1325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110489</xdr:rowOff>
    </xdr:from>
    <xdr:to>
      <xdr:col>116</xdr:col>
      <xdr:colOff>152400</xdr:colOff>
      <xdr:row>78</xdr:row>
      <xdr:rowOff>110489</xdr:rowOff>
    </xdr:to>
    <xdr:cxnSp macro="">
      <xdr:nvCxnSpPr>
        <xdr:cNvPr id="538" name="直線コネクタ 537"/>
        <xdr:cNvCxnSpPr/>
      </xdr:nvCxnSpPr>
      <xdr:spPr>
        <a:xfrm>
          <a:off x="22072600" y="1348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539" name="【児童館】&#10;一人当たり面積平均値テキスト"/>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40" name="フローチャート: 判断 539"/>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541" name="フローチャート: 判断 540"/>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542" name="フローチャート: 判断 541"/>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543" name="フローチャート: 判断 542"/>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4" name="テキスト ボックス 54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5" name="テキスト ボックス 54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6" name="テキスト ボックス 54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7" name="テキスト ボックス 54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8" name="テキスト ボックス 54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128270</xdr:rowOff>
    </xdr:from>
    <xdr:to>
      <xdr:col>112</xdr:col>
      <xdr:colOff>38100</xdr:colOff>
      <xdr:row>85</xdr:row>
      <xdr:rowOff>58420</xdr:rowOff>
    </xdr:to>
    <xdr:sp macro="" textlink="">
      <xdr:nvSpPr>
        <xdr:cNvPr id="549" name="楕円 548"/>
        <xdr:cNvSpPr/>
      </xdr:nvSpPr>
      <xdr:spPr>
        <a:xfrm>
          <a:off x="212725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132080</xdr:rowOff>
    </xdr:from>
    <xdr:to>
      <xdr:col>107</xdr:col>
      <xdr:colOff>101600</xdr:colOff>
      <xdr:row>85</xdr:row>
      <xdr:rowOff>62230</xdr:rowOff>
    </xdr:to>
    <xdr:sp macro="" textlink="">
      <xdr:nvSpPr>
        <xdr:cNvPr id="550" name="楕円 549"/>
        <xdr:cNvSpPr/>
      </xdr:nvSpPr>
      <xdr:spPr>
        <a:xfrm>
          <a:off x="20383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7620</xdr:rowOff>
    </xdr:from>
    <xdr:to>
      <xdr:col>111</xdr:col>
      <xdr:colOff>177800</xdr:colOff>
      <xdr:row>85</xdr:row>
      <xdr:rowOff>11430</xdr:rowOff>
    </xdr:to>
    <xdr:cxnSp macro="">
      <xdr:nvCxnSpPr>
        <xdr:cNvPr id="551" name="直線コネクタ 550"/>
        <xdr:cNvCxnSpPr/>
      </xdr:nvCxnSpPr>
      <xdr:spPr>
        <a:xfrm flipV="1">
          <a:off x="20434300" y="14580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552" name="n_1aveValue【児童館】&#10;一人当たり面積"/>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553" name="n_2aveValue【児童館】&#10;一人当たり面積"/>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554" name="n_3aveValue【児童館】&#10;一人当たり面積"/>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49547</xdr:rowOff>
    </xdr:from>
    <xdr:ext cx="469744" cy="259045"/>
    <xdr:sp macro="" textlink="">
      <xdr:nvSpPr>
        <xdr:cNvPr id="555" name="n_1mainValue【児童館】&#10;一人当たり面積"/>
        <xdr:cNvSpPr txBox="1"/>
      </xdr:nvSpPr>
      <xdr:spPr>
        <a:xfrm>
          <a:off x="21075727" y="146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53357</xdr:rowOff>
    </xdr:from>
    <xdr:ext cx="469744" cy="259045"/>
    <xdr:sp macro="" textlink="">
      <xdr:nvSpPr>
        <xdr:cNvPr id="556" name="n_2mainValue【児童館】&#10;一人当たり面積"/>
        <xdr:cNvSpPr txBox="1"/>
      </xdr:nvSpPr>
      <xdr:spPr>
        <a:xfrm>
          <a:off x="201994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7" name="正方形/長方形 55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8" name="正方形/長方形 55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9" name="正方形/長方形 55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0" name="正方形/長方形 55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1" name="正方形/長方形 56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2" name="正方形/長方形 56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3" name="正方形/長方形 56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4" name="正方形/長方形 56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5" name="テキスト ボックス 56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6" name="直線コネクタ 56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7" name="直線コネクタ 56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8" name="テキスト ボックス 56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9" name="直線コネクタ 56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0" name="テキスト ボックス 56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1" name="直線コネクタ 57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2" name="テキスト ボックス 57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3" name="直線コネクタ 57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4" name="テキスト ボックス 57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5" name="直線コネクタ 57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6" name="テキスト ボックス 57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7" name="直線コネクタ 57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8" name="テキスト ボックス 57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9" name="直線コネクタ 5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0" name="テキスト ボックス 57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582" name="直線コネクタ 581"/>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583" name="【公民館】&#10;有形固定資産減価償却率最小値テキスト"/>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584" name="直線コネクタ 583"/>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5"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6" name="直線コネクタ 58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587" name="【公民館】&#10;有形固定資産減価償却率平均値テキスト"/>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588" name="フローチャート: 判断 587"/>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589" name="フローチャート: 判断 588"/>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590" name="フローチャート: 判断 589"/>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591" name="フローチャート: 判断 590"/>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2" name="テキスト ボックス 5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3" name="テキスト ボックス 5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4" name="テキスト ボックス 5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5" name="テキスト ボックス 5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6" name="テキスト ボックス 5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66221</xdr:rowOff>
    </xdr:from>
    <xdr:to>
      <xdr:col>81</xdr:col>
      <xdr:colOff>101600</xdr:colOff>
      <xdr:row>101</xdr:row>
      <xdr:rowOff>167821</xdr:rowOff>
    </xdr:to>
    <xdr:sp macro="" textlink="">
      <xdr:nvSpPr>
        <xdr:cNvPr id="597" name="楕円 596"/>
        <xdr:cNvSpPr/>
      </xdr:nvSpPr>
      <xdr:spPr>
        <a:xfrm>
          <a:off x="15430500" y="173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99</xdr:row>
      <xdr:rowOff>98879</xdr:rowOff>
    </xdr:from>
    <xdr:to>
      <xdr:col>76</xdr:col>
      <xdr:colOff>165100</xdr:colOff>
      <xdr:row>100</xdr:row>
      <xdr:rowOff>29029</xdr:rowOff>
    </xdr:to>
    <xdr:sp macro="" textlink="">
      <xdr:nvSpPr>
        <xdr:cNvPr id="598" name="楕円 597"/>
        <xdr:cNvSpPr/>
      </xdr:nvSpPr>
      <xdr:spPr>
        <a:xfrm>
          <a:off x="14541500" y="170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149679</xdr:rowOff>
    </xdr:from>
    <xdr:to>
      <xdr:col>81</xdr:col>
      <xdr:colOff>50800</xdr:colOff>
      <xdr:row>101</xdr:row>
      <xdr:rowOff>117021</xdr:rowOff>
    </xdr:to>
    <xdr:cxnSp macro="">
      <xdr:nvCxnSpPr>
        <xdr:cNvPr id="599" name="直線コネクタ 598"/>
        <xdr:cNvCxnSpPr/>
      </xdr:nvCxnSpPr>
      <xdr:spPr>
        <a:xfrm>
          <a:off x="14592300" y="17123229"/>
          <a:ext cx="8890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33564</xdr:rowOff>
    </xdr:from>
    <xdr:to>
      <xdr:col>72</xdr:col>
      <xdr:colOff>38100</xdr:colOff>
      <xdr:row>100</xdr:row>
      <xdr:rowOff>135164</xdr:rowOff>
    </xdr:to>
    <xdr:sp macro="" textlink="">
      <xdr:nvSpPr>
        <xdr:cNvPr id="600" name="楕円 599"/>
        <xdr:cNvSpPr/>
      </xdr:nvSpPr>
      <xdr:spPr>
        <a:xfrm>
          <a:off x="13652500" y="1717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149679</xdr:rowOff>
    </xdr:from>
    <xdr:to>
      <xdr:col>76</xdr:col>
      <xdr:colOff>114300</xdr:colOff>
      <xdr:row>100</xdr:row>
      <xdr:rowOff>84364</xdr:rowOff>
    </xdr:to>
    <xdr:cxnSp macro="">
      <xdr:nvCxnSpPr>
        <xdr:cNvPr id="601" name="直線コネクタ 600"/>
        <xdr:cNvCxnSpPr/>
      </xdr:nvCxnSpPr>
      <xdr:spPr>
        <a:xfrm flipV="1">
          <a:off x="13703300" y="17123229"/>
          <a:ext cx="889000" cy="10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602" name="n_1aveValue【公民館】&#10;有形固定資産減価償却率"/>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603" name="n_2aveValue【公民館】&#10;有形固定資産減価償却率"/>
        <xdr:cNvSpPr txBox="1"/>
      </xdr:nvSpPr>
      <xdr:spPr>
        <a:xfrm>
          <a:off x="14389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561</xdr:rowOff>
    </xdr:from>
    <xdr:ext cx="405111" cy="259045"/>
    <xdr:sp macro="" textlink="">
      <xdr:nvSpPr>
        <xdr:cNvPr id="604" name="n_3aveValue【公民館】&#10;有形固定資産減価償却率"/>
        <xdr:cNvSpPr txBox="1"/>
      </xdr:nvSpPr>
      <xdr:spPr>
        <a:xfrm>
          <a:off x="13500744"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12898</xdr:rowOff>
    </xdr:from>
    <xdr:ext cx="405111" cy="259045"/>
    <xdr:sp macro="" textlink="">
      <xdr:nvSpPr>
        <xdr:cNvPr id="605" name="n_1mainValue【公民館】&#10;有形固定資産減価償却率"/>
        <xdr:cNvSpPr txBox="1"/>
      </xdr:nvSpPr>
      <xdr:spPr>
        <a:xfrm>
          <a:off x="15266044" y="1715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45556</xdr:rowOff>
    </xdr:from>
    <xdr:ext cx="405111" cy="259045"/>
    <xdr:sp macro="" textlink="">
      <xdr:nvSpPr>
        <xdr:cNvPr id="606" name="n_2mainValue【公民館】&#10;有形固定資産減価償却率"/>
        <xdr:cNvSpPr txBox="1"/>
      </xdr:nvSpPr>
      <xdr:spPr>
        <a:xfrm>
          <a:off x="14389744" y="16847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151691</xdr:rowOff>
    </xdr:from>
    <xdr:ext cx="405111" cy="259045"/>
    <xdr:sp macro="" textlink="">
      <xdr:nvSpPr>
        <xdr:cNvPr id="607" name="n_3mainValue【公民館】&#10;有形固定資産減価償却率"/>
        <xdr:cNvSpPr txBox="1"/>
      </xdr:nvSpPr>
      <xdr:spPr>
        <a:xfrm>
          <a:off x="13500744" y="1695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8" name="正方形/長方形 60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9" name="正方形/長方形 60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0" name="正方形/長方形 60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1" name="正方形/長方形 61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2" name="正方形/長方形 61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3" name="正方形/長方形 61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4" name="正方形/長方形 61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5" name="正方形/長方形 61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6" name="テキスト ボックス 61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7" name="直線コネクタ 61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8" name="直線コネクタ 61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9" name="テキスト ボックス 61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0" name="直線コネクタ 61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1" name="テキスト ボックス 62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2" name="直線コネクタ 62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23" name="テキスト ボックス 622"/>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4" name="直線コネクタ 62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25" name="テキスト ボックス 624"/>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6" name="直線コネクタ 62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27" name="テキスト ボックス 626"/>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8" name="直線コネクタ 62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29" name="テキスト ボックス 628"/>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631" name="直線コネクタ 630"/>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632" name="【公民館】&#10;一人当たり面積最小値テキスト"/>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633" name="直線コネクタ 632"/>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634" name="【公民館】&#10;一人当たり面積最大値テキスト"/>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635" name="直線コネクタ 634"/>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xdr:rowOff>
    </xdr:from>
    <xdr:ext cx="469744" cy="259045"/>
    <xdr:sp macro="" textlink="">
      <xdr:nvSpPr>
        <xdr:cNvPr id="636" name="【公民館】&#10;一人当たり面積平均値テキスト"/>
        <xdr:cNvSpPr txBox="1"/>
      </xdr:nvSpPr>
      <xdr:spPr>
        <a:xfrm>
          <a:off x="22199600" y="1851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637" name="フローチャート: 判断 636"/>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638" name="フローチャート: 判断 637"/>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639" name="フローチャート: 判断 638"/>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640" name="フローチャート: 判断 639"/>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1" name="テキスト ボックス 64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2" name="テキスト ボックス 64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3" name="テキスト ボックス 64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4" name="テキスト ボックス 64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5" name="テキスト ボックス 64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67387</xdr:rowOff>
    </xdr:from>
    <xdr:to>
      <xdr:col>112</xdr:col>
      <xdr:colOff>38100</xdr:colOff>
      <xdr:row>108</xdr:row>
      <xdr:rowOff>168987</xdr:rowOff>
    </xdr:to>
    <xdr:sp macro="" textlink="">
      <xdr:nvSpPr>
        <xdr:cNvPr id="646" name="楕円 645"/>
        <xdr:cNvSpPr/>
      </xdr:nvSpPr>
      <xdr:spPr>
        <a:xfrm>
          <a:off x="21272500" y="1858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91084</xdr:rowOff>
    </xdr:from>
    <xdr:to>
      <xdr:col>107</xdr:col>
      <xdr:colOff>101600</xdr:colOff>
      <xdr:row>109</xdr:row>
      <xdr:rowOff>21234</xdr:rowOff>
    </xdr:to>
    <xdr:sp macro="" textlink="">
      <xdr:nvSpPr>
        <xdr:cNvPr id="647" name="楕円 646"/>
        <xdr:cNvSpPr/>
      </xdr:nvSpPr>
      <xdr:spPr>
        <a:xfrm>
          <a:off x="20383500" y="1860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118187</xdr:rowOff>
    </xdr:from>
    <xdr:to>
      <xdr:col>111</xdr:col>
      <xdr:colOff>177800</xdr:colOff>
      <xdr:row>108</xdr:row>
      <xdr:rowOff>141884</xdr:rowOff>
    </xdr:to>
    <xdr:cxnSp macro="">
      <xdr:nvCxnSpPr>
        <xdr:cNvPr id="648" name="直線コネクタ 647"/>
        <xdr:cNvCxnSpPr/>
      </xdr:nvCxnSpPr>
      <xdr:spPr>
        <a:xfrm flipV="1">
          <a:off x="20434300" y="18634787"/>
          <a:ext cx="889000" cy="2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91160</xdr:rowOff>
    </xdr:from>
    <xdr:to>
      <xdr:col>102</xdr:col>
      <xdr:colOff>165100</xdr:colOff>
      <xdr:row>109</xdr:row>
      <xdr:rowOff>21310</xdr:rowOff>
    </xdr:to>
    <xdr:sp macro="" textlink="">
      <xdr:nvSpPr>
        <xdr:cNvPr id="649" name="楕円 648"/>
        <xdr:cNvSpPr/>
      </xdr:nvSpPr>
      <xdr:spPr>
        <a:xfrm>
          <a:off x="19494500" y="1860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141884</xdr:rowOff>
    </xdr:from>
    <xdr:to>
      <xdr:col>107</xdr:col>
      <xdr:colOff>50800</xdr:colOff>
      <xdr:row>108</xdr:row>
      <xdr:rowOff>141960</xdr:rowOff>
    </xdr:to>
    <xdr:cxnSp macro="">
      <xdr:nvCxnSpPr>
        <xdr:cNvPr id="650" name="直線コネクタ 649"/>
        <xdr:cNvCxnSpPr/>
      </xdr:nvCxnSpPr>
      <xdr:spPr>
        <a:xfrm flipV="1">
          <a:off x="19545300" y="1865848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144136</xdr:rowOff>
    </xdr:from>
    <xdr:ext cx="469744" cy="259045"/>
    <xdr:sp macro="" textlink="">
      <xdr:nvSpPr>
        <xdr:cNvPr id="651" name="n_1aveValue【公民館】&#10;一人当たり面積"/>
        <xdr:cNvSpPr txBox="1"/>
      </xdr:nvSpPr>
      <xdr:spPr>
        <a:xfrm>
          <a:off x="210757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156024</xdr:rowOff>
    </xdr:from>
    <xdr:ext cx="469744" cy="259045"/>
    <xdr:sp macro="" textlink="">
      <xdr:nvSpPr>
        <xdr:cNvPr id="652" name="n_2aveValue【公民館】&#10;一人当たり面積"/>
        <xdr:cNvSpPr txBox="1"/>
      </xdr:nvSpPr>
      <xdr:spPr>
        <a:xfrm>
          <a:off x="20199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169587</xdr:rowOff>
    </xdr:from>
    <xdr:ext cx="469744" cy="259045"/>
    <xdr:sp macro="" textlink="">
      <xdr:nvSpPr>
        <xdr:cNvPr id="653" name="n_3aveValue【公民館】&#10;一人当たり面積"/>
        <xdr:cNvSpPr txBox="1"/>
      </xdr:nvSpPr>
      <xdr:spPr>
        <a:xfrm>
          <a:off x="19310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160114</xdr:rowOff>
    </xdr:from>
    <xdr:ext cx="469744" cy="259045"/>
    <xdr:sp macro="" textlink="">
      <xdr:nvSpPr>
        <xdr:cNvPr id="654" name="n_1mainValue【公民館】&#10;一人当たり面積"/>
        <xdr:cNvSpPr txBox="1"/>
      </xdr:nvSpPr>
      <xdr:spPr>
        <a:xfrm>
          <a:off x="21075727" y="18676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12361</xdr:rowOff>
    </xdr:from>
    <xdr:ext cx="469744" cy="259045"/>
    <xdr:sp macro="" textlink="">
      <xdr:nvSpPr>
        <xdr:cNvPr id="655" name="n_2mainValue【公民館】&#10;一人当たり面積"/>
        <xdr:cNvSpPr txBox="1"/>
      </xdr:nvSpPr>
      <xdr:spPr>
        <a:xfrm>
          <a:off x="20199427" y="1870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12437</xdr:rowOff>
    </xdr:from>
    <xdr:ext cx="469744" cy="259045"/>
    <xdr:sp macro="" textlink="">
      <xdr:nvSpPr>
        <xdr:cNvPr id="656" name="n_3mainValue【公民館】&#10;一人当たり面積"/>
        <xdr:cNvSpPr txBox="1"/>
      </xdr:nvSpPr>
      <xdr:spPr>
        <a:xfrm>
          <a:off x="19310427" y="187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7" name="正方形/長方形 6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8" name="正方形/長方形 6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9" name="テキスト ボックス 6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すべての施設において減価償却率は類似団体平均を上回っており、特に、</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平成２９年度において特に公営住宅は２６．５</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い８４．８％と</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なって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おり</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住宅の建設と合わせ、</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耐用年数を経過した住宅の募集は行わず、</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入居者の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退去に伴い順次解体を行っているため、減価償却率は下がってくるものと考える。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熊本県湯前町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3,953
3,945
48.37
3,205,698
2,997,209
166,563
1,863,945
2,478,785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152417</xdr:rowOff>
    </xdr:from>
    <xdr:ext cx="405111" cy="259045"/>
    <xdr:sp macro="" textlink="">
      <xdr:nvSpPr>
        <xdr:cNvPr id="60" name="【図書館】&#10;有形固定資産減価償却率平均値テキスト"/>
        <xdr:cNvSpPr txBox="1"/>
      </xdr:nvSpPr>
      <xdr:spPr>
        <a:xfrm>
          <a:off x="4673600" y="6667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xdr:rowOff>
    </xdr:from>
    <xdr:to>
      <xdr:col>24</xdr:col>
      <xdr:colOff>114300</xdr:colOff>
      <xdr:row>39</xdr:row>
      <xdr:rowOff>104140</xdr:rowOff>
    </xdr:to>
    <xdr:sp macro="" textlink="">
      <xdr:nvSpPr>
        <xdr:cNvPr id="61" name="フローチャート: 判断 60"/>
        <xdr:cNvSpPr/>
      </xdr:nvSpPr>
      <xdr:spPr>
        <a:xfrm>
          <a:off x="4584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170180</xdr:rowOff>
    </xdr:from>
    <xdr:to>
      <xdr:col>20</xdr:col>
      <xdr:colOff>38100</xdr:colOff>
      <xdr:row>39</xdr:row>
      <xdr:rowOff>100330</xdr:rowOff>
    </xdr:to>
    <xdr:sp macro="" textlink="">
      <xdr:nvSpPr>
        <xdr:cNvPr id="62" name="フローチャート: 判断 61"/>
        <xdr:cNvSpPr/>
      </xdr:nvSpPr>
      <xdr:spPr>
        <a:xfrm>
          <a:off x="3746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116857</xdr:rowOff>
    </xdr:from>
    <xdr:ext cx="405111" cy="259045"/>
    <xdr:sp macro="" textlink="">
      <xdr:nvSpPr>
        <xdr:cNvPr id="63" name="n_1aveValue【図書館】&#10;有形固定資産減価償却率"/>
        <xdr:cNvSpPr txBox="1"/>
      </xdr:nvSpPr>
      <xdr:spPr>
        <a:xfrm>
          <a:off x="3582044"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90170</xdr:rowOff>
    </xdr:from>
    <xdr:to>
      <xdr:col>15</xdr:col>
      <xdr:colOff>101600</xdr:colOff>
      <xdr:row>39</xdr:row>
      <xdr:rowOff>20320</xdr:rowOff>
    </xdr:to>
    <xdr:sp macro="" textlink="">
      <xdr:nvSpPr>
        <xdr:cNvPr id="64" name="フローチャート: 判断 63"/>
        <xdr:cNvSpPr/>
      </xdr:nvSpPr>
      <xdr:spPr>
        <a:xfrm>
          <a:off x="2857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36847</xdr:rowOff>
    </xdr:from>
    <xdr:ext cx="405111" cy="259045"/>
    <xdr:sp macro="" textlink="">
      <xdr:nvSpPr>
        <xdr:cNvPr id="65" name="n_2aveValue【図書館】&#10;有形固定資産減価償却率"/>
        <xdr:cNvSpPr txBox="1"/>
      </xdr:nvSpPr>
      <xdr:spPr>
        <a:xfrm>
          <a:off x="2705744"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107950</xdr:rowOff>
    </xdr:from>
    <xdr:to>
      <xdr:col>10</xdr:col>
      <xdr:colOff>165100</xdr:colOff>
      <xdr:row>39</xdr:row>
      <xdr:rowOff>38100</xdr:rowOff>
    </xdr:to>
    <xdr:sp macro="" textlink="">
      <xdr:nvSpPr>
        <xdr:cNvPr id="66" name="フローチャート: 判断 65"/>
        <xdr:cNvSpPr/>
      </xdr:nvSpPr>
      <xdr:spPr>
        <a:xfrm>
          <a:off x="1968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54627</xdr:rowOff>
    </xdr:from>
    <xdr:ext cx="405111" cy="259045"/>
    <xdr:sp macro="" textlink="">
      <xdr:nvSpPr>
        <xdr:cNvPr id="67" name="n_3aveValue【図書館】&#10;有形固定資産減価償却率"/>
        <xdr:cNvSpPr txBox="1"/>
      </xdr:nvSpPr>
      <xdr:spPr>
        <a:xfrm>
          <a:off x="1816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105410</xdr:rowOff>
    </xdr:from>
    <xdr:to>
      <xdr:col>20</xdr:col>
      <xdr:colOff>38100</xdr:colOff>
      <xdr:row>42</xdr:row>
      <xdr:rowOff>35560</xdr:rowOff>
    </xdr:to>
    <xdr:sp macro="" textlink="">
      <xdr:nvSpPr>
        <xdr:cNvPr id="73" name="楕円 72"/>
        <xdr:cNvSpPr/>
      </xdr:nvSpPr>
      <xdr:spPr>
        <a:xfrm>
          <a:off x="3746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27940</xdr:rowOff>
    </xdr:from>
    <xdr:to>
      <xdr:col>15</xdr:col>
      <xdr:colOff>101600</xdr:colOff>
      <xdr:row>41</xdr:row>
      <xdr:rowOff>129540</xdr:rowOff>
    </xdr:to>
    <xdr:sp macro="" textlink="">
      <xdr:nvSpPr>
        <xdr:cNvPr id="74" name="楕円 73"/>
        <xdr:cNvSpPr/>
      </xdr:nvSpPr>
      <xdr:spPr>
        <a:xfrm>
          <a:off x="2857500" y="705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78740</xdr:rowOff>
    </xdr:from>
    <xdr:to>
      <xdr:col>19</xdr:col>
      <xdr:colOff>177800</xdr:colOff>
      <xdr:row>41</xdr:row>
      <xdr:rowOff>156210</xdr:rowOff>
    </xdr:to>
    <xdr:cxnSp macro="">
      <xdr:nvCxnSpPr>
        <xdr:cNvPr id="75" name="直線コネクタ 74"/>
        <xdr:cNvCxnSpPr/>
      </xdr:nvCxnSpPr>
      <xdr:spPr>
        <a:xfrm>
          <a:off x="2908300" y="7108190"/>
          <a:ext cx="88900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42</xdr:row>
      <xdr:rowOff>26687</xdr:rowOff>
    </xdr:from>
    <xdr:ext cx="340478" cy="259045"/>
    <xdr:sp macro="" textlink="">
      <xdr:nvSpPr>
        <xdr:cNvPr id="76" name="n_1mainValue【図書館】&#10;有形固定資産減価償却率"/>
        <xdr:cNvSpPr txBox="1"/>
      </xdr:nvSpPr>
      <xdr:spPr>
        <a:xfrm>
          <a:off x="3614361" y="72275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120667</xdr:rowOff>
    </xdr:from>
    <xdr:ext cx="405111" cy="259045"/>
    <xdr:sp macro="" textlink="">
      <xdr:nvSpPr>
        <xdr:cNvPr id="77" name="n_2mainValue【図書館】&#10;有形固定資産減価償却率"/>
        <xdr:cNvSpPr txBox="1"/>
      </xdr:nvSpPr>
      <xdr:spPr>
        <a:xfrm>
          <a:off x="2705744" y="715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106680</xdr:rowOff>
    </xdr:from>
    <xdr:to>
      <xdr:col>54</xdr:col>
      <xdr:colOff>189865</xdr:colOff>
      <xdr:row>41</xdr:row>
      <xdr:rowOff>169545</xdr:rowOff>
    </xdr:to>
    <xdr:cxnSp macro="">
      <xdr:nvCxnSpPr>
        <xdr:cNvPr id="101" name="直線コネクタ 100"/>
        <xdr:cNvCxnSpPr/>
      </xdr:nvCxnSpPr>
      <xdr:spPr>
        <a:xfrm flipV="1">
          <a:off x="10476865" y="593598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1922</xdr:rowOff>
    </xdr:from>
    <xdr:ext cx="469744" cy="259045"/>
    <xdr:sp macro="" textlink="">
      <xdr:nvSpPr>
        <xdr:cNvPr id="102" name="【図書館】&#10;一人当たり面積最小値テキスト"/>
        <xdr:cNvSpPr txBox="1"/>
      </xdr:nvSpPr>
      <xdr:spPr>
        <a:xfrm>
          <a:off x="10515600" y="72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169545</xdr:rowOff>
    </xdr:from>
    <xdr:to>
      <xdr:col>55</xdr:col>
      <xdr:colOff>88900</xdr:colOff>
      <xdr:row>41</xdr:row>
      <xdr:rowOff>169545</xdr:rowOff>
    </xdr:to>
    <xdr:cxnSp macro="">
      <xdr:nvCxnSpPr>
        <xdr:cNvPr id="103" name="直線コネクタ 102"/>
        <xdr:cNvCxnSpPr/>
      </xdr:nvCxnSpPr>
      <xdr:spPr>
        <a:xfrm>
          <a:off x="10388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53357</xdr:rowOff>
    </xdr:from>
    <xdr:ext cx="469744" cy="259045"/>
    <xdr:sp macro="" textlink="">
      <xdr:nvSpPr>
        <xdr:cNvPr id="104" name="【図書館】&#10;一人当たり面積最大値テキスト"/>
        <xdr:cNvSpPr txBox="1"/>
      </xdr:nvSpPr>
      <xdr:spPr>
        <a:xfrm>
          <a:off x="10515600" y="57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106680</xdr:rowOff>
    </xdr:from>
    <xdr:to>
      <xdr:col>55</xdr:col>
      <xdr:colOff>88900</xdr:colOff>
      <xdr:row>34</xdr:row>
      <xdr:rowOff>106680</xdr:rowOff>
    </xdr:to>
    <xdr:cxnSp macro="">
      <xdr:nvCxnSpPr>
        <xdr:cNvPr id="105" name="直線コネクタ 104"/>
        <xdr:cNvCxnSpPr/>
      </xdr:nvCxnSpPr>
      <xdr:spPr>
        <a:xfrm>
          <a:off x="10388600" y="59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32402</xdr:rowOff>
    </xdr:from>
    <xdr:ext cx="469744" cy="259045"/>
    <xdr:sp macro="" textlink="">
      <xdr:nvSpPr>
        <xdr:cNvPr id="106" name="【図書館】&#10;一人当たり面積平均値テキスト"/>
        <xdr:cNvSpPr txBox="1"/>
      </xdr:nvSpPr>
      <xdr:spPr>
        <a:xfrm>
          <a:off x="10515600" y="671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53975</xdr:rowOff>
    </xdr:from>
    <xdr:to>
      <xdr:col>55</xdr:col>
      <xdr:colOff>50800</xdr:colOff>
      <xdr:row>39</xdr:row>
      <xdr:rowOff>155575</xdr:rowOff>
    </xdr:to>
    <xdr:sp macro="" textlink="">
      <xdr:nvSpPr>
        <xdr:cNvPr id="107" name="フローチャート: 判断 106"/>
        <xdr:cNvSpPr/>
      </xdr:nvSpPr>
      <xdr:spPr>
        <a:xfrm>
          <a:off x="10426700" y="674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80645</xdr:rowOff>
    </xdr:from>
    <xdr:to>
      <xdr:col>50</xdr:col>
      <xdr:colOff>165100</xdr:colOff>
      <xdr:row>40</xdr:row>
      <xdr:rowOff>10795</xdr:rowOff>
    </xdr:to>
    <xdr:sp macro="" textlink="">
      <xdr:nvSpPr>
        <xdr:cNvPr id="108" name="フローチャート: 判断 107"/>
        <xdr:cNvSpPr/>
      </xdr:nvSpPr>
      <xdr:spPr>
        <a:xfrm>
          <a:off x="9588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27322</xdr:rowOff>
    </xdr:from>
    <xdr:ext cx="469744" cy="259045"/>
    <xdr:sp macro="" textlink="">
      <xdr:nvSpPr>
        <xdr:cNvPr id="109" name="n_1aveValue【図書館】&#10;一人当たり面積"/>
        <xdr:cNvSpPr txBox="1"/>
      </xdr:nvSpPr>
      <xdr:spPr>
        <a:xfrm>
          <a:off x="9391727" y="65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113030</xdr:rowOff>
    </xdr:from>
    <xdr:to>
      <xdr:col>46</xdr:col>
      <xdr:colOff>38100</xdr:colOff>
      <xdr:row>40</xdr:row>
      <xdr:rowOff>43180</xdr:rowOff>
    </xdr:to>
    <xdr:sp macro="" textlink="">
      <xdr:nvSpPr>
        <xdr:cNvPr id="110" name="フローチャート: 判断 109"/>
        <xdr:cNvSpPr/>
      </xdr:nvSpPr>
      <xdr:spPr>
        <a:xfrm>
          <a:off x="8699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59707</xdr:rowOff>
    </xdr:from>
    <xdr:ext cx="469744" cy="259045"/>
    <xdr:sp macro="" textlink="">
      <xdr:nvSpPr>
        <xdr:cNvPr id="111" name="n_2aveValue【図書館】&#10;一人当たり面積"/>
        <xdr:cNvSpPr txBox="1"/>
      </xdr:nvSpPr>
      <xdr:spPr>
        <a:xfrm>
          <a:off x="8515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76835</xdr:rowOff>
    </xdr:from>
    <xdr:to>
      <xdr:col>41</xdr:col>
      <xdr:colOff>101600</xdr:colOff>
      <xdr:row>40</xdr:row>
      <xdr:rowOff>6985</xdr:rowOff>
    </xdr:to>
    <xdr:sp macro="" textlink="">
      <xdr:nvSpPr>
        <xdr:cNvPr id="112" name="フローチャート: 判断 111"/>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23512</xdr:rowOff>
    </xdr:from>
    <xdr:ext cx="469744" cy="259045"/>
    <xdr:sp macro="" textlink="">
      <xdr:nvSpPr>
        <xdr:cNvPr id="113" name="n_3aveValue【図書館】&#10;一人当たり面積"/>
        <xdr:cNvSpPr txBox="1"/>
      </xdr:nvSpPr>
      <xdr:spPr>
        <a:xfrm>
          <a:off x="7626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147320</xdr:rowOff>
    </xdr:from>
    <xdr:to>
      <xdr:col>50</xdr:col>
      <xdr:colOff>165100</xdr:colOff>
      <xdr:row>42</xdr:row>
      <xdr:rowOff>77470</xdr:rowOff>
    </xdr:to>
    <xdr:sp macro="" textlink="">
      <xdr:nvSpPr>
        <xdr:cNvPr id="119" name="楕円 118"/>
        <xdr:cNvSpPr/>
      </xdr:nvSpPr>
      <xdr:spPr>
        <a:xfrm>
          <a:off x="9588500" y="717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118745</xdr:rowOff>
    </xdr:from>
    <xdr:to>
      <xdr:col>46</xdr:col>
      <xdr:colOff>38100</xdr:colOff>
      <xdr:row>42</xdr:row>
      <xdr:rowOff>48895</xdr:rowOff>
    </xdr:to>
    <xdr:sp macro="" textlink="">
      <xdr:nvSpPr>
        <xdr:cNvPr id="120" name="楕円 119"/>
        <xdr:cNvSpPr/>
      </xdr:nvSpPr>
      <xdr:spPr>
        <a:xfrm>
          <a:off x="8699500" y="71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169545</xdr:rowOff>
    </xdr:from>
    <xdr:to>
      <xdr:col>50</xdr:col>
      <xdr:colOff>114300</xdr:colOff>
      <xdr:row>42</xdr:row>
      <xdr:rowOff>26670</xdr:rowOff>
    </xdr:to>
    <xdr:cxnSp macro="">
      <xdr:nvCxnSpPr>
        <xdr:cNvPr id="121" name="直線コネクタ 120"/>
        <xdr:cNvCxnSpPr/>
      </xdr:nvCxnSpPr>
      <xdr:spPr>
        <a:xfrm>
          <a:off x="8750300" y="71989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42</xdr:row>
      <xdr:rowOff>68597</xdr:rowOff>
    </xdr:from>
    <xdr:ext cx="469744" cy="259045"/>
    <xdr:sp macro="" textlink="">
      <xdr:nvSpPr>
        <xdr:cNvPr id="122" name="n_1mainValue【図書館】&#10;一人当たり面積"/>
        <xdr:cNvSpPr txBox="1"/>
      </xdr:nvSpPr>
      <xdr:spPr>
        <a:xfrm>
          <a:off x="9391727" y="726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40022</xdr:rowOff>
    </xdr:from>
    <xdr:ext cx="469744" cy="259045"/>
    <xdr:sp macro="" textlink="">
      <xdr:nvSpPr>
        <xdr:cNvPr id="123" name="n_2mainValue【図書館】&#10;一人当たり面積"/>
        <xdr:cNvSpPr txBox="1"/>
      </xdr:nvSpPr>
      <xdr:spPr>
        <a:xfrm>
          <a:off x="8515427" y="724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4" name="テキスト ボックス 13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5" name="直線コネクタ 13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6" name="テキスト ボックス 13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7" name="直線コネクタ 13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8" name="テキスト ボックス 13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1" name="直線コネクタ 14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2" name="テキスト ボックス 14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3" name="直線コネクタ 14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4" name="テキスト ボックス 14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148" name="直線コネクタ 147"/>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149" name="【体育館・プール】&#10;有形固定資産減価償却率最小値テキスト"/>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150" name="直線コネクタ 149"/>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1"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2" name="直線コネクタ 15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153" name="【体育館・プール】&#10;有形固定資産減価償却率平均値テキスト"/>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154" name="フローチャート: 判断 153"/>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155" name="フローチャート: 判断 154"/>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126382</xdr:rowOff>
    </xdr:from>
    <xdr:ext cx="405111" cy="259045"/>
    <xdr:sp macro="" textlink="">
      <xdr:nvSpPr>
        <xdr:cNvPr id="156" name="n_1aveValue【体育館・プール】&#10;有形固定資産減価償却率"/>
        <xdr:cNvSpPr txBox="1"/>
      </xdr:nvSpPr>
      <xdr:spPr>
        <a:xfrm>
          <a:off x="35820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157" name="フローチャート: 判断 156"/>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130192</xdr:rowOff>
    </xdr:from>
    <xdr:ext cx="405111" cy="259045"/>
    <xdr:sp macro="" textlink="">
      <xdr:nvSpPr>
        <xdr:cNvPr id="158" name="n_2aveValue【体育館・プール】&#10;有形固定資産減価償却率"/>
        <xdr:cNvSpPr txBox="1"/>
      </xdr:nvSpPr>
      <xdr:spPr>
        <a:xfrm>
          <a:off x="2705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159" name="フローチャート: 判断 158"/>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147337</xdr:rowOff>
    </xdr:from>
    <xdr:ext cx="405111" cy="259045"/>
    <xdr:sp macro="" textlink="">
      <xdr:nvSpPr>
        <xdr:cNvPr id="160" name="n_3aveValue【体育館・プール】&#10;有形固定資産減価償却率"/>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44450</xdr:rowOff>
    </xdr:from>
    <xdr:to>
      <xdr:col>20</xdr:col>
      <xdr:colOff>38100</xdr:colOff>
      <xdr:row>59</xdr:row>
      <xdr:rowOff>146050</xdr:rowOff>
    </xdr:to>
    <xdr:sp macro="" textlink="">
      <xdr:nvSpPr>
        <xdr:cNvPr id="166" name="楕円 165"/>
        <xdr:cNvSpPr/>
      </xdr:nvSpPr>
      <xdr:spPr>
        <a:xfrm>
          <a:off x="3746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67" name="楕円 166"/>
        <xdr:cNvSpPr/>
      </xdr:nvSpPr>
      <xdr:spPr>
        <a:xfrm>
          <a:off x="2857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95250</xdr:rowOff>
    </xdr:from>
    <xdr:to>
      <xdr:col>19</xdr:col>
      <xdr:colOff>177800</xdr:colOff>
      <xdr:row>59</xdr:row>
      <xdr:rowOff>144780</xdr:rowOff>
    </xdr:to>
    <xdr:cxnSp macro="">
      <xdr:nvCxnSpPr>
        <xdr:cNvPr id="168" name="直線コネクタ 167"/>
        <xdr:cNvCxnSpPr/>
      </xdr:nvCxnSpPr>
      <xdr:spPr>
        <a:xfrm flipV="1">
          <a:off x="2908300" y="102108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143510</xdr:rowOff>
    </xdr:from>
    <xdr:to>
      <xdr:col>10</xdr:col>
      <xdr:colOff>165100</xdr:colOff>
      <xdr:row>60</xdr:row>
      <xdr:rowOff>73660</xdr:rowOff>
    </xdr:to>
    <xdr:sp macro="" textlink="">
      <xdr:nvSpPr>
        <xdr:cNvPr id="169" name="楕円 168"/>
        <xdr:cNvSpPr/>
      </xdr:nvSpPr>
      <xdr:spPr>
        <a:xfrm>
          <a:off x="1968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144780</xdr:rowOff>
    </xdr:from>
    <xdr:to>
      <xdr:col>15</xdr:col>
      <xdr:colOff>50800</xdr:colOff>
      <xdr:row>60</xdr:row>
      <xdr:rowOff>22860</xdr:rowOff>
    </xdr:to>
    <xdr:cxnSp macro="">
      <xdr:nvCxnSpPr>
        <xdr:cNvPr id="170" name="直線コネクタ 169"/>
        <xdr:cNvCxnSpPr/>
      </xdr:nvCxnSpPr>
      <xdr:spPr>
        <a:xfrm flipV="1">
          <a:off x="2019300" y="102603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137177</xdr:rowOff>
    </xdr:from>
    <xdr:ext cx="405111" cy="259045"/>
    <xdr:sp macro="" textlink="">
      <xdr:nvSpPr>
        <xdr:cNvPr id="171" name="n_1mainValue【体育館・プール】&#10;有形固定資産減価償却率"/>
        <xdr:cNvSpPr txBox="1"/>
      </xdr:nvSpPr>
      <xdr:spPr>
        <a:xfrm>
          <a:off x="3582044"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15257</xdr:rowOff>
    </xdr:from>
    <xdr:ext cx="405111" cy="259045"/>
    <xdr:sp macro="" textlink="">
      <xdr:nvSpPr>
        <xdr:cNvPr id="172" name="n_2mainValue【体育館・プール】&#10;有形固定資産減価償却率"/>
        <xdr:cNvSpPr txBox="1"/>
      </xdr:nvSpPr>
      <xdr:spPr>
        <a:xfrm>
          <a:off x="2705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64787</xdr:rowOff>
    </xdr:from>
    <xdr:ext cx="405111" cy="259045"/>
    <xdr:sp macro="" textlink="">
      <xdr:nvSpPr>
        <xdr:cNvPr id="173" name="n_3mainValue【体育館・プール】&#10;有形固定資産減価償却率"/>
        <xdr:cNvSpPr txBox="1"/>
      </xdr:nvSpPr>
      <xdr:spPr>
        <a:xfrm>
          <a:off x="1816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4" name="直線コネクタ 18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5" name="テキスト ボックス 18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6" name="直線コネクタ 18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7" name="テキスト ボックス 18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8" name="直線コネクタ 18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9" name="テキスト ボックス 18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0" name="直線コネクタ 18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1" name="テキスト ボックス 19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2" name="直線コネクタ 19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3" name="テキスト ボックス 19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4" name="直線コネクタ 19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95" name="テキスト ボックス 194"/>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97" name="テキスト ボックス 196"/>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99" name="直線コネクタ 198"/>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200" name="【体育館・プール】&#10;一人当たり面積最小値テキスト"/>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201" name="直線コネクタ 200"/>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202" name="【体育館・プール】&#10;一人当たり面積最大値テキスト"/>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203" name="直線コネクタ 202"/>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60868</xdr:rowOff>
    </xdr:from>
    <xdr:ext cx="469744" cy="259045"/>
    <xdr:sp macro="" textlink="">
      <xdr:nvSpPr>
        <xdr:cNvPr id="204" name="【体育館・プール】&#10;一人当たり面積平均値テキスト"/>
        <xdr:cNvSpPr txBox="1"/>
      </xdr:nvSpPr>
      <xdr:spPr>
        <a:xfrm>
          <a:off x="10515600" y="10862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205" name="フローチャート: 判断 204"/>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206" name="フローチャート: 判断 205"/>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26505</xdr:rowOff>
    </xdr:from>
    <xdr:ext cx="469744" cy="259045"/>
    <xdr:sp macro="" textlink="">
      <xdr:nvSpPr>
        <xdr:cNvPr id="207" name="n_1aveValue【体育館・プール】&#10;一人当たり面積"/>
        <xdr:cNvSpPr txBox="1"/>
      </xdr:nvSpPr>
      <xdr:spPr>
        <a:xfrm>
          <a:off x="93917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208" name="フローチャート: 判断 207"/>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22424</xdr:rowOff>
    </xdr:from>
    <xdr:ext cx="469744" cy="259045"/>
    <xdr:sp macro="" textlink="">
      <xdr:nvSpPr>
        <xdr:cNvPr id="209" name="n_2aveValue【体育館・プール】&#10;一人当たり面積"/>
        <xdr:cNvSpPr txBox="1"/>
      </xdr:nvSpPr>
      <xdr:spPr>
        <a:xfrm>
          <a:off x="8515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210" name="フローチャート: 判断 209"/>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51651</xdr:rowOff>
    </xdr:from>
    <xdr:ext cx="469744" cy="259045"/>
    <xdr:sp macro="" textlink="">
      <xdr:nvSpPr>
        <xdr:cNvPr id="211" name="n_3aveValue【体育館・プール】&#10;一人当たり面積"/>
        <xdr:cNvSpPr txBox="1"/>
      </xdr:nvSpPr>
      <xdr:spPr>
        <a:xfrm>
          <a:off x="7626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150695</xdr:rowOff>
    </xdr:from>
    <xdr:to>
      <xdr:col>50</xdr:col>
      <xdr:colOff>165100</xdr:colOff>
      <xdr:row>64</xdr:row>
      <xdr:rowOff>80845</xdr:rowOff>
    </xdr:to>
    <xdr:sp macro="" textlink="">
      <xdr:nvSpPr>
        <xdr:cNvPr id="217" name="楕円 216"/>
        <xdr:cNvSpPr/>
      </xdr:nvSpPr>
      <xdr:spPr>
        <a:xfrm>
          <a:off x="9588500" y="1095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152001</xdr:rowOff>
    </xdr:from>
    <xdr:to>
      <xdr:col>46</xdr:col>
      <xdr:colOff>38100</xdr:colOff>
      <xdr:row>64</xdr:row>
      <xdr:rowOff>82151</xdr:rowOff>
    </xdr:to>
    <xdr:sp macro="" textlink="">
      <xdr:nvSpPr>
        <xdr:cNvPr id="218" name="楕円 217"/>
        <xdr:cNvSpPr/>
      </xdr:nvSpPr>
      <xdr:spPr>
        <a:xfrm>
          <a:off x="8699500" y="1095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30045</xdr:rowOff>
    </xdr:from>
    <xdr:to>
      <xdr:col>50</xdr:col>
      <xdr:colOff>114300</xdr:colOff>
      <xdr:row>64</xdr:row>
      <xdr:rowOff>31351</xdr:rowOff>
    </xdr:to>
    <xdr:cxnSp macro="">
      <xdr:nvCxnSpPr>
        <xdr:cNvPr id="219" name="直線コネクタ 218"/>
        <xdr:cNvCxnSpPr/>
      </xdr:nvCxnSpPr>
      <xdr:spPr>
        <a:xfrm flipV="1">
          <a:off x="8750300" y="11002845"/>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153797</xdr:rowOff>
    </xdr:from>
    <xdr:to>
      <xdr:col>41</xdr:col>
      <xdr:colOff>101600</xdr:colOff>
      <xdr:row>64</xdr:row>
      <xdr:rowOff>83947</xdr:rowOff>
    </xdr:to>
    <xdr:sp macro="" textlink="">
      <xdr:nvSpPr>
        <xdr:cNvPr id="220" name="楕円 219"/>
        <xdr:cNvSpPr/>
      </xdr:nvSpPr>
      <xdr:spPr>
        <a:xfrm>
          <a:off x="7810500" y="1095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31351</xdr:rowOff>
    </xdr:from>
    <xdr:to>
      <xdr:col>45</xdr:col>
      <xdr:colOff>177800</xdr:colOff>
      <xdr:row>64</xdr:row>
      <xdr:rowOff>33147</xdr:rowOff>
    </xdr:to>
    <xdr:cxnSp macro="">
      <xdr:nvCxnSpPr>
        <xdr:cNvPr id="221" name="直線コネクタ 220"/>
        <xdr:cNvCxnSpPr/>
      </xdr:nvCxnSpPr>
      <xdr:spPr>
        <a:xfrm flipV="1">
          <a:off x="7861300" y="11004151"/>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71972</xdr:rowOff>
    </xdr:from>
    <xdr:ext cx="469744" cy="259045"/>
    <xdr:sp macro="" textlink="">
      <xdr:nvSpPr>
        <xdr:cNvPr id="222" name="n_1mainValue【体育館・プール】&#10;一人当たり面積"/>
        <xdr:cNvSpPr txBox="1"/>
      </xdr:nvSpPr>
      <xdr:spPr>
        <a:xfrm>
          <a:off x="9391727" y="1104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73278</xdr:rowOff>
    </xdr:from>
    <xdr:ext cx="469744" cy="259045"/>
    <xdr:sp macro="" textlink="">
      <xdr:nvSpPr>
        <xdr:cNvPr id="223" name="n_2mainValue【体育館・プール】&#10;一人当たり面積"/>
        <xdr:cNvSpPr txBox="1"/>
      </xdr:nvSpPr>
      <xdr:spPr>
        <a:xfrm>
          <a:off x="8515427" y="1104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75074</xdr:rowOff>
    </xdr:from>
    <xdr:ext cx="469744" cy="259045"/>
    <xdr:sp macro="" textlink="">
      <xdr:nvSpPr>
        <xdr:cNvPr id="224" name="n_3mainValue【体育館・プール】&#10;一人当たり面積"/>
        <xdr:cNvSpPr txBox="1"/>
      </xdr:nvSpPr>
      <xdr:spPr>
        <a:xfrm>
          <a:off x="7626427" y="1104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5" name="テキスト ボックス 23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6" name="直線コネクタ 23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7" name="テキスト ボックス 23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8" name="直線コネクタ 23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9" name="テキスト ボックス 23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0" name="直線コネクタ 23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1" name="テキスト ボックス 24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2" name="直線コネクタ 24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3" name="テキスト ボックス 24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4" name="直線コネクタ 24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5" name="テキスト ボックス 24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7" name="テキスト ボックス 24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249" name="直線コネクタ 248"/>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250" name="【福祉施設】&#10;有形固定資産減価償却率最小値テキスト"/>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251" name="直線コネクタ 250"/>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2"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3" name="直線コネクタ 25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254" name="【福祉施設】&#10;有形固定資産減価償却率平均値テキスト"/>
        <xdr:cNvSpPr txBox="1"/>
      </xdr:nvSpPr>
      <xdr:spPr>
        <a:xfrm>
          <a:off x="4673600" y="1426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255" name="フローチャート: 判断 254"/>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256" name="フローチャート: 判断 255"/>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163847</xdr:rowOff>
    </xdr:from>
    <xdr:ext cx="405111" cy="259045"/>
    <xdr:sp macro="" textlink="">
      <xdr:nvSpPr>
        <xdr:cNvPr id="257" name="n_1aveValue【福祉施設】&#10;有形固定資産減価償却率"/>
        <xdr:cNvSpPr txBox="1"/>
      </xdr:nvSpPr>
      <xdr:spPr>
        <a:xfrm>
          <a:off x="3582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258" name="フローチャート: 判断 257"/>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17163</xdr:rowOff>
    </xdr:from>
    <xdr:ext cx="405111" cy="259045"/>
    <xdr:sp macro="" textlink="">
      <xdr:nvSpPr>
        <xdr:cNvPr id="259" name="n_2aveValue【福祉施設】&#10;有形固定資産減価償却率"/>
        <xdr:cNvSpPr txBox="1"/>
      </xdr:nvSpPr>
      <xdr:spPr>
        <a:xfrm>
          <a:off x="2705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69214</xdr:rowOff>
    </xdr:from>
    <xdr:to>
      <xdr:col>10</xdr:col>
      <xdr:colOff>165100</xdr:colOff>
      <xdr:row>83</xdr:row>
      <xdr:rowOff>170814</xdr:rowOff>
    </xdr:to>
    <xdr:sp macro="" textlink="">
      <xdr:nvSpPr>
        <xdr:cNvPr id="260" name="フローチャート: 判断 259"/>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161941</xdr:rowOff>
    </xdr:from>
    <xdr:ext cx="405111" cy="259045"/>
    <xdr:sp macro="" textlink="">
      <xdr:nvSpPr>
        <xdr:cNvPr id="261" name="n_3aveValue【福祉施設】&#10;有形固定資産減価償却率"/>
        <xdr:cNvSpPr txBox="1"/>
      </xdr:nvSpPr>
      <xdr:spPr>
        <a:xfrm>
          <a:off x="18167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62" name="テキスト ボックス 26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3" name="テキスト ボックス 26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4" name="テキスト ボックス 26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5" name="テキスト ボックス 26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6" name="テキスト ボックス 26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59689</xdr:rowOff>
    </xdr:from>
    <xdr:to>
      <xdr:col>20</xdr:col>
      <xdr:colOff>38100</xdr:colOff>
      <xdr:row>82</xdr:row>
      <xdr:rowOff>161289</xdr:rowOff>
    </xdr:to>
    <xdr:sp macro="" textlink="">
      <xdr:nvSpPr>
        <xdr:cNvPr id="267" name="楕円 266"/>
        <xdr:cNvSpPr/>
      </xdr:nvSpPr>
      <xdr:spPr>
        <a:xfrm>
          <a:off x="3746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92075</xdr:rowOff>
    </xdr:from>
    <xdr:to>
      <xdr:col>15</xdr:col>
      <xdr:colOff>101600</xdr:colOff>
      <xdr:row>83</xdr:row>
      <xdr:rowOff>22225</xdr:rowOff>
    </xdr:to>
    <xdr:sp macro="" textlink="">
      <xdr:nvSpPr>
        <xdr:cNvPr id="268" name="楕円 267"/>
        <xdr:cNvSpPr/>
      </xdr:nvSpPr>
      <xdr:spPr>
        <a:xfrm>
          <a:off x="28575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110489</xdr:rowOff>
    </xdr:from>
    <xdr:to>
      <xdr:col>19</xdr:col>
      <xdr:colOff>177800</xdr:colOff>
      <xdr:row>82</xdr:row>
      <xdr:rowOff>142875</xdr:rowOff>
    </xdr:to>
    <xdr:cxnSp macro="">
      <xdr:nvCxnSpPr>
        <xdr:cNvPr id="269" name="直線コネクタ 268"/>
        <xdr:cNvCxnSpPr/>
      </xdr:nvCxnSpPr>
      <xdr:spPr>
        <a:xfrm flipV="1">
          <a:off x="2908300" y="1416938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69214</xdr:rowOff>
    </xdr:from>
    <xdr:to>
      <xdr:col>10</xdr:col>
      <xdr:colOff>165100</xdr:colOff>
      <xdr:row>82</xdr:row>
      <xdr:rowOff>170814</xdr:rowOff>
    </xdr:to>
    <xdr:sp macro="" textlink="">
      <xdr:nvSpPr>
        <xdr:cNvPr id="270" name="楕円 269"/>
        <xdr:cNvSpPr/>
      </xdr:nvSpPr>
      <xdr:spPr>
        <a:xfrm>
          <a:off x="1968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120014</xdr:rowOff>
    </xdr:from>
    <xdr:to>
      <xdr:col>15</xdr:col>
      <xdr:colOff>50800</xdr:colOff>
      <xdr:row>82</xdr:row>
      <xdr:rowOff>142875</xdr:rowOff>
    </xdr:to>
    <xdr:cxnSp macro="">
      <xdr:nvCxnSpPr>
        <xdr:cNvPr id="271" name="直線コネクタ 270"/>
        <xdr:cNvCxnSpPr/>
      </xdr:nvCxnSpPr>
      <xdr:spPr>
        <a:xfrm>
          <a:off x="2019300" y="1417891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6366</xdr:rowOff>
    </xdr:from>
    <xdr:ext cx="405111" cy="259045"/>
    <xdr:sp macro="" textlink="">
      <xdr:nvSpPr>
        <xdr:cNvPr id="272" name="n_1mainValue【福祉施設】&#10;有形固定資産減価償却率"/>
        <xdr:cNvSpPr txBox="1"/>
      </xdr:nvSpPr>
      <xdr:spPr>
        <a:xfrm>
          <a:off x="35820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38752</xdr:rowOff>
    </xdr:from>
    <xdr:ext cx="405111" cy="259045"/>
    <xdr:sp macro="" textlink="">
      <xdr:nvSpPr>
        <xdr:cNvPr id="273" name="n_2mainValue【福祉施設】&#10;有形固定資産減価償却率"/>
        <xdr:cNvSpPr txBox="1"/>
      </xdr:nvSpPr>
      <xdr:spPr>
        <a:xfrm>
          <a:off x="2705744"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15891</xdr:rowOff>
    </xdr:from>
    <xdr:ext cx="405111" cy="259045"/>
    <xdr:sp macro="" textlink="">
      <xdr:nvSpPr>
        <xdr:cNvPr id="274" name="n_3mainValue【福祉施設】&#10;有形固定資産減価償却率"/>
        <xdr:cNvSpPr txBox="1"/>
      </xdr:nvSpPr>
      <xdr:spPr>
        <a:xfrm>
          <a:off x="1816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3" name="テキスト ボックス 28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4" name="直線コネクタ 28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5" name="直線コネクタ 28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6" name="テキスト ボックス 28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7" name="直線コネクタ 28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8" name="テキスト ボックス 28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9" name="直線コネクタ 28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0" name="テキスト ボックス 28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1" name="直線コネクタ 29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2" name="テキスト ボックス 29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3" name="直線コネクタ 29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4" name="テキスト ボックス 29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5" name="直線コネクタ 29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6" name="テキスト ボックス 29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7" name="直線コネクタ 29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8" name="テキスト ボックス 29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300" name="直線コネクタ 299"/>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301" name="【福祉施設】&#10;一人当たり面積最小値テキスト"/>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302" name="直線コネクタ 301"/>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303" name="【福祉施設】&#10;一人当たり面積最大値テキスト"/>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304" name="直線コネクタ 303"/>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131625</xdr:rowOff>
    </xdr:from>
    <xdr:ext cx="469744" cy="259045"/>
    <xdr:sp macro="" textlink="">
      <xdr:nvSpPr>
        <xdr:cNvPr id="305" name="【福祉施設】&#10;一人当たり面積平均値テキスト"/>
        <xdr:cNvSpPr txBox="1"/>
      </xdr:nvSpPr>
      <xdr:spPr>
        <a:xfrm>
          <a:off x="10515600" y="14533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306" name="フローチャート: 判断 305"/>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307" name="フローチャート: 判断 306"/>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118817</xdr:rowOff>
    </xdr:from>
    <xdr:ext cx="469744" cy="259045"/>
    <xdr:sp macro="" textlink="">
      <xdr:nvSpPr>
        <xdr:cNvPr id="308" name="n_1aveValue【福祉施設】&#10;一人当たり面積"/>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309" name="フローチャート: 判断 308"/>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128940</xdr:rowOff>
    </xdr:from>
    <xdr:ext cx="469744" cy="259045"/>
    <xdr:sp macro="" textlink="">
      <xdr:nvSpPr>
        <xdr:cNvPr id="310" name="n_2aveValue【福祉施設】&#10;一人当たり面積"/>
        <xdr:cNvSpPr txBox="1"/>
      </xdr:nvSpPr>
      <xdr:spPr>
        <a:xfrm>
          <a:off x="8515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33674</xdr:rowOff>
    </xdr:from>
    <xdr:to>
      <xdr:col>41</xdr:col>
      <xdr:colOff>101600</xdr:colOff>
      <xdr:row>85</xdr:row>
      <xdr:rowOff>135274</xdr:rowOff>
    </xdr:to>
    <xdr:sp macro="" textlink="">
      <xdr:nvSpPr>
        <xdr:cNvPr id="311" name="フローチャート: 判断 310"/>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151801</xdr:rowOff>
    </xdr:from>
    <xdr:ext cx="469744" cy="259045"/>
    <xdr:sp macro="" textlink="">
      <xdr:nvSpPr>
        <xdr:cNvPr id="312" name="n_3aveValue【福祉施設】&#10;一人当たり面積"/>
        <xdr:cNvSpPr txBox="1"/>
      </xdr:nvSpPr>
      <xdr:spPr>
        <a:xfrm>
          <a:off x="7626427" y="1438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13" name="テキスト ボックス 31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138176</xdr:rowOff>
    </xdr:from>
    <xdr:to>
      <xdr:col>50</xdr:col>
      <xdr:colOff>165100</xdr:colOff>
      <xdr:row>86</xdr:row>
      <xdr:rowOff>68326</xdr:rowOff>
    </xdr:to>
    <xdr:sp macro="" textlink="">
      <xdr:nvSpPr>
        <xdr:cNvPr id="318" name="楕円 317"/>
        <xdr:cNvSpPr/>
      </xdr:nvSpPr>
      <xdr:spPr>
        <a:xfrm>
          <a:off x="95885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140136</xdr:rowOff>
    </xdr:from>
    <xdr:to>
      <xdr:col>46</xdr:col>
      <xdr:colOff>38100</xdr:colOff>
      <xdr:row>86</xdr:row>
      <xdr:rowOff>70286</xdr:rowOff>
    </xdr:to>
    <xdr:sp macro="" textlink="">
      <xdr:nvSpPr>
        <xdr:cNvPr id="319" name="楕円 318"/>
        <xdr:cNvSpPr/>
      </xdr:nvSpPr>
      <xdr:spPr>
        <a:xfrm>
          <a:off x="8699500" y="1471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17526</xdr:rowOff>
    </xdr:from>
    <xdr:to>
      <xdr:col>50</xdr:col>
      <xdr:colOff>114300</xdr:colOff>
      <xdr:row>86</xdr:row>
      <xdr:rowOff>19486</xdr:rowOff>
    </xdr:to>
    <xdr:cxnSp macro="">
      <xdr:nvCxnSpPr>
        <xdr:cNvPr id="320" name="直線コネクタ 319"/>
        <xdr:cNvCxnSpPr/>
      </xdr:nvCxnSpPr>
      <xdr:spPr>
        <a:xfrm flipV="1">
          <a:off x="8750300" y="14762226"/>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119887</xdr:rowOff>
    </xdr:from>
    <xdr:to>
      <xdr:col>41</xdr:col>
      <xdr:colOff>101600</xdr:colOff>
      <xdr:row>86</xdr:row>
      <xdr:rowOff>50037</xdr:rowOff>
    </xdr:to>
    <xdr:sp macro="" textlink="">
      <xdr:nvSpPr>
        <xdr:cNvPr id="321" name="楕円 320"/>
        <xdr:cNvSpPr/>
      </xdr:nvSpPr>
      <xdr:spPr>
        <a:xfrm>
          <a:off x="7810500" y="146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170687</xdr:rowOff>
    </xdr:from>
    <xdr:to>
      <xdr:col>45</xdr:col>
      <xdr:colOff>177800</xdr:colOff>
      <xdr:row>86</xdr:row>
      <xdr:rowOff>19486</xdr:rowOff>
    </xdr:to>
    <xdr:cxnSp macro="">
      <xdr:nvCxnSpPr>
        <xdr:cNvPr id="322" name="直線コネクタ 321"/>
        <xdr:cNvCxnSpPr/>
      </xdr:nvCxnSpPr>
      <xdr:spPr>
        <a:xfrm>
          <a:off x="7861300" y="14743937"/>
          <a:ext cx="889000" cy="2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59453</xdr:rowOff>
    </xdr:from>
    <xdr:ext cx="469744" cy="259045"/>
    <xdr:sp macro="" textlink="">
      <xdr:nvSpPr>
        <xdr:cNvPr id="323" name="n_1mainValue【福祉施設】&#10;一人当たり面積"/>
        <xdr:cNvSpPr txBox="1"/>
      </xdr:nvSpPr>
      <xdr:spPr>
        <a:xfrm>
          <a:off x="9391727" y="1480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61413</xdr:rowOff>
    </xdr:from>
    <xdr:ext cx="469744" cy="259045"/>
    <xdr:sp macro="" textlink="">
      <xdr:nvSpPr>
        <xdr:cNvPr id="324" name="n_2mainValue【福祉施設】&#10;一人当たり面積"/>
        <xdr:cNvSpPr txBox="1"/>
      </xdr:nvSpPr>
      <xdr:spPr>
        <a:xfrm>
          <a:off x="8515427" y="1480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41164</xdr:rowOff>
    </xdr:from>
    <xdr:ext cx="469744" cy="259045"/>
    <xdr:sp macro="" textlink="">
      <xdr:nvSpPr>
        <xdr:cNvPr id="325" name="n_3mainValue【福祉施設】&#10;一人当たり面積"/>
        <xdr:cNvSpPr txBox="1"/>
      </xdr:nvSpPr>
      <xdr:spPr>
        <a:xfrm>
          <a:off x="7626427" y="1478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6" name="正方形/長方形 3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7" name="正方形/長方形 32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8" name="正方形/長方形 32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9" name="正方形/長方形 32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0" name="正方形/長方形 32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1" name="正方形/長方形 33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2" name="正方形/長方形 33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3" name="正方形/長方形 33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4" name="テキスト ボックス 33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5" name="直線コネクタ 33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36" name="テキスト ボックス 33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37" name="直線コネクタ 336"/>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38" name="テキスト ボックス 337"/>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39" name="直線コネクタ 338"/>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40" name="テキスト ボックス 339"/>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41" name="直線コネクタ 340"/>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42" name="テキスト ボックス 341"/>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43" name="直線コネクタ 342"/>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44" name="テキスト ボックス 343"/>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5" name="直線コネクタ 34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6" name="テキスト ボックス 34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156211</xdr:rowOff>
    </xdr:to>
    <xdr:cxnSp macro="">
      <xdr:nvCxnSpPr>
        <xdr:cNvPr id="348" name="直線コネクタ 347"/>
        <xdr:cNvCxnSpPr/>
      </xdr:nvCxnSpPr>
      <xdr:spPr>
        <a:xfrm flipV="1">
          <a:off x="4634865"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349" name="【市民会館】&#10;有形固定資産減価償却率最小値テキスト"/>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50" name="直線コネクタ 349"/>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351" name="【市民会館】&#10;有形固定資産減価償却率最大値テキスト"/>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52" name="直線コネクタ 351"/>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154703</xdr:rowOff>
    </xdr:from>
    <xdr:ext cx="405111" cy="259045"/>
    <xdr:sp macro="" textlink="">
      <xdr:nvSpPr>
        <xdr:cNvPr id="353" name="【市民会館】&#10;有形固定資産減価償却率平均値テキスト"/>
        <xdr:cNvSpPr txBox="1"/>
      </xdr:nvSpPr>
      <xdr:spPr>
        <a:xfrm>
          <a:off x="4673600" y="181569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xdr:rowOff>
    </xdr:from>
    <xdr:to>
      <xdr:col>24</xdr:col>
      <xdr:colOff>114300</xdr:colOff>
      <xdr:row>106</xdr:row>
      <xdr:rowOff>106426</xdr:rowOff>
    </xdr:to>
    <xdr:sp macro="" textlink="">
      <xdr:nvSpPr>
        <xdr:cNvPr id="354" name="フローチャート: 判断 353"/>
        <xdr:cNvSpPr/>
      </xdr:nvSpPr>
      <xdr:spPr>
        <a:xfrm>
          <a:off x="4584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41402</xdr:rowOff>
    </xdr:from>
    <xdr:to>
      <xdr:col>20</xdr:col>
      <xdr:colOff>38100</xdr:colOff>
      <xdr:row>106</xdr:row>
      <xdr:rowOff>143002</xdr:rowOff>
    </xdr:to>
    <xdr:sp macro="" textlink="">
      <xdr:nvSpPr>
        <xdr:cNvPr id="355" name="フローチャート: 判断 354"/>
        <xdr:cNvSpPr/>
      </xdr:nvSpPr>
      <xdr:spPr>
        <a:xfrm>
          <a:off x="3746500" y="182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159529</xdr:rowOff>
    </xdr:from>
    <xdr:ext cx="405111" cy="259045"/>
    <xdr:sp macro="" textlink="">
      <xdr:nvSpPr>
        <xdr:cNvPr id="356" name="n_1aveValue【市民会館】&#10;有形固定資産減価償却率"/>
        <xdr:cNvSpPr txBox="1"/>
      </xdr:nvSpPr>
      <xdr:spPr>
        <a:xfrm>
          <a:off x="3582044" y="17990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29972</xdr:rowOff>
    </xdr:from>
    <xdr:to>
      <xdr:col>15</xdr:col>
      <xdr:colOff>101600</xdr:colOff>
      <xdr:row>106</xdr:row>
      <xdr:rowOff>131572</xdr:rowOff>
    </xdr:to>
    <xdr:sp macro="" textlink="">
      <xdr:nvSpPr>
        <xdr:cNvPr id="357" name="フローチャート: 判断 356"/>
        <xdr:cNvSpPr/>
      </xdr:nvSpPr>
      <xdr:spPr>
        <a:xfrm>
          <a:off x="2857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106</xdr:row>
      <xdr:rowOff>122699</xdr:rowOff>
    </xdr:from>
    <xdr:ext cx="405111" cy="259045"/>
    <xdr:sp macro="" textlink="">
      <xdr:nvSpPr>
        <xdr:cNvPr id="358" name="n_2aveValue【市民会館】&#10;有形固定資産減価償却率"/>
        <xdr:cNvSpPr txBox="1"/>
      </xdr:nvSpPr>
      <xdr:spPr>
        <a:xfrm>
          <a:off x="2705744"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106</xdr:row>
      <xdr:rowOff>128270</xdr:rowOff>
    </xdr:from>
    <xdr:to>
      <xdr:col>10</xdr:col>
      <xdr:colOff>165100</xdr:colOff>
      <xdr:row>107</xdr:row>
      <xdr:rowOff>58420</xdr:rowOff>
    </xdr:to>
    <xdr:sp macro="" textlink="">
      <xdr:nvSpPr>
        <xdr:cNvPr id="359" name="フローチャート: 判断 358"/>
        <xdr:cNvSpPr/>
      </xdr:nvSpPr>
      <xdr:spPr>
        <a:xfrm>
          <a:off x="1968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105</xdr:row>
      <xdr:rowOff>74947</xdr:rowOff>
    </xdr:from>
    <xdr:ext cx="405111" cy="259045"/>
    <xdr:sp macro="" textlink="">
      <xdr:nvSpPr>
        <xdr:cNvPr id="360" name="n_3aveValue【市民会館】&#10;有形固定資産減価償却率"/>
        <xdr:cNvSpPr txBox="1"/>
      </xdr:nvSpPr>
      <xdr:spPr>
        <a:xfrm>
          <a:off x="1816744" y="1807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61" name="テキスト ボックス 36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2" name="テキスト ボックス 36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3" name="テキスト ボックス 36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4" name="テキスト ボックス 36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5" name="テキスト ボックス 36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45974</xdr:rowOff>
    </xdr:from>
    <xdr:to>
      <xdr:col>15</xdr:col>
      <xdr:colOff>101600</xdr:colOff>
      <xdr:row>104</xdr:row>
      <xdr:rowOff>147574</xdr:rowOff>
    </xdr:to>
    <xdr:sp macro="" textlink="">
      <xdr:nvSpPr>
        <xdr:cNvPr id="366" name="楕円 365"/>
        <xdr:cNvSpPr/>
      </xdr:nvSpPr>
      <xdr:spPr>
        <a:xfrm>
          <a:off x="2857500" y="1787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164101</xdr:rowOff>
    </xdr:from>
    <xdr:ext cx="405111" cy="259045"/>
    <xdr:sp macro="" textlink="">
      <xdr:nvSpPr>
        <xdr:cNvPr id="367" name="n_2mainValue【市民会館】&#10;有形固定資産減価償却率"/>
        <xdr:cNvSpPr txBox="1"/>
      </xdr:nvSpPr>
      <xdr:spPr>
        <a:xfrm>
          <a:off x="2705744" y="17652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6" name="テキスト ボックス 37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7" name="直線コネクタ 37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8" name="直線コネクタ 37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9" name="テキスト ボックス 37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0" name="直線コネクタ 37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1" name="テキスト ボックス 38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2" name="直線コネクタ 38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3" name="テキスト ボックス 38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4" name="直線コネクタ 38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5" name="テキスト ボックス 38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6" name="直線コネクタ 38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7" name="テキスト ボックス 38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8" name="直線コネクタ 38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9" name="テキスト ボックス 38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44196</xdr:rowOff>
    </xdr:from>
    <xdr:to>
      <xdr:col>54</xdr:col>
      <xdr:colOff>189865</xdr:colOff>
      <xdr:row>108</xdr:row>
      <xdr:rowOff>129539</xdr:rowOff>
    </xdr:to>
    <xdr:cxnSp macro="">
      <xdr:nvCxnSpPr>
        <xdr:cNvPr id="391" name="直線コネクタ 390"/>
        <xdr:cNvCxnSpPr/>
      </xdr:nvCxnSpPr>
      <xdr:spPr>
        <a:xfrm flipV="1">
          <a:off x="10476865" y="17360646"/>
          <a:ext cx="0" cy="1285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392" name="【市民会館】&#10;一人当たり面積最小値テキスト"/>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393" name="直線コネクタ 392"/>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162323</xdr:rowOff>
    </xdr:from>
    <xdr:ext cx="469744" cy="259045"/>
    <xdr:sp macro="" textlink="">
      <xdr:nvSpPr>
        <xdr:cNvPr id="394" name="【市民会館】&#10;一人当たり面積最大値テキスト"/>
        <xdr:cNvSpPr txBox="1"/>
      </xdr:nvSpPr>
      <xdr:spPr>
        <a:xfrm>
          <a:off x="10515600" y="1713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44196</xdr:rowOff>
    </xdr:from>
    <xdr:to>
      <xdr:col>55</xdr:col>
      <xdr:colOff>88900</xdr:colOff>
      <xdr:row>101</xdr:row>
      <xdr:rowOff>44196</xdr:rowOff>
    </xdr:to>
    <xdr:cxnSp macro="">
      <xdr:nvCxnSpPr>
        <xdr:cNvPr id="395" name="直線コネクタ 394"/>
        <xdr:cNvCxnSpPr/>
      </xdr:nvCxnSpPr>
      <xdr:spPr>
        <a:xfrm>
          <a:off x="10388600" y="1736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48785</xdr:rowOff>
    </xdr:from>
    <xdr:ext cx="469744" cy="259045"/>
    <xdr:sp macro="" textlink="">
      <xdr:nvSpPr>
        <xdr:cNvPr id="396" name="【市民会館】&#10;一人当たり面積平均値テキスト"/>
        <xdr:cNvSpPr txBox="1"/>
      </xdr:nvSpPr>
      <xdr:spPr>
        <a:xfrm>
          <a:off x="10515600" y="18222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70358</xdr:rowOff>
    </xdr:from>
    <xdr:to>
      <xdr:col>55</xdr:col>
      <xdr:colOff>50800</xdr:colOff>
      <xdr:row>107</xdr:row>
      <xdr:rowOff>508</xdr:rowOff>
    </xdr:to>
    <xdr:sp macro="" textlink="">
      <xdr:nvSpPr>
        <xdr:cNvPr id="397" name="フローチャート: 判断 396"/>
        <xdr:cNvSpPr/>
      </xdr:nvSpPr>
      <xdr:spPr>
        <a:xfrm>
          <a:off x="10426700" y="182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93599</xdr:rowOff>
    </xdr:from>
    <xdr:to>
      <xdr:col>50</xdr:col>
      <xdr:colOff>165100</xdr:colOff>
      <xdr:row>107</xdr:row>
      <xdr:rowOff>23749</xdr:rowOff>
    </xdr:to>
    <xdr:sp macro="" textlink="">
      <xdr:nvSpPr>
        <xdr:cNvPr id="398" name="フローチャート: 判断 397"/>
        <xdr:cNvSpPr/>
      </xdr:nvSpPr>
      <xdr:spPr>
        <a:xfrm>
          <a:off x="9588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40276</xdr:rowOff>
    </xdr:from>
    <xdr:ext cx="469744" cy="259045"/>
    <xdr:sp macro="" textlink="">
      <xdr:nvSpPr>
        <xdr:cNvPr id="399" name="n_1aveValue【市民会館】&#10;一人当たり面積"/>
        <xdr:cNvSpPr txBox="1"/>
      </xdr:nvSpPr>
      <xdr:spPr>
        <a:xfrm>
          <a:off x="93917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138557</xdr:rowOff>
    </xdr:from>
    <xdr:to>
      <xdr:col>46</xdr:col>
      <xdr:colOff>38100</xdr:colOff>
      <xdr:row>107</xdr:row>
      <xdr:rowOff>68707</xdr:rowOff>
    </xdr:to>
    <xdr:sp macro="" textlink="">
      <xdr:nvSpPr>
        <xdr:cNvPr id="400" name="フローチャート: 判断 399"/>
        <xdr:cNvSpPr/>
      </xdr:nvSpPr>
      <xdr:spPr>
        <a:xfrm>
          <a:off x="8699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85234</xdr:rowOff>
    </xdr:from>
    <xdr:ext cx="469744" cy="259045"/>
    <xdr:sp macro="" textlink="">
      <xdr:nvSpPr>
        <xdr:cNvPr id="401" name="n_2aveValue【市民会館】&#10;一人当たり面積"/>
        <xdr:cNvSpPr txBox="1"/>
      </xdr:nvSpPr>
      <xdr:spPr>
        <a:xfrm>
          <a:off x="85154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3302</xdr:rowOff>
    </xdr:from>
    <xdr:to>
      <xdr:col>41</xdr:col>
      <xdr:colOff>101600</xdr:colOff>
      <xdr:row>107</xdr:row>
      <xdr:rowOff>104902</xdr:rowOff>
    </xdr:to>
    <xdr:sp macro="" textlink="">
      <xdr:nvSpPr>
        <xdr:cNvPr id="402" name="フローチャート: 判断 401"/>
        <xdr:cNvSpPr/>
      </xdr:nvSpPr>
      <xdr:spPr>
        <a:xfrm>
          <a:off x="7810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121429</xdr:rowOff>
    </xdr:from>
    <xdr:ext cx="469744" cy="259045"/>
    <xdr:sp macro="" textlink="">
      <xdr:nvSpPr>
        <xdr:cNvPr id="403" name="n_3aveValue【市民会館】&#10;一人当たり面積"/>
        <xdr:cNvSpPr txBox="1"/>
      </xdr:nvSpPr>
      <xdr:spPr>
        <a:xfrm>
          <a:off x="7626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04" name="テキスト ボックス 40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5" name="テキスト ボックス 40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6" name="テキスト ボックス 40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7" name="テキスト ボックス 40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8" name="テキスト ボックス 40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157607</xdr:rowOff>
    </xdr:from>
    <xdr:to>
      <xdr:col>46</xdr:col>
      <xdr:colOff>38100</xdr:colOff>
      <xdr:row>108</xdr:row>
      <xdr:rowOff>87757</xdr:rowOff>
    </xdr:to>
    <xdr:sp macro="" textlink="">
      <xdr:nvSpPr>
        <xdr:cNvPr id="409" name="楕円 408"/>
        <xdr:cNvSpPr/>
      </xdr:nvSpPr>
      <xdr:spPr>
        <a:xfrm>
          <a:off x="8699500" y="1850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108</xdr:row>
      <xdr:rowOff>78884</xdr:rowOff>
    </xdr:from>
    <xdr:ext cx="469744" cy="259045"/>
    <xdr:sp macro="" textlink="">
      <xdr:nvSpPr>
        <xdr:cNvPr id="410" name="n_2mainValue【市民会館】&#10;一人当たり面積"/>
        <xdr:cNvSpPr txBox="1"/>
      </xdr:nvSpPr>
      <xdr:spPr>
        <a:xfrm>
          <a:off x="8515427" y="185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1" name="正方形/長方形 41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2" name="正方形/長方形 41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3" name="正方形/長方形 41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4" name="正方形/長方形 41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5" name="正方形/長方形 41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6" name="正方形/長方形 41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7" name="正方形/長方形 41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正方形/長方形 41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9" name="テキスト ボックス 41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0" name="直線コネクタ 41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21" name="直線コネクタ 42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22" name="テキスト ボックス 421"/>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3" name="直線コネクタ 42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4" name="テキスト ボックス 42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5" name="直線コネクタ 42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6" name="テキスト ボックス 42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7" name="直線コネクタ 42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8" name="テキスト ボックス 42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9" name="直線コネクタ 42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0" name="テキスト ボックス 42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1" name="直線コネクタ 43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2" name="テキスト ボックス 43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434" name="直線コネクタ 433"/>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435" name="【一般廃棄物処理施設】&#10;有形固定資産減価償却率最小値テキスト"/>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36" name="直線コネクタ 435"/>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437" name="【一般廃棄物処理施設】&#10;有形固定資産減価償却率最大値テキスト"/>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438" name="直線コネクタ 437"/>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134637</xdr:rowOff>
    </xdr:from>
    <xdr:ext cx="405111" cy="259045"/>
    <xdr:sp macro="" textlink="">
      <xdr:nvSpPr>
        <xdr:cNvPr id="439" name="【一般廃棄物処理施設】&#10;有形固定資産減価償却率平均値テキスト"/>
        <xdr:cNvSpPr txBox="1"/>
      </xdr:nvSpPr>
      <xdr:spPr>
        <a:xfrm>
          <a:off x="16357600" y="6478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440" name="フローチャート: 判断 439"/>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441" name="フローチャート: 判断 440"/>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124477</xdr:rowOff>
    </xdr:from>
    <xdr:ext cx="405111" cy="259045"/>
    <xdr:sp macro="" textlink="">
      <xdr:nvSpPr>
        <xdr:cNvPr id="442" name="n_1aveValue【一般廃棄物処理施設】&#10;有形固定資産減価償却率"/>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443" name="フローチャート: 判断 442"/>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52087</xdr:rowOff>
    </xdr:from>
    <xdr:ext cx="405111" cy="259045"/>
    <xdr:sp macro="" textlink="">
      <xdr:nvSpPr>
        <xdr:cNvPr id="444" name="n_2aveValue【一般廃棄物処理施設】&#10;有形固定資産減価償却率"/>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54610</xdr:rowOff>
    </xdr:from>
    <xdr:to>
      <xdr:col>72</xdr:col>
      <xdr:colOff>38100</xdr:colOff>
      <xdr:row>38</xdr:row>
      <xdr:rowOff>156210</xdr:rowOff>
    </xdr:to>
    <xdr:sp macro="" textlink="">
      <xdr:nvSpPr>
        <xdr:cNvPr id="445" name="フローチャート: 判断 444"/>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1287</xdr:rowOff>
    </xdr:from>
    <xdr:ext cx="405111" cy="259045"/>
    <xdr:sp macro="" textlink="">
      <xdr:nvSpPr>
        <xdr:cNvPr id="446" name="n_3aveValue【一般廃棄物処理施設】&#10;有形固定資産減価償却率"/>
        <xdr:cNvSpPr txBox="1"/>
      </xdr:nvSpPr>
      <xdr:spPr>
        <a:xfrm>
          <a:off x="135007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47" name="テキスト ボックス 44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8" name="テキスト ボックス 44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9" name="テキスト ボックス 44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0" name="テキスト ボックス 44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1" name="テキスト ボックス 45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168910</xdr:rowOff>
    </xdr:from>
    <xdr:to>
      <xdr:col>81</xdr:col>
      <xdr:colOff>101600</xdr:colOff>
      <xdr:row>39</xdr:row>
      <xdr:rowOff>99060</xdr:rowOff>
    </xdr:to>
    <xdr:sp macro="" textlink="">
      <xdr:nvSpPr>
        <xdr:cNvPr id="452" name="楕円 451"/>
        <xdr:cNvSpPr/>
      </xdr:nvSpPr>
      <xdr:spPr>
        <a:xfrm>
          <a:off x="15430500" y="668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31750</xdr:rowOff>
    </xdr:from>
    <xdr:to>
      <xdr:col>76</xdr:col>
      <xdr:colOff>165100</xdr:colOff>
      <xdr:row>39</xdr:row>
      <xdr:rowOff>133350</xdr:rowOff>
    </xdr:to>
    <xdr:sp macro="" textlink="">
      <xdr:nvSpPr>
        <xdr:cNvPr id="453" name="楕円 452"/>
        <xdr:cNvSpPr/>
      </xdr:nvSpPr>
      <xdr:spPr>
        <a:xfrm>
          <a:off x="14541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48260</xdr:rowOff>
    </xdr:from>
    <xdr:to>
      <xdr:col>81</xdr:col>
      <xdr:colOff>50800</xdr:colOff>
      <xdr:row>39</xdr:row>
      <xdr:rowOff>82550</xdr:rowOff>
    </xdr:to>
    <xdr:cxnSp macro="">
      <xdr:nvCxnSpPr>
        <xdr:cNvPr id="454" name="直線コネクタ 453"/>
        <xdr:cNvCxnSpPr/>
      </xdr:nvCxnSpPr>
      <xdr:spPr>
        <a:xfrm flipV="1">
          <a:off x="14592300" y="67348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90187</xdr:rowOff>
    </xdr:from>
    <xdr:ext cx="405111" cy="259045"/>
    <xdr:sp macro="" textlink="">
      <xdr:nvSpPr>
        <xdr:cNvPr id="455" name="n_1mainValue【一般廃棄物処理施設】&#10;有形固定資産減価償却率"/>
        <xdr:cNvSpPr txBox="1"/>
      </xdr:nvSpPr>
      <xdr:spPr>
        <a:xfrm>
          <a:off x="15266044" y="6776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124477</xdr:rowOff>
    </xdr:from>
    <xdr:ext cx="405111" cy="259045"/>
    <xdr:sp macro="" textlink="">
      <xdr:nvSpPr>
        <xdr:cNvPr id="456" name="n_2mainValue【一般廃棄物処理施設】&#10;有形固定資産減価償却率"/>
        <xdr:cNvSpPr txBox="1"/>
      </xdr:nvSpPr>
      <xdr:spPr>
        <a:xfrm>
          <a:off x="14389744" y="681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8" name="テキスト ボックス 46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70" name="テキスト ボックス 46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2" name="テキスト ボックス 47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4" name="テキスト ボックス 47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76" name="テキスト ボックス 475"/>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8" name="テキスト ボックス 47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480" name="直線コネクタ 479"/>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481" name="【一般廃棄物処理施設】&#10;一人当たり有形固定資産（償却資産）額最小値テキスト"/>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482" name="直線コネクタ 481"/>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483" name="【一般廃棄物処理施設】&#10;一人当たり有形固定資産（償却資産）額最大値テキスト"/>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484" name="直線コネクタ 483"/>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113926</xdr:rowOff>
    </xdr:from>
    <xdr:ext cx="599010" cy="259045"/>
    <xdr:sp macro="" textlink="">
      <xdr:nvSpPr>
        <xdr:cNvPr id="485" name="【一般廃棄物処理施設】&#10;一人当たり有形固定資産（償却資産）額平均値テキスト"/>
        <xdr:cNvSpPr txBox="1"/>
      </xdr:nvSpPr>
      <xdr:spPr>
        <a:xfrm>
          <a:off x="22199600" y="69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486" name="フローチャート: 判断 485"/>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487" name="フローチャート: 判断 486"/>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99934</xdr:rowOff>
    </xdr:from>
    <xdr:ext cx="599010" cy="259045"/>
    <xdr:sp macro="" textlink="">
      <xdr:nvSpPr>
        <xdr:cNvPr id="488" name="n_1aveValue【一般廃棄物処理施設】&#10;一人当たり有形固定資産（償却資産）額"/>
        <xdr:cNvSpPr txBox="1"/>
      </xdr:nvSpPr>
      <xdr:spPr>
        <a:xfrm>
          <a:off x="21011095" y="678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489" name="フローチャート: 判断 488"/>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40953</xdr:rowOff>
    </xdr:from>
    <xdr:ext cx="599010" cy="259045"/>
    <xdr:sp macro="" textlink="">
      <xdr:nvSpPr>
        <xdr:cNvPr id="490" name="n_2aveValue【一般廃棄物処理施設】&#10;一人当たり有形固定資産（償却資産）額"/>
        <xdr:cNvSpPr txBox="1"/>
      </xdr:nvSpPr>
      <xdr:spPr>
        <a:xfrm>
          <a:off x="20134795" y="672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101957</xdr:rowOff>
    </xdr:from>
    <xdr:to>
      <xdr:col>102</xdr:col>
      <xdr:colOff>165100</xdr:colOff>
      <xdr:row>41</xdr:row>
      <xdr:rowOff>32107</xdr:rowOff>
    </xdr:to>
    <xdr:sp macro="" textlink="">
      <xdr:nvSpPr>
        <xdr:cNvPr id="491" name="フローチャート: 判断 490"/>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48634</xdr:rowOff>
    </xdr:from>
    <xdr:ext cx="599010" cy="259045"/>
    <xdr:sp macro="" textlink="">
      <xdr:nvSpPr>
        <xdr:cNvPr id="492" name="n_3aveValue【一般廃棄物処理施設】&#10;一人当たり有形固定資産（償却資産）額"/>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93" name="テキスト ボックス 4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163600</xdr:rowOff>
    </xdr:from>
    <xdr:to>
      <xdr:col>112</xdr:col>
      <xdr:colOff>38100</xdr:colOff>
      <xdr:row>41</xdr:row>
      <xdr:rowOff>93750</xdr:rowOff>
    </xdr:to>
    <xdr:sp macro="" textlink="">
      <xdr:nvSpPr>
        <xdr:cNvPr id="498" name="楕円 497"/>
        <xdr:cNvSpPr/>
      </xdr:nvSpPr>
      <xdr:spPr>
        <a:xfrm>
          <a:off x="21272500" y="702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156840</xdr:rowOff>
    </xdr:from>
    <xdr:to>
      <xdr:col>107</xdr:col>
      <xdr:colOff>101600</xdr:colOff>
      <xdr:row>41</xdr:row>
      <xdr:rowOff>86990</xdr:rowOff>
    </xdr:to>
    <xdr:sp macro="" textlink="">
      <xdr:nvSpPr>
        <xdr:cNvPr id="499" name="楕円 498"/>
        <xdr:cNvSpPr/>
      </xdr:nvSpPr>
      <xdr:spPr>
        <a:xfrm>
          <a:off x="20383500" y="701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36190</xdr:rowOff>
    </xdr:from>
    <xdr:to>
      <xdr:col>111</xdr:col>
      <xdr:colOff>177800</xdr:colOff>
      <xdr:row>41</xdr:row>
      <xdr:rowOff>42950</xdr:rowOff>
    </xdr:to>
    <xdr:cxnSp macro="">
      <xdr:nvCxnSpPr>
        <xdr:cNvPr id="500" name="直線コネクタ 499"/>
        <xdr:cNvCxnSpPr/>
      </xdr:nvCxnSpPr>
      <xdr:spPr>
        <a:xfrm>
          <a:off x="20434300" y="7065640"/>
          <a:ext cx="889000" cy="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84877</xdr:rowOff>
    </xdr:from>
    <xdr:ext cx="599010" cy="259045"/>
    <xdr:sp macro="" textlink="">
      <xdr:nvSpPr>
        <xdr:cNvPr id="501" name="n_1mainValue【一般廃棄物処理施設】&#10;一人当たり有形固定資産（償却資産）額"/>
        <xdr:cNvSpPr txBox="1"/>
      </xdr:nvSpPr>
      <xdr:spPr>
        <a:xfrm>
          <a:off x="21011095" y="711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78117</xdr:rowOff>
    </xdr:from>
    <xdr:ext cx="599010" cy="259045"/>
    <xdr:sp macro="" textlink="">
      <xdr:nvSpPr>
        <xdr:cNvPr id="502" name="n_2mainValue【一般廃棄物処理施設】&#10;一人当たり有形固定資産（償却資産）額"/>
        <xdr:cNvSpPr txBox="1"/>
      </xdr:nvSpPr>
      <xdr:spPr>
        <a:xfrm>
          <a:off x="20134795" y="7107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3" name="直線コネクタ 5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4" name="テキスト ボックス 51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5" name="直線コネクタ 5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6" name="テキスト ボックス 5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7" name="直線コネクタ 5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8" name="テキスト ボックス 5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9" name="直線コネクタ 5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0" name="テキスト ボックス 5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1" name="直線コネクタ 5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2" name="テキスト ボックス 5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3" name="直線コネクタ 5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4" name="テキスト ボックス 52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6" name="テキスト ボックス 5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528" name="直線コネクタ 527"/>
        <xdr:cNvCxnSpPr/>
      </xdr:nvCxnSpPr>
      <xdr:spPr>
        <a:xfrm flipV="1">
          <a:off x="16318864" y="956037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529" name="【保健センター・保健所】&#10;有形固定資産減価償却率最小値テキスト"/>
        <xdr:cNvSpPr txBox="1"/>
      </xdr:nvSpPr>
      <xdr:spPr>
        <a:xfrm>
          <a:off x="16357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530" name="直線コネクタ 529"/>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531" name="【保健センター・保健所】&#10;有形固定資産減価償却率最大値テキスト"/>
        <xdr:cNvSpPr txBox="1"/>
      </xdr:nvSpPr>
      <xdr:spPr>
        <a:xfrm>
          <a:off x="16357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532" name="直線コネクタ 531"/>
        <xdr:cNvCxnSpPr/>
      </xdr:nvCxnSpPr>
      <xdr:spPr>
        <a:xfrm>
          <a:off x="16230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533" name="【保健センター・保健所】&#10;有形固定資産減価償却率平均値テキスト"/>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534" name="フローチャート: 判断 533"/>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35" name="フローチャート: 判断 534"/>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97444</xdr:rowOff>
    </xdr:from>
    <xdr:ext cx="405111" cy="259045"/>
    <xdr:sp macro="" textlink="">
      <xdr:nvSpPr>
        <xdr:cNvPr id="536" name="n_1aveValue【保健センター・保健所】&#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537" name="フローチャート: 判断 536"/>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107242</xdr:rowOff>
    </xdr:from>
    <xdr:ext cx="405111" cy="259045"/>
    <xdr:sp macro="" textlink="">
      <xdr:nvSpPr>
        <xdr:cNvPr id="538" name="n_2aveValue【保健センター・保健所】&#10;有形固定資産減価償却率"/>
        <xdr:cNvSpPr txBox="1"/>
      </xdr:nvSpPr>
      <xdr:spPr>
        <a:xfrm>
          <a:off x="14389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43906</xdr:rowOff>
    </xdr:from>
    <xdr:to>
      <xdr:col>72</xdr:col>
      <xdr:colOff>38100</xdr:colOff>
      <xdr:row>60</xdr:row>
      <xdr:rowOff>145506</xdr:rowOff>
    </xdr:to>
    <xdr:sp macro="" textlink="">
      <xdr:nvSpPr>
        <xdr:cNvPr id="539" name="フローチャート: 判断 538"/>
        <xdr:cNvSpPr/>
      </xdr:nvSpPr>
      <xdr:spPr>
        <a:xfrm>
          <a:off x="13652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136633</xdr:rowOff>
    </xdr:from>
    <xdr:ext cx="405111" cy="259045"/>
    <xdr:sp macro="" textlink="">
      <xdr:nvSpPr>
        <xdr:cNvPr id="540" name="n_3aveValue【保健センター・保健所】&#10;有形固定資産減価償却率"/>
        <xdr:cNvSpPr txBox="1"/>
      </xdr:nvSpPr>
      <xdr:spPr>
        <a:xfrm>
          <a:off x="13500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45538</xdr:rowOff>
    </xdr:from>
    <xdr:to>
      <xdr:col>81</xdr:col>
      <xdr:colOff>101600</xdr:colOff>
      <xdr:row>57</xdr:row>
      <xdr:rowOff>147138</xdr:rowOff>
    </xdr:to>
    <xdr:sp macro="" textlink="">
      <xdr:nvSpPr>
        <xdr:cNvPr id="546" name="楕円 545"/>
        <xdr:cNvSpPr/>
      </xdr:nvSpPr>
      <xdr:spPr>
        <a:xfrm>
          <a:off x="15430500" y="981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114119</xdr:rowOff>
    </xdr:from>
    <xdr:to>
      <xdr:col>76</xdr:col>
      <xdr:colOff>165100</xdr:colOff>
      <xdr:row>58</xdr:row>
      <xdr:rowOff>44269</xdr:rowOff>
    </xdr:to>
    <xdr:sp macro="" textlink="">
      <xdr:nvSpPr>
        <xdr:cNvPr id="547" name="楕円 546"/>
        <xdr:cNvSpPr/>
      </xdr:nvSpPr>
      <xdr:spPr>
        <a:xfrm>
          <a:off x="14541500" y="988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96338</xdr:rowOff>
    </xdr:from>
    <xdr:to>
      <xdr:col>81</xdr:col>
      <xdr:colOff>50800</xdr:colOff>
      <xdr:row>57</xdr:row>
      <xdr:rowOff>164919</xdr:rowOff>
    </xdr:to>
    <xdr:cxnSp macro="">
      <xdr:nvCxnSpPr>
        <xdr:cNvPr id="548" name="直線コネクタ 547"/>
        <xdr:cNvCxnSpPr/>
      </xdr:nvCxnSpPr>
      <xdr:spPr>
        <a:xfrm flipV="1">
          <a:off x="14592300" y="9868988"/>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11249</xdr:rowOff>
    </xdr:from>
    <xdr:to>
      <xdr:col>72</xdr:col>
      <xdr:colOff>38100</xdr:colOff>
      <xdr:row>58</xdr:row>
      <xdr:rowOff>112849</xdr:rowOff>
    </xdr:to>
    <xdr:sp macro="" textlink="">
      <xdr:nvSpPr>
        <xdr:cNvPr id="549" name="楕円 548"/>
        <xdr:cNvSpPr/>
      </xdr:nvSpPr>
      <xdr:spPr>
        <a:xfrm>
          <a:off x="13652500" y="99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164919</xdr:rowOff>
    </xdr:from>
    <xdr:to>
      <xdr:col>76</xdr:col>
      <xdr:colOff>114300</xdr:colOff>
      <xdr:row>58</xdr:row>
      <xdr:rowOff>62049</xdr:rowOff>
    </xdr:to>
    <xdr:cxnSp macro="">
      <xdr:nvCxnSpPr>
        <xdr:cNvPr id="550" name="直線コネクタ 549"/>
        <xdr:cNvCxnSpPr/>
      </xdr:nvCxnSpPr>
      <xdr:spPr>
        <a:xfrm flipV="1">
          <a:off x="13703300" y="9937569"/>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163665</xdr:rowOff>
    </xdr:from>
    <xdr:ext cx="405111" cy="259045"/>
    <xdr:sp macro="" textlink="">
      <xdr:nvSpPr>
        <xdr:cNvPr id="551" name="n_1mainValue【保健センター・保健所】&#10;有形固定資産減価償却率"/>
        <xdr:cNvSpPr txBox="1"/>
      </xdr:nvSpPr>
      <xdr:spPr>
        <a:xfrm>
          <a:off x="15266044" y="959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60796</xdr:rowOff>
    </xdr:from>
    <xdr:ext cx="405111" cy="259045"/>
    <xdr:sp macro="" textlink="">
      <xdr:nvSpPr>
        <xdr:cNvPr id="552" name="n_2mainValue【保健センター・保健所】&#10;有形固定資産減価償却率"/>
        <xdr:cNvSpPr txBox="1"/>
      </xdr:nvSpPr>
      <xdr:spPr>
        <a:xfrm>
          <a:off x="14389744" y="966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129376</xdr:rowOff>
    </xdr:from>
    <xdr:ext cx="405111" cy="259045"/>
    <xdr:sp macro="" textlink="">
      <xdr:nvSpPr>
        <xdr:cNvPr id="553" name="n_3mainValue【保健センター・保健所】&#10;有形固定資産減価償却率"/>
        <xdr:cNvSpPr txBox="1"/>
      </xdr:nvSpPr>
      <xdr:spPr>
        <a:xfrm>
          <a:off x="13500744" y="973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4" name="正方形/長方形 5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5" name="正方形/長方形 5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6" name="正方形/長方形 5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7" name="正方形/長方形 5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8" name="正方形/長方形 5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9" name="正方形/長方形 5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0" name="正方形/長方形 5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1" name="正方形/長方形 5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2" name="テキスト ボックス 5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3" name="直線コネクタ 5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4" name="直線コネクタ 56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5" name="テキスト ボックス 56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6" name="直線コネクタ 56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7" name="テキスト ボックス 56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8" name="直線コネクタ 56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9" name="テキスト ボックス 56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0" name="直線コネクタ 56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1" name="テキスト ボックス 57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2" name="直線コネクタ 57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3" name="テキスト ボックス 57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577" name="直線コネクタ 576"/>
        <xdr:cNvCxnSpPr/>
      </xdr:nvCxnSpPr>
      <xdr:spPr>
        <a:xfrm flipV="1">
          <a:off x="22160864" y="95958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578"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579" name="直線コネクタ 578"/>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580" name="【保健センター・保健所】&#10;一人当たり面積最大値テキスト"/>
        <xdr:cNvSpPr txBox="1"/>
      </xdr:nvSpPr>
      <xdr:spPr>
        <a:xfrm>
          <a:off x="22199600" y="9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581" name="直線コネクタ 580"/>
        <xdr:cNvCxnSpPr/>
      </xdr:nvCxnSpPr>
      <xdr:spPr>
        <a:xfrm>
          <a:off x="22072600" y="959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34307</xdr:rowOff>
    </xdr:from>
    <xdr:ext cx="469744" cy="259045"/>
    <xdr:sp macro="" textlink="">
      <xdr:nvSpPr>
        <xdr:cNvPr id="582" name="【保健センター・保健所】&#10;一人当たり面積平均値テキスト"/>
        <xdr:cNvSpPr txBox="1"/>
      </xdr:nvSpPr>
      <xdr:spPr>
        <a:xfrm>
          <a:off x="22199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583" name="フローチャート: 判断 582"/>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584" name="フローチャート: 判断 583"/>
        <xdr:cNvSpPr/>
      </xdr:nvSpPr>
      <xdr:spPr>
        <a:xfrm>
          <a:off x="21272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4081</xdr:rowOff>
    </xdr:from>
    <xdr:ext cx="469744" cy="259045"/>
    <xdr:sp macro="" textlink="">
      <xdr:nvSpPr>
        <xdr:cNvPr id="585" name="n_1aveValue【保健センター・保健所】&#10;一人当たり面積"/>
        <xdr:cNvSpPr txBox="1"/>
      </xdr:nvSpPr>
      <xdr:spPr>
        <a:xfrm>
          <a:off x="210757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76454</xdr:rowOff>
    </xdr:from>
    <xdr:to>
      <xdr:col>107</xdr:col>
      <xdr:colOff>101600</xdr:colOff>
      <xdr:row>63</xdr:row>
      <xdr:rowOff>6604</xdr:rowOff>
    </xdr:to>
    <xdr:sp macro="" textlink="">
      <xdr:nvSpPr>
        <xdr:cNvPr id="586" name="フローチャート: 判断 585"/>
        <xdr:cNvSpPr/>
      </xdr:nvSpPr>
      <xdr:spPr>
        <a:xfrm>
          <a:off x="20383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23131</xdr:rowOff>
    </xdr:from>
    <xdr:ext cx="469744" cy="259045"/>
    <xdr:sp macro="" textlink="">
      <xdr:nvSpPr>
        <xdr:cNvPr id="587" name="n_2aveValue【保健センター・保健所】&#10;一人当たり面積"/>
        <xdr:cNvSpPr txBox="1"/>
      </xdr:nvSpPr>
      <xdr:spPr>
        <a:xfrm>
          <a:off x="20199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81788</xdr:rowOff>
    </xdr:from>
    <xdr:to>
      <xdr:col>102</xdr:col>
      <xdr:colOff>165100</xdr:colOff>
      <xdr:row>63</xdr:row>
      <xdr:rowOff>11938</xdr:rowOff>
    </xdr:to>
    <xdr:sp macro="" textlink="">
      <xdr:nvSpPr>
        <xdr:cNvPr id="588" name="フローチャート: 判断 587"/>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28465</xdr:rowOff>
    </xdr:from>
    <xdr:ext cx="469744" cy="259045"/>
    <xdr:sp macro="" textlink="">
      <xdr:nvSpPr>
        <xdr:cNvPr id="589" name="n_3aveValue【保健センター・保健所】&#10;一人当たり面積"/>
        <xdr:cNvSpPr txBox="1"/>
      </xdr:nvSpPr>
      <xdr:spPr>
        <a:xfrm>
          <a:off x="19310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90" name="テキスト ボックス 5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1" name="テキスト ボックス 5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2" name="テキスト ボックス 5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3" name="テキスト ボックス 5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4" name="テキスト ボックス 5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33020</xdr:rowOff>
    </xdr:from>
    <xdr:to>
      <xdr:col>112</xdr:col>
      <xdr:colOff>38100</xdr:colOff>
      <xdr:row>63</xdr:row>
      <xdr:rowOff>134620</xdr:rowOff>
    </xdr:to>
    <xdr:sp macro="" textlink="">
      <xdr:nvSpPr>
        <xdr:cNvPr id="595" name="楕円 594"/>
        <xdr:cNvSpPr/>
      </xdr:nvSpPr>
      <xdr:spPr>
        <a:xfrm>
          <a:off x="21272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34544</xdr:rowOff>
    </xdr:from>
    <xdr:to>
      <xdr:col>107</xdr:col>
      <xdr:colOff>101600</xdr:colOff>
      <xdr:row>63</xdr:row>
      <xdr:rowOff>136144</xdr:rowOff>
    </xdr:to>
    <xdr:sp macro="" textlink="">
      <xdr:nvSpPr>
        <xdr:cNvPr id="596" name="楕円 595"/>
        <xdr:cNvSpPr/>
      </xdr:nvSpPr>
      <xdr:spPr>
        <a:xfrm>
          <a:off x="203835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83820</xdr:rowOff>
    </xdr:from>
    <xdr:to>
      <xdr:col>111</xdr:col>
      <xdr:colOff>177800</xdr:colOff>
      <xdr:row>63</xdr:row>
      <xdr:rowOff>85344</xdr:rowOff>
    </xdr:to>
    <xdr:cxnSp macro="">
      <xdr:nvCxnSpPr>
        <xdr:cNvPr id="597" name="直線コネクタ 596"/>
        <xdr:cNvCxnSpPr/>
      </xdr:nvCxnSpPr>
      <xdr:spPr>
        <a:xfrm flipV="1">
          <a:off x="20434300" y="1088517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37592</xdr:rowOff>
    </xdr:from>
    <xdr:to>
      <xdr:col>102</xdr:col>
      <xdr:colOff>165100</xdr:colOff>
      <xdr:row>63</xdr:row>
      <xdr:rowOff>139192</xdr:rowOff>
    </xdr:to>
    <xdr:sp macro="" textlink="">
      <xdr:nvSpPr>
        <xdr:cNvPr id="598" name="楕円 597"/>
        <xdr:cNvSpPr/>
      </xdr:nvSpPr>
      <xdr:spPr>
        <a:xfrm>
          <a:off x="19494500" y="1083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85344</xdr:rowOff>
    </xdr:from>
    <xdr:to>
      <xdr:col>107</xdr:col>
      <xdr:colOff>50800</xdr:colOff>
      <xdr:row>63</xdr:row>
      <xdr:rowOff>88392</xdr:rowOff>
    </xdr:to>
    <xdr:cxnSp macro="">
      <xdr:nvCxnSpPr>
        <xdr:cNvPr id="599" name="直線コネクタ 598"/>
        <xdr:cNvCxnSpPr/>
      </xdr:nvCxnSpPr>
      <xdr:spPr>
        <a:xfrm flipV="1">
          <a:off x="19545300" y="1088669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125747</xdr:rowOff>
    </xdr:from>
    <xdr:ext cx="469744" cy="259045"/>
    <xdr:sp macro="" textlink="">
      <xdr:nvSpPr>
        <xdr:cNvPr id="600" name="n_1mainValue【保健センター・保健所】&#10;一人当たり面積"/>
        <xdr:cNvSpPr txBox="1"/>
      </xdr:nvSpPr>
      <xdr:spPr>
        <a:xfrm>
          <a:off x="210757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127271</xdr:rowOff>
    </xdr:from>
    <xdr:ext cx="469744" cy="259045"/>
    <xdr:sp macro="" textlink="">
      <xdr:nvSpPr>
        <xdr:cNvPr id="601" name="n_2mainValue【保健センター・保健所】&#10;一人当たり面積"/>
        <xdr:cNvSpPr txBox="1"/>
      </xdr:nvSpPr>
      <xdr:spPr>
        <a:xfrm>
          <a:off x="20199427"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130319</xdr:rowOff>
    </xdr:from>
    <xdr:ext cx="469744" cy="259045"/>
    <xdr:sp macro="" textlink="">
      <xdr:nvSpPr>
        <xdr:cNvPr id="602" name="n_3mainValue【保健センター・保健所】&#10;一人当たり面積"/>
        <xdr:cNvSpPr txBox="1"/>
      </xdr:nvSpPr>
      <xdr:spPr>
        <a:xfrm>
          <a:off x="19310427" y="1093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3" name="正方形/長方形 6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4" name="正方形/長方形 60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5" name="正方形/長方形 60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6" name="正方形/長方形 60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7" name="正方形/長方形 60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8" name="正方形/長方形 60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9" name="正方形/長方形 60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0" name="正方形/長方形 60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1" name="テキスト ボックス 61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2" name="直線コネクタ 61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13" name="直線コネクタ 61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14" name="テキスト ボックス 61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5" name="直線コネクタ 61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6" name="テキスト ボックス 61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7" name="直線コネクタ 61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8" name="テキスト ボックス 61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9" name="直線コネクタ 61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0" name="テキスト ボックス 61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1" name="直線コネクタ 62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2" name="テキスト ボックス 62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3" name="直線コネクタ 62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24" name="テキスト ボックス 62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5" name="直線コネクタ 62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6" name="テキスト ボックス 62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628" name="直線コネクタ 627"/>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629" name="【消防施設】&#10;有形固定資産減価償却率最小値テキスト"/>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630" name="直線コネクタ 629"/>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31"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32" name="直線コネクタ 63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138809</xdr:rowOff>
    </xdr:from>
    <xdr:ext cx="405111" cy="259045"/>
    <xdr:sp macro="" textlink="">
      <xdr:nvSpPr>
        <xdr:cNvPr id="633" name="【消防施設】&#10;有形固定資産減価償却率平均値テキスト"/>
        <xdr:cNvSpPr txBox="1"/>
      </xdr:nvSpPr>
      <xdr:spPr>
        <a:xfrm>
          <a:off x="16357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634" name="フローチャート: 判断 633"/>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635" name="フローチャート: 判断 634"/>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120848</xdr:rowOff>
    </xdr:from>
    <xdr:ext cx="405111" cy="259045"/>
    <xdr:sp macro="" textlink="">
      <xdr:nvSpPr>
        <xdr:cNvPr id="636" name="n_1aveValue【消防施設】&#10;有形固定資産減価償却率"/>
        <xdr:cNvSpPr txBox="1"/>
      </xdr:nvSpPr>
      <xdr:spPr>
        <a:xfrm>
          <a:off x="15266044" y="1400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637" name="フローチャート: 判断 636"/>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75128</xdr:rowOff>
    </xdr:from>
    <xdr:ext cx="405111" cy="259045"/>
    <xdr:sp macro="" textlink="">
      <xdr:nvSpPr>
        <xdr:cNvPr id="638" name="n_2aveValue【消防施設】&#10;有形固定資産減価償却率"/>
        <xdr:cNvSpPr txBox="1"/>
      </xdr:nvSpPr>
      <xdr:spPr>
        <a:xfrm>
          <a:off x="14389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639" name="フローチャート: 判断 638"/>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44104</xdr:rowOff>
    </xdr:from>
    <xdr:ext cx="405111" cy="259045"/>
    <xdr:sp macro="" textlink="">
      <xdr:nvSpPr>
        <xdr:cNvPr id="640" name="n_3aveValue【消防施設】&#10;有形固定資産減価償却率"/>
        <xdr:cNvSpPr txBox="1"/>
      </xdr:nvSpPr>
      <xdr:spPr>
        <a:xfrm>
          <a:off x="13500744"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41" name="テキスト ボックス 64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2" name="テキスト ボックス 64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3" name="テキスト ボックス 64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4" name="テキスト ボックス 64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5" name="テキスト ボックス 64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134257</xdr:rowOff>
    </xdr:from>
    <xdr:to>
      <xdr:col>81</xdr:col>
      <xdr:colOff>101600</xdr:colOff>
      <xdr:row>81</xdr:row>
      <xdr:rowOff>64407</xdr:rowOff>
    </xdr:to>
    <xdr:sp macro="" textlink="">
      <xdr:nvSpPr>
        <xdr:cNvPr id="646" name="楕円 645"/>
        <xdr:cNvSpPr/>
      </xdr:nvSpPr>
      <xdr:spPr>
        <a:xfrm>
          <a:off x="154305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75474</xdr:rowOff>
    </xdr:from>
    <xdr:to>
      <xdr:col>76</xdr:col>
      <xdr:colOff>165100</xdr:colOff>
      <xdr:row>81</xdr:row>
      <xdr:rowOff>5624</xdr:rowOff>
    </xdr:to>
    <xdr:sp macro="" textlink="">
      <xdr:nvSpPr>
        <xdr:cNvPr id="647" name="楕円 646"/>
        <xdr:cNvSpPr/>
      </xdr:nvSpPr>
      <xdr:spPr>
        <a:xfrm>
          <a:off x="14541500" y="1379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126274</xdr:rowOff>
    </xdr:from>
    <xdr:to>
      <xdr:col>81</xdr:col>
      <xdr:colOff>50800</xdr:colOff>
      <xdr:row>81</xdr:row>
      <xdr:rowOff>13607</xdr:rowOff>
    </xdr:to>
    <xdr:cxnSp macro="">
      <xdr:nvCxnSpPr>
        <xdr:cNvPr id="648" name="直線コネクタ 647"/>
        <xdr:cNvCxnSpPr/>
      </xdr:nvCxnSpPr>
      <xdr:spPr>
        <a:xfrm>
          <a:off x="14592300" y="1384227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106499</xdr:rowOff>
    </xdr:from>
    <xdr:to>
      <xdr:col>72</xdr:col>
      <xdr:colOff>38100</xdr:colOff>
      <xdr:row>79</xdr:row>
      <xdr:rowOff>36649</xdr:rowOff>
    </xdr:to>
    <xdr:sp macro="" textlink="">
      <xdr:nvSpPr>
        <xdr:cNvPr id="649" name="楕円 648"/>
        <xdr:cNvSpPr/>
      </xdr:nvSpPr>
      <xdr:spPr>
        <a:xfrm>
          <a:off x="13652500" y="1347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157299</xdr:rowOff>
    </xdr:from>
    <xdr:to>
      <xdr:col>76</xdr:col>
      <xdr:colOff>114300</xdr:colOff>
      <xdr:row>80</xdr:row>
      <xdr:rowOff>126274</xdr:rowOff>
    </xdr:to>
    <xdr:cxnSp macro="">
      <xdr:nvCxnSpPr>
        <xdr:cNvPr id="650" name="直線コネクタ 649"/>
        <xdr:cNvCxnSpPr/>
      </xdr:nvCxnSpPr>
      <xdr:spPr>
        <a:xfrm>
          <a:off x="13703300" y="13530399"/>
          <a:ext cx="889000" cy="31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80934</xdr:rowOff>
    </xdr:from>
    <xdr:ext cx="405111" cy="259045"/>
    <xdr:sp macro="" textlink="">
      <xdr:nvSpPr>
        <xdr:cNvPr id="651" name="n_1mainValue【消防施設】&#10;有形固定資産減価償却率"/>
        <xdr:cNvSpPr txBox="1"/>
      </xdr:nvSpPr>
      <xdr:spPr>
        <a:xfrm>
          <a:off x="152660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22151</xdr:rowOff>
    </xdr:from>
    <xdr:ext cx="405111" cy="259045"/>
    <xdr:sp macro="" textlink="">
      <xdr:nvSpPr>
        <xdr:cNvPr id="652" name="n_2mainValue【消防施設】&#10;有形固定資産減価償却率"/>
        <xdr:cNvSpPr txBox="1"/>
      </xdr:nvSpPr>
      <xdr:spPr>
        <a:xfrm>
          <a:off x="14389744" y="1356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53176</xdr:rowOff>
    </xdr:from>
    <xdr:ext cx="405111" cy="259045"/>
    <xdr:sp macro="" textlink="">
      <xdr:nvSpPr>
        <xdr:cNvPr id="653" name="n_3mainValue【消防施設】&#10;有形固定資産減価償却率"/>
        <xdr:cNvSpPr txBox="1"/>
      </xdr:nvSpPr>
      <xdr:spPr>
        <a:xfrm>
          <a:off x="13500744" y="1325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4" name="正方形/長方形 6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5" name="正方形/長方形 6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6" name="正方形/長方形 6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7" name="正方形/長方形 6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8" name="正方形/長方形 6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9" name="正方形/長方形 6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0" name="正方形/長方形 6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1" name="正方形/長方形 66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2" name="テキスト ボックス 66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3" name="直線コネクタ 66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4" name="直線コネクタ 66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5" name="テキスト ボックス 66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6" name="直線コネクタ 66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7" name="テキスト ボックス 66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8" name="直線コネクタ 66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9" name="テキスト ボックス 66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0" name="直線コネクタ 66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1" name="テキスト ボックス 67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2" name="直線コネクタ 67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3" name="テキスト ボックス 67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4" name="直線コネクタ 67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675" name="テキスト ボックス 674"/>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677" name="直線コネクタ 676"/>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678" name="【消防施設】&#10;一人当たり面積最小値テキスト"/>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679" name="直線コネクタ 678"/>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680" name="【消防施設】&#10;一人当たり面積最大値テキスト"/>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681" name="直線コネクタ 680"/>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142702</xdr:rowOff>
    </xdr:from>
    <xdr:ext cx="469744" cy="259045"/>
    <xdr:sp macro="" textlink="">
      <xdr:nvSpPr>
        <xdr:cNvPr id="682" name="【消防施設】&#10;一人当たり面積平均値テキスト"/>
        <xdr:cNvSpPr txBox="1"/>
      </xdr:nvSpPr>
      <xdr:spPr>
        <a:xfrm>
          <a:off x="22199600" y="14715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683" name="フローチャート: 判断 682"/>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684" name="フローチャート: 判断 683"/>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111713</xdr:rowOff>
    </xdr:from>
    <xdr:ext cx="469744" cy="259045"/>
    <xdr:sp macro="" textlink="">
      <xdr:nvSpPr>
        <xdr:cNvPr id="685" name="n_1aveValue【消防施設】&#10;一人当たり面積"/>
        <xdr:cNvSpPr txBox="1"/>
      </xdr:nvSpPr>
      <xdr:spPr>
        <a:xfrm>
          <a:off x="21075727" y="145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686" name="フローチャート: 判断 685"/>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109047</xdr:rowOff>
    </xdr:from>
    <xdr:ext cx="469744" cy="259045"/>
    <xdr:sp macro="" textlink="">
      <xdr:nvSpPr>
        <xdr:cNvPr id="687" name="n_2aveValue【消防施設】&#10;一人当たり面積"/>
        <xdr:cNvSpPr txBox="1"/>
      </xdr:nvSpPr>
      <xdr:spPr>
        <a:xfrm>
          <a:off x="20199427" y="145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688" name="フローチャート: 判断 687"/>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123525</xdr:rowOff>
    </xdr:from>
    <xdr:ext cx="469744" cy="259045"/>
    <xdr:sp macro="" textlink="">
      <xdr:nvSpPr>
        <xdr:cNvPr id="689" name="n_3aveValue【消防施設】&#10;一人当たり面積"/>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90" name="テキスト ボックス 68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1" name="テキスト ボックス 69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2" name="テキスト ボックス 69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3" name="テキスト ボックス 69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4" name="テキスト ボックス 69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8255</xdr:rowOff>
    </xdr:from>
    <xdr:to>
      <xdr:col>112</xdr:col>
      <xdr:colOff>38100</xdr:colOff>
      <xdr:row>86</xdr:row>
      <xdr:rowOff>109855</xdr:rowOff>
    </xdr:to>
    <xdr:sp macro="" textlink="">
      <xdr:nvSpPr>
        <xdr:cNvPr id="695" name="楕円 694"/>
        <xdr:cNvSpPr/>
      </xdr:nvSpPr>
      <xdr:spPr>
        <a:xfrm>
          <a:off x="21272500" y="147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8637</xdr:rowOff>
    </xdr:from>
    <xdr:to>
      <xdr:col>107</xdr:col>
      <xdr:colOff>101600</xdr:colOff>
      <xdr:row>86</xdr:row>
      <xdr:rowOff>110237</xdr:rowOff>
    </xdr:to>
    <xdr:sp macro="" textlink="">
      <xdr:nvSpPr>
        <xdr:cNvPr id="696" name="楕円 695"/>
        <xdr:cNvSpPr/>
      </xdr:nvSpPr>
      <xdr:spPr>
        <a:xfrm>
          <a:off x="20383500" y="1475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59055</xdr:rowOff>
    </xdr:from>
    <xdr:to>
      <xdr:col>111</xdr:col>
      <xdr:colOff>177800</xdr:colOff>
      <xdr:row>86</xdr:row>
      <xdr:rowOff>59437</xdr:rowOff>
    </xdr:to>
    <xdr:cxnSp macro="">
      <xdr:nvCxnSpPr>
        <xdr:cNvPr id="697" name="直線コネクタ 696"/>
        <xdr:cNvCxnSpPr/>
      </xdr:nvCxnSpPr>
      <xdr:spPr>
        <a:xfrm flipV="1">
          <a:off x="20434300" y="14803755"/>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21019</xdr:rowOff>
    </xdr:from>
    <xdr:to>
      <xdr:col>102</xdr:col>
      <xdr:colOff>165100</xdr:colOff>
      <xdr:row>86</xdr:row>
      <xdr:rowOff>122619</xdr:rowOff>
    </xdr:to>
    <xdr:sp macro="" textlink="">
      <xdr:nvSpPr>
        <xdr:cNvPr id="698" name="楕円 697"/>
        <xdr:cNvSpPr/>
      </xdr:nvSpPr>
      <xdr:spPr>
        <a:xfrm>
          <a:off x="19494500" y="1476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59437</xdr:rowOff>
    </xdr:from>
    <xdr:to>
      <xdr:col>107</xdr:col>
      <xdr:colOff>50800</xdr:colOff>
      <xdr:row>86</xdr:row>
      <xdr:rowOff>71819</xdr:rowOff>
    </xdr:to>
    <xdr:cxnSp macro="">
      <xdr:nvCxnSpPr>
        <xdr:cNvPr id="699" name="直線コネクタ 698"/>
        <xdr:cNvCxnSpPr/>
      </xdr:nvCxnSpPr>
      <xdr:spPr>
        <a:xfrm flipV="1">
          <a:off x="19545300" y="14804137"/>
          <a:ext cx="8890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100982</xdr:rowOff>
    </xdr:from>
    <xdr:ext cx="469744" cy="259045"/>
    <xdr:sp macro="" textlink="">
      <xdr:nvSpPr>
        <xdr:cNvPr id="700" name="n_1mainValue【消防施設】&#10;一人当たり面積"/>
        <xdr:cNvSpPr txBox="1"/>
      </xdr:nvSpPr>
      <xdr:spPr>
        <a:xfrm>
          <a:off x="21075727" y="1484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101364</xdr:rowOff>
    </xdr:from>
    <xdr:ext cx="469744" cy="259045"/>
    <xdr:sp macro="" textlink="">
      <xdr:nvSpPr>
        <xdr:cNvPr id="701" name="n_2mainValue【消防施設】&#10;一人当たり面積"/>
        <xdr:cNvSpPr txBox="1"/>
      </xdr:nvSpPr>
      <xdr:spPr>
        <a:xfrm>
          <a:off x="20199427"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113746</xdr:rowOff>
    </xdr:from>
    <xdr:ext cx="469744" cy="259045"/>
    <xdr:sp macro="" textlink="">
      <xdr:nvSpPr>
        <xdr:cNvPr id="702" name="n_3mainValue【消防施設】&#10;一人当たり面積"/>
        <xdr:cNvSpPr txBox="1"/>
      </xdr:nvSpPr>
      <xdr:spPr>
        <a:xfrm>
          <a:off x="19310427" y="14858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3" name="正方形/長方形 7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4" name="正方形/長方形 7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5" name="正方形/長方形 7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6" name="正方形/長方形 7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7" name="正方形/長方形 7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8" name="正方形/長方形 7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9" name="正方形/長方形 7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0" name="正方形/長方形 7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1" name="テキスト ボックス 7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2" name="直線コネクタ 7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13" name="直線コネクタ 71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14" name="テキスト ボックス 713"/>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5" name="直線コネクタ 71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6" name="テキスト ボックス 71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7" name="直線コネクタ 71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8" name="テキスト ボックス 71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9" name="直線コネクタ 71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0" name="テキスト ボックス 71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1" name="直線コネクタ 72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22" name="テキスト ボックス 72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3" name="直線コネクタ 7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4" name="テキスト ボックス 72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26" name="直線コネクタ 725"/>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27"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28" name="直線コネクタ 72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29"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30" name="直線コネクタ 729"/>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731" name="【庁舎】&#10;有形固定資産減価償却率平均値テキスト"/>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732" name="フローチャート: 判断 731"/>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733" name="フローチャート: 判断 732"/>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104157</xdr:rowOff>
    </xdr:from>
    <xdr:ext cx="405111" cy="259045"/>
    <xdr:sp macro="" textlink="">
      <xdr:nvSpPr>
        <xdr:cNvPr id="734" name="n_1aveValue【庁舎】&#10;有形固定資産減価償却率"/>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735" name="フローチャート: 判断 734"/>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99077</xdr:rowOff>
    </xdr:from>
    <xdr:ext cx="405111" cy="259045"/>
    <xdr:sp macro="" textlink="">
      <xdr:nvSpPr>
        <xdr:cNvPr id="736" name="n_2aveValue【庁舎】&#10;有形固定資産減価償却率"/>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737" name="フローチャート: 判断 736"/>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130827</xdr:rowOff>
    </xdr:from>
    <xdr:ext cx="405111" cy="259045"/>
    <xdr:sp macro="" textlink="">
      <xdr:nvSpPr>
        <xdr:cNvPr id="738" name="n_3aveValue【庁舎】&#10;有形固定資産減価償却率"/>
        <xdr:cNvSpPr txBox="1"/>
      </xdr:nvSpPr>
      <xdr:spPr>
        <a:xfrm>
          <a:off x="13500744" y="179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39" name="テキスト ボックス 7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0" name="テキスト ボックス 7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1" name="テキスト ボックス 7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2" name="テキスト ボックス 7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3" name="テキスト ボックス 7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21589</xdr:rowOff>
    </xdr:from>
    <xdr:to>
      <xdr:col>81</xdr:col>
      <xdr:colOff>101600</xdr:colOff>
      <xdr:row>102</xdr:row>
      <xdr:rowOff>123189</xdr:rowOff>
    </xdr:to>
    <xdr:sp macro="" textlink="">
      <xdr:nvSpPr>
        <xdr:cNvPr id="744" name="楕円 743"/>
        <xdr:cNvSpPr/>
      </xdr:nvSpPr>
      <xdr:spPr>
        <a:xfrm>
          <a:off x="15430500" y="1750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45720</xdr:rowOff>
    </xdr:from>
    <xdr:to>
      <xdr:col>76</xdr:col>
      <xdr:colOff>165100</xdr:colOff>
      <xdr:row>102</xdr:row>
      <xdr:rowOff>147320</xdr:rowOff>
    </xdr:to>
    <xdr:sp macro="" textlink="">
      <xdr:nvSpPr>
        <xdr:cNvPr id="745" name="楕円 744"/>
        <xdr:cNvSpPr/>
      </xdr:nvSpPr>
      <xdr:spPr>
        <a:xfrm>
          <a:off x="14541500" y="1753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72389</xdr:rowOff>
    </xdr:from>
    <xdr:to>
      <xdr:col>81</xdr:col>
      <xdr:colOff>50800</xdr:colOff>
      <xdr:row>102</xdr:row>
      <xdr:rowOff>96520</xdr:rowOff>
    </xdr:to>
    <xdr:cxnSp macro="">
      <xdr:nvCxnSpPr>
        <xdr:cNvPr id="746" name="直線コネクタ 745"/>
        <xdr:cNvCxnSpPr/>
      </xdr:nvCxnSpPr>
      <xdr:spPr>
        <a:xfrm flipV="1">
          <a:off x="14592300" y="175602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67311</xdr:rowOff>
    </xdr:from>
    <xdr:to>
      <xdr:col>72</xdr:col>
      <xdr:colOff>38100</xdr:colOff>
      <xdr:row>102</xdr:row>
      <xdr:rowOff>168911</xdr:rowOff>
    </xdr:to>
    <xdr:sp macro="" textlink="">
      <xdr:nvSpPr>
        <xdr:cNvPr id="747" name="楕円 746"/>
        <xdr:cNvSpPr/>
      </xdr:nvSpPr>
      <xdr:spPr>
        <a:xfrm>
          <a:off x="13652500" y="175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96520</xdr:rowOff>
    </xdr:from>
    <xdr:to>
      <xdr:col>76</xdr:col>
      <xdr:colOff>114300</xdr:colOff>
      <xdr:row>102</xdr:row>
      <xdr:rowOff>118111</xdr:rowOff>
    </xdr:to>
    <xdr:cxnSp macro="">
      <xdr:nvCxnSpPr>
        <xdr:cNvPr id="748" name="直線コネクタ 747"/>
        <xdr:cNvCxnSpPr/>
      </xdr:nvCxnSpPr>
      <xdr:spPr>
        <a:xfrm flipV="1">
          <a:off x="13703300" y="17584420"/>
          <a:ext cx="889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139716</xdr:rowOff>
    </xdr:from>
    <xdr:ext cx="405111" cy="259045"/>
    <xdr:sp macro="" textlink="">
      <xdr:nvSpPr>
        <xdr:cNvPr id="749" name="n_1mainValue【庁舎】&#10;有形固定資産減価償却率"/>
        <xdr:cNvSpPr txBox="1"/>
      </xdr:nvSpPr>
      <xdr:spPr>
        <a:xfrm>
          <a:off x="15266044" y="1728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163847</xdr:rowOff>
    </xdr:from>
    <xdr:ext cx="405111" cy="259045"/>
    <xdr:sp macro="" textlink="">
      <xdr:nvSpPr>
        <xdr:cNvPr id="750" name="n_2mainValue【庁舎】&#10;有形固定資産減価償却率"/>
        <xdr:cNvSpPr txBox="1"/>
      </xdr:nvSpPr>
      <xdr:spPr>
        <a:xfrm>
          <a:off x="14389744" y="17308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13988</xdr:rowOff>
    </xdr:from>
    <xdr:ext cx="405111" cy="259045"/>
    <xdr:sp macro="" textlink="">
      <xdr:nvSpPr>
        <xdr:cNvPr id="751" name="n_3mainValue【庁舎】&#10;有形固定資産減価償却率"/>
        <xdr:cNvSpPr txBox="1"/>
      </xdr:nvSpPr>
      <xdr:spPr>
        <a:xfrm>
          <a:off x="13500744" y="1733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2" name="正方形/長方形 7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3" name="正方形/長方形 7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4" name="正方形/長方形 7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5" name="正方形/長方形 7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6" name="正方形/長方形 7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7" name="正方形/長方形 7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8" name="正方形/長方形 7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9" name="正方形/長方形 7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0" name="テキスト ボックス 7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1" name="直線コネクタ 7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2" name="直線コネクタ 76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3" name="テキスト ボックス 76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4" name="直線コネクタ 76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5" name="テキスト ボックス 76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6" name="直線コネクタ 76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7" name="テキスト ボックス 76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8" name="直線コネクタ 76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9" name="テキスト ボックス 76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0" name="直線コネクタ 76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1" name="テキスト ボックス 77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2" name="直線コネクタ 7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3" name="テキスト ボックス 7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775" name="直線コネクタ 774"/>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776"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777" name="直線コネクタ 776"/>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778" name="【庁舎】&#10;一人当たり面積最大値テキスト"/>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779" name="直線コネクタ 778"/>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92219</xdr:rowOff>
    </xdr:from>
    <xdr:ext cx="469744" cy="259045"/>
    <xdr:sp macro="" textlink="">
      <xdr:nvSpPr>
        <xdr:cNvPr id="780" name="【庁舎】&#10;一人当たり面積平均値テキスト"/>
        <xdr:cNvSpPr txBox="1"/>
      </xdr:nvSpPr>
      <xdr:spPr>
        <a:xfrm>
          <a:off x="22199600" y="18265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781" name="フローチャート: 判断 780"/>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782" name="フローチャート: 判断 781"/>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59707</xdr:rowOff>
    </xdr:from>
    <xdr:ext cx="469744" cy="259045"/>
    <xdr:sp macro="" textlink="">
      <xdr:nvSpPr>
        <xdr:cNvPr id="783" name="n_1aveValue【庁舎】&#10;一人当たり面積"/>
        <xdr:cNvSpPr txBox="1"/>
      </xdr:nvSpPr>
      <xdr:spPr>
        <a:xfrm>
          <a:off x="210757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784" name="フローチャート: 判断 783"/>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53991</xdr:rowOff>
    </xdr:from>
    <xdr:ext cx="469744" cy="259045"/>
    <xdr:sp macro="" textlink="">
      <xdr:nvSpPr>
        <xdr:cNvPr id="785" name="n_2aveValue【庁舎】&#10;一人当たり面積"/>
        <xdr:cNvSpPr txBox="1"/>
      </xdr:nvSpPr>
      <xdr:spPr>
        <a:xfrm>
          <a:off x="20199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786" name="フローチャート: 判断 785"/>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76852</xdr:rowOff>
    </xdr:from>
    <xdr:ext cx="469744" cy="259045"/>
    <xdr:sp macro="" textlink="">
      <xdr:nvSpPr>
        <xdr:cNvPr id="787" name="n_3aveValue【庁舎】&#10;一人当たり面積"/>
        <xdr:cNvSpPr txBox="1"/>
      </xdr:nvSpPr>
      <xdr:spPr>
        <a:xfrm>
          <a:off x="19310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88" name="テキスト ボックス 7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9" name="テキスト ボックス 7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0" name="テキスト ボックス 7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1" name="テキスト ボックス 7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2" name="テキスト ボックス 7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48261</xdr:rowOff>
    </xdr:from>
    <xdr:to>
      <xdr:col>112</xdr:col>
      <xdr:colOff>38100</xdr:colOff>
      <xdr:row>107</xdr:row>
      <xdr:rowOff>149861</xdr:rowOff>
    </xdr:to>
    <xdr:sp macro="" textlink="">
      <xdr:nvSpPr>
        <xdr:cNvPr id="793" name="楕円 792"/>
        <xdr:cNvSpPr/>
      </xdr:nvSpPr>
      <xdr:spPr>
        <a:xfrm>
          <a:off x="21272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51308</xdr:rowOff>
    </xdr:from>
    <xdr:to>
      <xdr:col>107</xdr:col>
      <xdr:colOff>101600</xdr:colOff>
      <xdr:row>107</xdr:row>
      <xdr:rowOff>152908</xdr:rowOff>
    </xdr:to>
    <xdr:sp macro="" textlink="">
      <xdr:nvSpPr>
        <xdr:cNvPr id="794" name="楕円 793"/>
        <xdr:cNvSpPr/>
      </xdr:nvSpPr>
      <xdr:spPr>
        <a:xfrm>
          <a:off x="20383500" y="1839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99061</xdr:rowOff>
    </xdr:from>
    <xdr:to>
      <xdr:col>111</xdr:col>
      <xdr:colOff>177800</xdr:colOff>
      <xdr:row>107</xdr:row>
      <xdr:rowOff>102108</xdr:rowOff>
    </xdr:to>
    <xdr:cxnSp macro="">
      <xdr:nvCxnSpPr>
        <xdr:cNvPr id="795" name="直線コネクタ 794"/>
        <xdr:cNvCxnSpPr/>
      </xdr:nvCxnSpPr>
      <xdr:spPr>
        <a:xfrm flipV="1">
          <a:off x="20434300" y="18444211"/>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57404</xdr:rowOff>
    </xdr:from>
    <xdr:to>
      <xdr:col>102</xdr:col>
      <xdr:colOff>165100</xdr:colOff>
      <xdr:row>107</xdr:row>
      <xdr:rowOff>159004</xdr:rowOff>
    </xdr:to>
    <xdr:sp macro="" textlink="">
      <xdr:nvSpPr>
        <xdr:cNvPr id="796" name="楕円 795"/>
        <xdr:cNvSpPr/>
      </xdr:nvSpPr>
      <xdr:spPr>
        <a:xfrm>
          <a:off x="19494500" y="184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102108</xdr:rowOff>
    </xdr:from>
    <xdr:to>
      <xdr:col>107</xdr:col>
      <xdr:colOff>50800</xdr:colOff>
      <xdr:row>107</xdr:row>
      <xdr:rowOff>108204</xdr:rowOff>
    </xdr:to>
    <xdr:cxnSp macro="">
      <xdr:nvCxnSpPr>
        <xdr:cNvPr id="797" name="直線コネクタ 796"/>
        <xdr:cNvCxnSpPr/>
      </xdr:nvCxnSpPr>
      <xdr:spPr>
        <a:xfrm flipV="1">
          <a:off x="19545300" y="18447258"/>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140988</xdr:rowOff>
    </xdr:from>
    <xdr:ext cx="469744" cy="259045"/>
    <xdr:sp macro="" textlink="">
      <xdr:nvSpPr>
        <xdr:cNvPr id="798" name="n_1mainValue【庁舎】&#10;一人当たり面積"/>
        <xdr:cNvSpPr txBox="1"/>
      </xdr:nvSpPr>
      <xdr:spPr>
        <a:xfrm>
          <a:off x="210757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144035</xdr:rowOff>
    </xdr:from>
    <xdr:ext cx="469744" cy="259045"/>
    <xdr:sp macro="" textlink="">
      <xdr:nvSpPr>
        <xdr:cNvPr id="799" name="n_2mainValue【庁舎】&#10;一人当たり面積"/>
        <xdr:cNvSpPr txBox="1"/>
      </xdr:nvSpPr>
      <xdr:spPr>
        <a:xfrm>
          <a:off x="20199427" y="1848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150131</xdr:rowOff>
    </xdr:from>
    <xdr:ext cx="469744" cy="259045"/>
    <xdr:sp macro="" textlink="">
      <xdr:nvSpPr>
        <xdr:cNvPr id="800" name="n_3mainValue【庁舎】&#10;一人当たり面積"/>
        <xdr:cNvSpPr txBox="1"/>
      </xdr:nvSpPr>
      <xdr:spPr>
        <a:xfrm>
          <a:off x="19310427" y="1849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1" name="正方形/長方形 8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2" name="正方形/長方形 8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3" name="テキスト ボックス 8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祉施設・保健センター・消防施設・庁舎については、減価償却率は類似団体平均と比較して高くなっており、近い将来更新の時期が迫っている。そのため、長寿命化及び更新のための財源を確保するため、地方債残高の減少と基金の確保に努め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熊本県湯前町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3,953
3,945
48.37
3,205,698
2,997,209
166,563
1,863,945
2,478,785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本町は農林業が主体の町であり、自主財源となる地方税の伸びは、少子高齢化に伴う人口減少に押され、今後も減少していく見込みである。歳入に占める地方交付税の割合が４</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７．８</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％であり、交付税・補助金など国からの支出金に依存した財政状況である。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少しでも自主財源を確保できるよう、町税等の滞納整理、住環境の整備による子育て世帯の定住、湯前町農業公社による遊休農地の活用や農産物の流通拡大などを目標に、町内の経済活動を活発化させてい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く</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0"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1016</xdr:rowOff>
    </xdr:from>
    <xdr:to>
      <xdr:col>23</xdr:col>
      <xdr:colOff>133350</xdr:colOff>
      <xdr:row>44</xdr:row>
      <xdr:rowOff>10668</xdr:rowOff>
    </xdr:to>
    <xdr:cxnSp macro="">
      <xdr:nvCxnSpPr>
        <xdr:cNvPr id="66" name="直線コネクタ 65"/>
        <xdr:cNvCxnSpPr/>
      </xdr:nvCxnSpPr>
      <xdr:spPr>
        <a:xfrm flipV="1">
          <a:off x="4114800" y="754481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10668</xdr:rowOff>
    </xdr:from>
    <xdr:to>
      <xdr:col>19</xdr:col>
      <xdr:colOff>133350</xdr:colOff>
      <xdr:row>44</xdr:row>
      <xdr:rowOff>10668</xdr:rowOff>
    </xdr:to>
    <xdr:cxnSp macro="">
      <xdr:nvCxnSpPr>
        <xdr:cNvPr id="69" name="直線コネクタ 68"/>
        <xdr:cNvCxnSpPr/>
      </xdr:nvCxnSpPr>
      <xdr:spPr>
        <a:xfrm>
          <a:off x="3225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10668</xdr:rowOff>
    </xdr:from>
    <xdr:to>
      <xdr:col>15</xdr:col>
      <xdr:colOff>82550</xdr:colOff>
      <xdr:row>44</xdr:row>
      <xdr:rowOff>10668</xdr:rowOff>
    </xdr:to>
    <xdr:cxnSp macro="">
      <xdr:nvCxnSpPr>
        <xdr:cNvPr id="72" name="直線コネクタ 71"/>
        <xdr:cNvCxnSpPr/>
      </xdr:nvCxnSpPr>
      <xdr:spPr>
        <a:xfrm>
          <a:off x="2336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10668</xdr:rowOff>
    </xdr:from>
    <xdr:to>
      <xdr:col>11</xdr:col>
      <xdr:colOff>31750</xdr:colOff>
      <xdr:row>44</xdr:row>
      <xdr:rowOff>20320</xdr:rowOff>
    </xdr:to>
    <xdr:cxnSp macro="">
      <xdr:nvCxnSpPr>
        <xdr:cNvPr id="75" name="直線コネクタ 74"/>
        <xdr:cNvCxnSpPr/>
      </xdr:nvCxnSpPr>
      <xdr:spPr>
        <a:xfrm flipV="1">
          <a:off x="1447800" y="75544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121666</xdr:rowOff>
    </xdr:from>
    <xdr:to>
      <xdr:col>23</xdr:col>
      <xdr:colOff>184150</xdr:colOff>
      <xdr:row>44</xdr:row>
      <xdr:rowOff>51816</xdr:rowOff>
    </xdr:to>
    <xdr:sp macro="" textlink="">
      <xdr:nvSpPr>
        <xdr:cNvPr id="85" name="楕円 84"/>
        <xdr:cNvSpPr/>
      </xdr:nvSpPr>
      <xdr:spPr>
        <a:xfrm>
          <a:off x="49022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131318</xdr:rowOff>
    </xdr:from>
    <xdr:to>
      <xdr:col>19</xdr:col>
      <xdr:colOff>184150</xdr:colOff>
      <xdr:row>44</xdr:row>
      <xdr:rowOff>61468</xdr:rowOff>
    </xdr:to>
    <xdr:sp macro="" textlink="">
      <xdr:nvSpPr>
        <xdr:cNvPr id="87" name="楕円 86"/>
        <xdr:cNvSpPr/>
      </xdr:nvSpPr>
      <xdr:spPr>
        <a:xfrm>
          <a:off x="4064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46245</xdr:rowOff>
    </xdr:from>
    <xdr:ext cx="736600" cy="259045"/>
    <xdr:sp macro="" textlink="">
      <xdr:nvSpPr>
        <xdr:cNvPr id="88" name="テキスト ボックス 87"/>
        <xdr:cNvSpPr txBox="1"/>
      </xdr:nvSpPr>
      <xdr:spPr>
        <a:xfrm>
          <a:off x="3733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131318</xdr:rowOff>
    </xdr:from>
    <xdr:to>
      <xdr:col>15</xdr:col>
      <xdr:colOff>133350</xdr:colOff>
      <xdr:row>44</xdr:row>
      <xdr:rowOff>61468</xdr:rowOff>
    </xdr:to>
    <xdr:sp macro="" textlink="">
      <xdr:nvSpPr>
        <xdr:cNvPr id="89" name="楕円 88"/>
        <xdr:cNvSpPr/>
      </xdr:nvSpPr>
      <xdr:spPr>
        <a:xfrm>
          <a:off x="3175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46245</xdr:rowOff>
    </xdr:from>
    <xdr:ext cx="762000" cy="259045"/>
    <xdr:sp macro="" textlink="">
      <xdr:nvSpPr>
        <xdr:cNvPr id="90" name="テキスト ボックス 89"/>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131318</xdr:rowOff>
    </xdr:from>
    <xdr:to>
      <xdr:col>11</xdr:col>
      <xdr:colOff>82550</xdr:colOff>
      <xdr:row>44</xdr:row>
      <xdr:rowOff>61468</xdr:rowOff>
    </xdr:to>
    <xdr:sp macro="" textlink="">
      <xdr:nvSpPr>
        <xdr:cNvPr id="91" name="楕円 90"/>
        <xdr:cNvSpPr/>
      </xdr:nvSpPr>
      <xdr:spPr>
        <a:xfrm>
          <a:off x="2286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46245</xdr:rowOff>
    </xdr:from>
    <xdr:ext cx="762000" cy="259045"/>
    <xdr:sp macro="" textlink="">
      <xdr:nvSpPr>
        <xdr:cNvPr id="92" name="テキスト ボックス 91"/>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140970</xdr:rowOff>
    </xdr:from>
    <xdr:to>
      <xdr:col>7</xdr:col>
      <xdr:colOff>31750</xdr:colOff>
      <xdr:row>44</xdr:row>
      <xdr:rowOff>71120</xdr:rowOff>
    </xdr:to>
    <xdr:sp macro="" textlink="">
      <xdr:nvSpPr>
        <xdr:cNvPr id="93" name="楕円 92"/>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55897</xdr:rowOff>
    </xdr:from>
    <xdr:ext cx="762000" cy="259045"/>
    <xdr:sp macro="" textlink="">
      <xdr:nvSpPr>
        <xdr:cNvPr id="94" name="テキスト ボックス 93"/>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本町の性質別支出割合で、決算額構成比で人件費（</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１８．１</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％）の次に高いのが扶助費（</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１６．０</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％）であり、類似団体と比較しても高くなっている。経常収支比率は、前年度に比べ</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５．０</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悪化し財政の硬直化が進んでいる</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。経常一般財源は、財政力指数０．１</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と乏しい本町において、人口減少と相まって、地方税の収入が類似団体と比較して大きく下回っているため、普通交付税等に依存せざるを得ない状況に変わりはない。</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今後の見通しとしては、少子高齢化が深刻な本町にとって、ＩＣＴ関係、介護や医療関係扶助費の増加が見込まれ、これからも横ばい若しくは上昇すると考えられる。そのため、地方税の徴収率を上げる取組みを強化するなど、財源の確保に努めていく。</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103717</xdr:rowOff>
    </xdr:from>
    <xdr:to>
      <xdr:col>23</xdr:col>
      <xdr:colOff>133350</xdr:colOff>
      <xdr:row>65</xdr:row>
      <xdr:rowOff>32808</xdr:rowOff>
    </xdr:to>
    <xdr:cxnSp macro="">
      <xdr:nvCxnSpPr>
        <xdr:cNvPr id="129" name="直線コネクタ 128"/>
        <xdr:cNvCxnSpPr/>
      </xdr:nvCxnSpPr>
      <xdr:spPr>
        <a:xfrm>
          <a:off x="4114800" y="11076517"/>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103717</xdr:rowOff>
    </xdr:from>
    <xdr:to>
      <xdr:col>19</xdr:col>
      <xdr:colOff>133350</xdr:colOff>
      <xdr:row>64</xdr:row>
      <xdr:rowOff>155998</xdr:rowOff>
    </xdr:to>
    <xdr:cxnSp macro="">
      <xdr:nvCxnSpPr>
        <xdr:cNvPr id="132" name="直線コネクタ 131"/>
        <xdr:cNvCxnSpPr/>
      </xdr:nvCxnSpPr>
      <xdr:spPr>
        <a:xfrm flipV="1">
          <a:off x="3225800" y="11076517"/>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93663</xdr:rowOff>
    </xdr:from>
    <xdr:to>
      <xdr:col>15</xdr:col>
      <xdr:colOff>82550</xdr:colOff>
      <xdr:row>64</xdr:row>
      <xdr:rowOff>155998</xdr:rowOff>
    </xdr:to>
    <xdr:cxnSp macro="">
      <xdr:nvCxnSpPr>
        <xdr:cNvPr id="135" name="直線コネクタ 134"/>
        <xdr:cNvCxnSpPr/>
      </xdr:nvCxnSpPr>
      <xdr:spPr>
        <a:xfrm>
          <a:off x="2336800" y="11066463"/>
          <a:ext cx="889000" cy="6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93663</xdr:rowOff>
    </xdr:from>
    <xdr:to>
      <xdr:col>11</xdr:col>
      <xdr:colOff>31750</xdr:colOff>
      <xdr:row>64</xdr:row>
      <xdr:rowOff>101706</xdr:rowOff>
    </xdr:to>
    <xdr:cxnSp macro="">
      <xdr:nvCxnSpPr>
        <xdr:cNvPr id="138" name="直線コネクタ 137"/>
        <xdr:cNvCxnSpPr/>
      </xdr:nvCxnSpPr>
      <xdr:spPr>
        <a:xfrm flipV="1">
          <a:off x="1447800" y="110664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153458</xdr:rowOff>
    </xdr:from>
    <xdr:to>
      <xdr:col>23</xdr:col>
      <xdr:colOff>184150</xdr:colOff>
      <xdr:row>65</xdr:row>
      <xdr:rowOff>83608</xdr:rowOff>
    </xdr:to>
    <xdr:sp macro="" textlink="">
      <xdr:nvSpPr>
        <xdr:cNvPr id="148" name="楕円 147"/>
        <xdr:cNvSpPr/>
      </xdr:nvSpPr>
      <xdr:spPr>
        <a:xfrm>
          <a:off x="49022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125535</xdr:rowOff>
    </xdr:from>
    <xdr:ext cx="762000" cy="259045"/>
    <xdr:sp macro="" textlink="">
      <xdr:nvSpPr>
        <xdr:cNvPr id="149" name="財政構造の弾力性該当値テキスト"/>
        <xdr:cNvSpPr txBox="1"/>
      </xdr:nvSpPr>
      <xdr:spPr>
        <a:xfrm>
          <a:off x="5041900" y="1109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52917</xdr:rowOff>
    </xdr:from>
    <xdr:to>
      <xdr:col>19</xdr:col>
      <xdr:colOff>184150</xdr:colOff>
      <xdr:row>64</xdr:row>
      <xdr:rowOff>154517</xdr:rowOff>
    </xdr:to>
    <xdr:sp macro="" textlink="">
      <xdr:nvSpPr>
        <xdr:cNvPr id="150" name="楕円 149"/>
        <xdr:cNvSpPr/>
      </xdr:nvSpPr>
      <xdr:spPr>
        <a:xfrm>
          <a:off x="4064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139294</xdr:rowOff>
    </xdr:from>
    <xdr:ext cx="736600" cy="259045"/>
    <xdr:sp macro="" textlink="">
      <xdr:nvSpPr>
        <xdr:cNvPr id="151" name="テキスト ボックス 150"/>
        <xdr:cNvSpPr txBox="1"/>
      </xdr:nvSpPr>
      <xdr:spPr>
        <a:xfrm>
          <a:off x="3733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105198</xdr:rowOff>
    </xdr:from>
    <xdr:to>
      <xdr:col>15</xdr:col>
      <xdr:colOff>133350</xdr:colOff>
      <xdr:row>65</xdr:row>
      <xdr:rowOff>35348</xdr:rowOff>
    </xdr:to>
    <xdr:sp macro="" textlink="">
      <xdr:nvSpPr>
        <xdr:cNvPr id="152" name="楕円 151"/>
        <xdr:cNvSpPr/>
      </xdr:nvSpPr>
      <xdr:spPr>
        <a:xfrm>
          <a:off x="31750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20125</xdr:rowOff>
    </xdr:from>
    <xdr:ext cx="762000" cy="259045"/>
    <xdr:sp macro="" textlink="">
      <xdr:nvSpPr>
        <xdr:cNvPr id="153" name="テキスト ボックス 152"/>
        <xdr:cNvSpPr txBox="1"/>
      </xdr:nvSpPr>
      <xdr:spPr>
        <a:xfrm>
          <a:off x="2844800" y="1116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42863</xdr:rowOff>
    </xdr:from>
    <xdr:to>
      <xdr:col>11</xdr:col>
      <xdr:colOff>82550</xdr:colOff>
      <xdr:row>64</xdr:row>
      <xdr:rowOff>144463</xdr:rowOff>
    </xdr:to>
    <xdr:sp macro="" textlink="">
      <xdr:nvSpPr>
        <xdr:cNvPr id="154" name="楕円 153"/>
        <xdr:cNvSpPr/>
      </xdr:nvSpPr>
      <xdr:spPr>
        <a:xfrm>
          <a:off x="2286000" y="1101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129240</xdr:rowOff>
    </xdr:from>
    <xdr:ext cx="762000" cy="259045"/>
    <xdr:sp macro="" textlink="">
      <xdr:nvSpPr>
        <xdr:cNvPr id="155" name="テキスト ボックス 154"/>
        <xdr:cNvSpPr txBox="1"/>
      </xdr:nvSpPr>
      <xdr:spPr>
        <a:xfrm>
          <a:off x="1955800" y="1110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50906</xdr:rowOff>
    </xdr:from>
    <xdr:to>
      <xdr:col>7</xdr:col>
      <xdr:colOff>31750</xdr:colOff>
      <xdr:row>64</xdr:row>
      <xdr:rowOff>152506</xdr:rowOff>
    </xdr:to>
    <xdr:sp macro="" textlink="">
      <xdr:nvSpPr>
        <xdr:cNvPr id="156" name="楕円 155"/>
        <xdr:cNvSpPr/>
      </xdr:nvSpPr>
      <xdr:spPr>
        <a:xfrm>
          <a:off x="1397000" y="1102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137283</xdr:rowOff>
    </xdr:from>
    <xdr:ext cx="762000" cy="259045"/>
    <xdr:sp macro="" textlink="">
      <xdr:nvSpPr>
        <xdr:cNvPr id="157" name="テキスト ボックス 156"/>
        <xdr:cNvSpPr txBox="1"/>
      </xdr:nvSpPr>
      <xdr:spPr>
        <a:xfrm>
          <a:off x="1066800" y="1111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[240,939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人件費、物件費、維持補修費はいずれも類似団体平均値を下回っている。</a:t>
          </a:r>
          <a:endParaRPr lang="ja-JP" altLang="ja-JP" sz="11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第</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期行財政改革計画書に基づき、物件費抑制のために、エコオフィス率先プランの実施による光熱水費の削減、電算機器トナーの入札導入によるコストダウン、消耗品費の集中管理など、様々な取組みの効果が現れていると考えられる。</a:t>
          </a:r>
          <a:endParaRPr lang="ja-JP" altLang="ja-JP" sz="11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人件費については、定員管理計画に沿った人員配置により原則退職者の補充採用のみ行うよう努めているが、最近は育児休暇や休職等により、実際に業務に携わる職員は定員を大きく下回っている状況であ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129180</xdr:rowOff>
    </xdr:from>
    <xdr:to>
      <xdr:col>23</xdr:col>
      <xdr:colOff>133350</xdr:colOff>
      <xdr:row>81</xdr:row>
      <xdr:rowOff>132615</xdr:rowOff>
    </xdr:to>
    <xdr:cxnSp macro="">
      <xdr:nvCxnSpPr>
        <xdr:cNvPr id="193" name="直線コネクタ 192"/>
        <xdr:cNvCxnSpPr/>
      </xdr:nvCxnSpPr>
      <xdr:spPr>
        <a:xfrm>
          <a:off x="4114800" y="14016630"/>
          <a:ext cx="838200" cy="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118898</xdr:rowOff>
    </xdr:from>
    <xdr:to>
      <xdr:col>19</xdr:col>
      <xdr:colOff>133350</xdr:colOff>
      <xdr:row>81</xdr:row>
      <xdr:rowOff>129180</xdr:rowOff>
    </xdr:to>
    <xdr:cxnSp macro="">
      <xdr:nvCxnSpPr>
        <xdr:cNvPr id="196" name="直線コネクタ 195"/>
        <xdr:cNvCxnSpPr/>
      </xdr:nvCxnSpPr>
      <xdr:spPr>
        <a:xfrm>
          <a:off x="3225800" y="14006348"/>
          <a:ext cx="889000" cy="1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110145</xdr:rowOff>
    </xdr:from>
    <xdr:to>
      <xdr:col>15</xdr:col>
      <xdr:colOff>82550</xdr:colOff>
      <xdr:row>81</xdr:row>
      <xdr:rowOff>118898</xdr:rowOff>
    </xdr:to>
    <xdr:cxnSp macro="">
      <xdr:nvCxnSpPr>
        <xdr:cNvPr id="199" name="直線コネクタ 198"/>
        <xdr:cNvCxnSpPr/>
      </xdr:nvCxnSpPr>
      <xdr:spPr>
        <a:xfrm>
          <a:off x="2336800" y="13997595"/>
          <a:ext cx="889000" cy="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81352</xdr:rowOff>
    </xdr:from>
    <xdr:to>
      <xdr:col>11</xdr:col>
      <xdr:colOff>31750</xdr:colOff>
      <xdr:row>81</xdr:row>
      <xdr:rowOff>110145</xdr:rowOff>
    </xdr:to>
    <xdr:cxnSp macro="">
      <xdr:nvCxnSpPr>
        <xdr:cNvPr id="202" name="直線コネクタ 201"/>
        <xdr:cNvCxnSpPr/>
      </xdr:nvCxnSpPr>
      <xdr:spPr>
        <a:xfrm>
          <a:off x="1447800" y="13968802"/>
          <a:ext cx="889000" cy="2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81815</xdr:rowOff>
    </xdr:from>
    <xdr:to>
      <xdr:col>23</xdr:col>
      <xdr:colOff>184150</xdr:colOff>
      <xdr:row>82</xdr:row>
      <xdr:rowOff>11965</xdr:rowOff>
    </xdr:to>
    <xdr:sp macro="" textlink="">
      <xdr:nvSpPr>
        <xdr:cNvPr id="212" name="楕円 211"/>
        <xdr:cNvSpPr/>
      </xdr:nvSpPr>
      <xdr:spPr>
        <a:xfrm>
          <a:off x="4902200" y="1396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3092</xdr:rowOff>
    </xdr:from>
    <xdr:ext cx="762000" cy="259045"/>
    <xdr:sp macro="" textlink="">
      <xdr:nvSpPr>
        <xdr:cNvPr id="213" name="人件費・物件費等の状況該当値テキスト"/>
        <xdr:cNvSpPr txBox="1"/>
      </xdr:nvSpPr>
      <xdr:spPr>
        <a:xfrm>
          <a:off x="5041900" y="13890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78380</xdr:rowOff>
    </xdr:from>
    <xdr:to>
      <xdr:col>19</xdr:col>
      <xdr:colOff>184150</xdr:colOff>
      <xdr:row>82</xdr:row>
      <xdr:rowOff>8530</xdr:rowOff>
    </xdr:to>
    <xdr:sp macro="" textlink="">
      <xdr:nvSpPr>
        <xdr:cNvPr id="214" name="楕円 213"/>
        <xdr:cNvSpPr/>
      </xdr:nvSpPr>
      <xdr:spPr>
        <a:xfrm>
          <a:off x="4064000" y="1396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18707</xdr:rowOff>
    </xdr:from>
    <xdr:ext cx="736600" cy="259045"/>
    <xdr:sp macro="" textlink="">
      <xdr:nvSpPr>
        <xdr:cNvPr id="215" name="テキスト ボックス 214"/>
        <xdr:cNvSpPr txBox="1"/>
      </xdr:nvSpPr>
      <xdr:spPr>
        <a:xfrm>
          <a:off x="3733800" y="1373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68098</xdr:rowOff>
    </xdr:from>
    <xdr:to>
      <xdr:col>15</xdr:col>
      <xdr:colOff>133350</xdr:colOff>
      <xdr:row>81</xdr:row>
      <xdr:rowOff>169698</xdr:rowOff>
    </xdr:to>
    <xdr:sp macro="" textlink="">
      <xdr:nvSpPr>
        <xdr:cNvPr id="216" name="楕円 215"/>
        <xdr:cNvSpPr/>
      </xdr:nvSpPr>
      <xdr:spPr>
        <a:xfrm>
          <a:off x="3175000" y="1395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8425</xdr:rowOff>
    </xdr:from>
    <xdr:ext cx="762000" cy="259045"/>
    <xdr:sp macro="" textlink="">
      <xdr:nvSpPr>
        <xdr:cNvPr id="217" name="テキスト ボックス 216"/>
        <xdr:cNvSpPr txBox="1"/>
      </xdr:nvSpPr>
      <xdr:spPr>
        <a:xfrm>
          <a:off x="2844800" y="1372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59345</xdr:rowOff>
    </xdr:from>
    <xdr:to>
      <xdr:col>11</xdr:col>
      <xdr:colOff>82550</xdr:colOff>
      <xdr:row>81</xdr:row>
      <xdr:rowOff>160945</xdr:rowOff>
    </xdr:to>
    <xdr:sp macro="" textlink="">
      <xdr:nvSpPr>
        <xdr:cNvPr id="218" name="楕円 217"/>
        <xdr:cNvSpPr/>
      </xdr:nvSpPr>
      <xdr:spPr>
        <a:xfrm>
          <a:off x="2286000" y="1394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171122</xdr:rowOff>
    </xdr:from>
    <xdr:ext cx="762000" cy="259045"/>
    <xdr:sp macro="" textlink="">
      <xdr:nvSpPr>
        <xdr:cNvPr id="219" name="テキスト ボックス 218"/>
        <xdr:cNvSpPr txBox="1"/>
      </xdr:nvSpPr>
      <xdr:spPr>
        <a:xfrm>
          <a:off x="1955800" y="1371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30552</xdr:rowOff>
    </xdr:from>
    <xdr:to>
      <xdr:col>7</xdr:col>
      <xdr:colOff>31750</xdr:colOff>
      <xdr:row>81</xdr:row>
      <xdr:rowOff>132152</xdr:rowOff>
    </xdr:to>
    <xdr:sp macro="" textlink="">
      <xdr:nvSpPr>
        <xdr:cNvPr id="220" name="楕円 219"/>
        <xdr:cNvSpPr/>
      </xdr:nvSpPr>
      <xdr:spPr>
        <a:xfrm>
          <a:off x="1397000" y="1391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142329</xdr:rowOff>
    </xdr:from>
    <xdr:ext cx="762000" cy="259045"/>
    <xdr:sp macro="" textlink="">
      <xdr:nvSpPr>
        <xdr:cNvPr id="221" name="テキスト ボックス 220"/>
        <xdr:cNvSpPr txBox="1"/>
      </xdr:nvSpPr>
      <xdr:spPr>
        <a:xfrm>
          <a:off x="1066800" y="13686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本町では、</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管理職手当の定額化、住居手当の廃止など、人事院勧告に準拠した給与体系を継続してきた。昨年度から</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ほぼ</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横ばいで</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推移している</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が、類似団体平均との比較でも</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２．５</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ポイント、全国町村平均との比較で</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３．２</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ポイント低くなっている。今後も適正な昇給・昇格管理を行い、住民に理解を得られる給与体系を維持していく。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29211</xdr:rowOff>
    </xdr:from>
    <xdr:to>
      <xdr:col>81</xdr:col>
      <xdr:colOff>44450</xdr:colOff>
      <xdr:row>86</xdr:row>
      <xdr:rowOff>47307</xdr:rowOff>
    </xdr:to>
    <xdr:cxnSp macro="">
      <xdr:nvCxnSpPr>
        <xdr:cNvPr id="251" name="直線コネクタ 250"/>
        <xdr:cNvCxnSpPr/>
      </xdr:nvCxnSpPr>
      <xdr:spPr>
        <a:xfrm>
          <a:off x="16179800" y="14773911"/>
          <a:ext cx="8382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170498</xdr:rowOff>
    </xdr:from>
    <xdr:to>
      <xdr:col>77</xdr:col>
      <xdr:colOff>44450</xdr:colOff>
      <xdr:row>86</xdr:row>
      <xdr:rowOff>29211</xdr:rowOff>
    </xdr:to>
    <xdr:cxnSp macro="">
      <xdr:nvCxnSpPr>
        <xdr:cNvPr id="254" name="直線コネクタ 253"/>
        <xdr:cNvCxnSpPr/>
      </xdr:nvCxnSpPr>
      <xdr:spPr>
        <a:xfrm>
          <a:off x="15290800" y="14743748"/>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170498</xdr:rowOff>
    </xdr:from>
    <xdr:to>
      <xdr:col>72</xdr:col>
      <xdr:colOff>203200</xdr:colOff>
      <xdr:row>86</xdr:row>
      <xdr:rowOff>89536</xdr:rowOff>
    </xdr:to>
    <xdr:cxnSp macro="">
      <xdr:nvCxnSpPr>
        <xdr:cNvPr id="257" name="直線コネクタ 256"/>
        <xdr:cNvCxnSpPr/>
      </xdr:nvCxnSpPr>
      <xdr:spPr>
        <a:xfrm flipV="1">
          <a:off x="14401800" y="14743748"/>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17145</xdr:rowOff>
    </xdr:from>
    <xdr:to>
      <xdr:col>68</xdr:col>
      <xdr:colOff>152400</xdr:colOff>
      <xdr:row>86</xdr:row>
      <xdr:rowOff>89536</xdr:rowOff>
    </xdr:to>
    <xdr:cxnSp macro="">
      <xdr:nvCxnSpPr>
        <xdr:cNvPr id="260" name="直線コネクタ 259"/>
        <xdr:cNvCxnSpPr/>
      </xdr:nvCxnSpPr>
      <xdr:spPr>
        <a:xfrm>
          <a:off x="13512800" y="14761845"/>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62" name="テキスト ボックス 261"/>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4" name="テキスト ボックス 263"/>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167957</xdr:rowOff>
    </xdr:from>
    <xdr:to>
      <xdr:col>81</xdr:col>
      <xdr:colOff>95250</xdr:colOff>
      <xdr:row>86</xdr:row>
      <xdr:rowOff>98107</xdr:rowOff>
    </xdr:to>
    <xdr:sp macro="" textlink="">
      <xdr:nvSpPr>
        <xdr:cNvPr id="270" name="楕円 269"/>
        <xdr:cNvSpPr/>
      </xdr:nvSpPr>
      <xdr:spPr>
        <a:xfrm>
          <a:off x="169672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13034</xdr:rowOff>
    </xdr:from>
    <xdr:ext cx="762000" cy="259045"/>
    <xdr:sp macro="" textlink="">
      <xdr:nvSpPr>
        <xdr:cNvPr id="271" name="給与水準   （国との比較）該当値テキスト"/>
        <xdr:cNvSpPr txBox="1"/>
      </xdr:nvSpPr>
      <xdr:spPr>
        <a:xfrm>
          <a:off x="17106900" y="1458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149861</xdr:rowOff>
    </xdr:from>
    <xdr:to>
      <xdr:col>77</xdr:col>
      <xdr:colOff>95250</xdr:colOff>
      <xdr:row>86</xdr:row>
      <xdr:rowOff>80011</xdr:rowOff>
    </xdr:to>
    <xdr:sp macro="" textlink="">
      <xdr:nvSpPr>
        <xdr:cNvPr id="272" name="楕円 271"/>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90188</xdr:rowOff>
    </xdr:from>
    <xdr:ext cx="736600" cy="259045"/>
    <xdr:sp macro="" textlink="">
      <xdr:nvSpPr>
        <xdr:cNvPr id="273" name="テキスト ボックス 272"/>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119698</xdr:rowOff>
    </xdr:from>
    <xdr:to>
      <xdr:col>73</xdr:col>
      <xdr:colOff>44450</xdr:colOff>
      <xdr:row>86</xdr:row>
      <xdr:rowOff>49848</xdr:rowOff>
    </xdr:to>
    <xdr:sp macro="" textlink="">
      <xdr:nvSpPr>
        <xdr:cNvPr id="274" name="楕円 273"/>
        <xdr:cNvSpPr/>
      </xdr:nvSpPr>
      <xdr:spPr>
        <a:xfrm>
          <a:off x="15240000" y="146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60025</xdr:rowOff>
    </xdr:from>
    <xdr:ext cx="762000" cy="259045"/>
    <xdr:sp macro="" textlink="">
      <xdr:nvSpPr>
        <xdr:cNvPr id="275" name="テキスト ボックス 274"/>
        <xdr:cNvSpPr txBox="1"/>
      </xdr:nvSpPr>
      <xdr:spPr>
        <a:xfrm>
          <a:off x="14909800" y="1446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38736</xdr:rowOff>
    </xdr:from>
    <xdr:to>
      <xdr:col>68</xdr:col>
      <xdr:colOff>203200</xdr:colOff>
      <xdr:row>86</xdr:row>
      <xdr:rowOff>140336</xdr:rowOff>
    </xdr:to>
    <xdr:sp macro="" textlink="">
      <xdr:nvSpPr>
        <xdr:cNvPr id="276" name="楕円 275"/>
        <xdr:cNvSpPr/>
      </xdr:nvSpPr>
      <xdr:spPr>
        <a:xfrm>
          <a:off x="143510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150513</xdr:rowOff>
    </xdr:from>
    <xdr:ext cx="762000" cy="259045"/>
    <xdr:sp macro="" textlink="">
      <xdr:nvSpPr>
        <xdr:cNvPr id="277" name="テキスト ボックス 276"/>
        <xdr:cNvSpPr txBox="1"/>
      </xdr:nvSpPr>
      <xdr:spPr>
        <a:xfrm>
          <a:off x="14020800" y="1455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137795</xdr:rowOff>
    </xdr:from>
    <xdr:to>
      <xdr:col>64</xdr:col>
      <xdr:colOff>152400</xdr:colOff>
      <xdr:row>86</xdr:row>
      <xdr:rowOff>67945</xdr:rowOff>
    </xdr:to>
    <xdr:sp macro="" textlink="">
      <xdr:nvSpPr>
        <xdr:cNvPr id="278" name="楕円 277"/>
        <xdr:cNvSpPr/>
      </xdr:nvSpPr>
      <xdr:spPr>
        <a:xfrm>
          <a:off x="134620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78122</xdr:rowOff>
    </xdr:from>
    <xdr:ext cx="762000" cy="259045"/>
    <xdr:sp macro="" textlink="">
      <xdr:nvSpPr>
        <xdr:cNvPr id="279" name="テキスト ボックス 278"/>
        <xdr:cNvSpPr txBox="1"/>
      </xdr:nvSpPr>
      <xdr:spPr>
        <a:xfrm>
          <a:off x="13131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本町は、定員管理目標（６５名以下）を達成している</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、権限委譲に伴う事務量の増加や、出向や休職</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等</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により</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実働人員は</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さらに</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少なくなっている</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。住民からのニーズも多種・多様なものへと日々変化しているため、少ない人数で効率よく業務を遂行することを目標に、今後も適正な定員管理を行っていく。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140444</xdr:rowOff>
    </xdr:from>
    <xdr:to>
      <xdr:col>81</xdr:col>
      <xdr:colOff>44450</xdr:colOff>
      <xdr:row>58</xdr:row>
      <xdr:rowOff>150095</xdr:rowOff>
    </xdr:to>
    <xdr:cxnSp macro="">
      <xdr:nvCxnSpPr>
        <xdr:cNvPr id="316" name="直線コネクタ 315"/>
        <xdr:cNvCxnSpPr/>
      </xdr:nvCxnSpPr>
      <xdr:spPr>
        <a:xfrm>
          <a:off x="16179800" y="10084544"/>
          <a:ext cx="838200" cy="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125621</xdr:rowOff>
    </xdr:from>
    <xdr:to>
      <xdr:col>77</xdr:col>
      <xdr:colOff>44450</xdr:colOff>
      <xdr:row>58</xdr:row>
      <xdr:rowOff>140444</xdr:rowOff>
    </xdr:to>
    <xdr:cxnSp macro="">
      <xdr:nvCxnSpPr>
        <xdr:cNvPr id="319" name="直線コネクタ 318"/>
        <xdr:cNvCxnSpPr/>
      </xdr:nvCxnSpPr>
      <xdr:spPr>
        <a:xfrm>
          <a:off x="15290800" y="10069721"/>
          <a:ext cx="889000" cy="1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99768</xdr:rowOff>
    </xdr:from>
    <xdr:to>
      <xdr:col>72</xdr:col>
      <xdr:colOff>203200</xdr:colOff>
      <xdr:row>58</xdr:row>
      <xdr:rowOff>125621</xdr:rowOff>
    </xdr:to>
    <xdr:cxnSp macro="">
      <xdr:nvCxnSpPr>
        <xdr:cNvPr id="322" name="直線コネクタ 321"/>
        <xdr:cNvCxnSpPr/>
      </xdr:nvCxnSpPr>
      <xdr:spPr>
        <a:xfrm>
          <a:off x="14401800" y="10043868"/>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99768</xdr:rowOff>
    </xdr:from>
    <xdr:to>
      <xdr:col>68</xdr:col>
      <xdr:colOff>152400</xdr:colOff>
      <xdr:row>58</xdr:row>
      <xdr:rowOff>100112</xdr:rowOff>
    </xdr:to>
    <xdr:cxnSp macro="">
      <xdr:nvCxnSpPr>
        <xdr:cNvPr id="325" name="直線コネクタ 324"/>
        <xdr:cNvCxnSpPr/>
      </xdr:nvCxnSpPr>
      <xdr:spPr>
        <a:xfrm flipV="1">
          <a:off x="13512800" y="10043868"/>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68216</xdr:rowOff>
    </xdr:from>
    <xdr:ext cx="762000" cy="259045"/>
    <xdr:sp macro="" textlink="">
      <xdr:nvSpPr>
        <xdr:cNvPr id="327" name="テキスト ボックス 326"/>
        <xdr:cNvSpPr txBox="1"/>
      </xdr:nvSpPr>
      <xdr:spPr>
        <a:xfrm>
          <a:off x="14020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64424</xdr:rowOff>
    </xdr:from>
    <xdr:ext cx="762000" cy="259045"/>
    <xdr:sp macro="" textlink="">
      <xdr:nvSpPr>
        <xdr:cNvPr id="329" name="テキスト ボックス 328"/>
        <xdr:cNvSpPr txBox="1"/>
      </xdr:nvSpPr>
      <xdr:spPr>
        <a:xfrm>
          <a:off x="13131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99295</xdr:rowOff>
    </xdr:from>
    <xdr:to>
      <xdr:col>81</xdr:col>
      <xdr:colOff>95250</xdr:colOff>
      <xdr:row>59</xdr:row>
      <xdr:rowOff>29445</xdr:rowOff>
    </xdr:to>
    <xdr:sp macro="" textlink="">
      <xdr:nvSpPr>
        <xdr:cNvPr id="335" name="楕円 334"/>
        <xdr:cNvSpPr/>
      </xdr:nvSpPr>
      <xdr:spPr>
        <a:xfrm>
          <a:off x="16967200" y="100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115822</xdr:rowOff>
    </xdr:from>
    <xdr:ext cx="762000" cy="259045"/>
    <xdr:sp macro="" textlink="">
      <xdr:nvSpPr>
        <xdr:cNvPr id="336" name="定員管理の状況該当値テキスト"/>
        <xdr:cNvSpPr txBox="1"/>
      </xdr:nvSpPr>
      <xdr:spPr>
        <a:xfrm>
          <a:off x="17106900" y="988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89644</xdr:rowOff>
    </xdr:from>
    <xdr:to>
      <xdr:col>77</xdr:col>
      <xdr:colOff>95250</xdr:colOff>
      <xdr:row>59</xdr:row>
      <xdr:rowOff>19794</xdr:rowOff>
    </xdr:to>
    <xdr:sp macro="" textlink="">
      <xdr:nvSpPr>
        <xdr:cNvPr id="337" name="楕円 336"/>
        <xdr:cNvSpPr/>
      </xdr:nvSpPr>
      <xdr:spPr>
        <a:xfrm>
          <a:off x="16129000" y="1003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29971</xdr:rowOff>
    </xdr:from>
    <xdr:ext cx="736600" cy="259045"/>
    <xdr:sp macro="" textlink="">
      <xdr:nvSpPr>
        <xdr:cNvPr id="338" name="テキスト ボックス 337"/>
        <xdr:cNvSpPr txBox="1"/>
      </xdr:nvSpPr>
      <xdr:spPr>
        <a:xfrm>
          <a:off x="15798800" y="9802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74821</xdr:rowOff>
    </xdr:from>
    <xdr:to>
      <xdr:col>73</xdr:col>
      <xdr:colOff>44450</xdr:colOff>
      <xdr:row>59</xdr:row>
      <xdr:rowOff>4971</xdr:rowOff>
    </xdr:to>
    <xdr:sp macro="" textlink="">
      <xdr:nvSpPr>
        <xdr:cNvPr id="339" name="楕円 338"/>
        <xdr:cNvSpPr/>
      </xdr:nvSpPr>
      <xdr:spPr>
        <a:xfrm>
          <a:off x="15240000" y="1001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15148</xdr:rowOff>
    </xdr:from>
    <xdr:ext cx="762000" cy="259045"/>
    <xdr:sp macro="" textlink="">
      <xdr:nvSpPr>
        <xdr:cNvPr id="340" name="テキスト ボックス 339"/>
        <xdr:cNvSpPr txBox="1"/>
      </xdr:nvSpPr>
      <xdr:spPr>
        <a:xfrm>
          <a:off x="14909800" y="978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48968</xdr:rowOff>
    </xdr:from>
    <xdr:to>
      <xdr:col>68</xdr:col>
      <xdr:colOff>203200</xdr:colOff>
      <xdr:row>58</xdr:row>
      <xdr:rowOff>150568</xdr:rowOff>
    </xdr:to>
    <xdr:sp macro="" textlink="">
      <xdr:nvSpPr>
        <xdr:cNvPr id="341" name="楕円 340"/>
        <xdr:cNvSpPr/>
      </xdr:nvSpPr>
      <xdr:spPr>
        <a:xfrm>
          <a:off x="14351000" y="999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160745</xdr:rowOff>
    </xdr:from>
    <xdr:ext cx="762000" cy="259045"/>
    <xdr:sp macro="" textlink="">
      <xdr:nvSpPr>
        <xdr:cNvPr id="342" name="テキスト ボックス 341"/>
        <xdr:cNvSpPr txBox="1"/>
      </xdr:nvSpPr>
      <xdr:spPr>
        <a:xfrm>
          <a:off x="14020800" y="976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49312</xdr:rowOff>
    </xdr:from>
    <xdr:to>
      <xdr:col>64</xdr:col>
      <xdr:colOff>152400</xdr:colOff>
      <xdr:row>58</xdr:row>
      <xdr:rowOff>150912</xdr:rowOff>
    </xdr:to>
    <xdr:sp macro="" textlink="">
      <xdr:nvSpPr>
        <xdr:cNvPr id="343" name="楕円 342"/>
        <xdr:cNvSpPr/>
      </xdr:nvSpPr>
      <xdr:spPr>
        <a:xfrm>
          <a:off x="13462000" y="999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161089</xdr:rowOff>
    </xdr:from>
    <xdr:ext cx="762000" cy="259045"/>
    <xdr:sp macro="" textlink="">
      <xdr:nvSpPr>
        <xdr:cNvPr id="344" name="テキスト ボックス 343"/>
        <xdr:cNvSpPr txBox="1"/>
      </xdr:nvSpPr>
      <xdr:spPr>
        <a:xfrm>
          <a:off x="13131800" y="976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債費は、投資事業について地方債借入の抑制を行った結果、類似団体平均を下回っているが、今後、公共施設の老朽化が進む中で、改修等の財源とするために地方債を借り入れることが見込まれる。平成２８年度に策定した公共施設等総合管理計画に基づき、具体的な個別計画を策定し、計画的な事業の推進を行っ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64262</xdr:rowOff>
    </xdr:from>
    <xdr:to>
      <xdr:col>81</xdr:col>
      <xdr:colOff>44450</xdr:colOff>
      <xdr:row>40</xdr:row>
      <xdr:rowOff>69088</xdr:rowOff>
    </xdr:to>
    <xdr:cxnSp macro="">
      <xdr:nvCxnSpPr>
        <xdr:cNvPr id="375" name="直線コネクタ 374"/>
        <xdr:cNvCxnSpPr/>
      </xdr:nvCxnSpPr>
      <xdr:spPr>
        <a:xfrm>
          <a:off x="16179800" y="692226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64262</xdr:rowOff>
    </xdr:from>
    <xdr:to>
      <xdr:col>77</xdr:col>
      <xdr:colOff>44450</xdr:colOff>
      <xdr:row>40</xdr:row>
      <xdr:rowOff>88392</xdr:rowOff>
    </xdr:to>
    <xdr:cxnSp macro="">
      <xdr:nvCxnSpPr>
        <xdr:cNvPr id="378" name="直線コネクタ 377"/>
        <xdr:cNvCxnSpPr/>
      </xdr:nvCxnSpPr>
      <xdr:spPr>
        <a:xfrm flipV="1">
          <a:off x="15290800" y="692226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88392</xdr:rowOff>
    </xdr:from>
    <xdr:to>
      <xdr:col>72</xdr:col>
      <xdr:colOff>203200</xdr:colOff>
      <xdr:row>40</xdr:row>
      <xdr:rowOff>117348</xdr:rowOff>
    </xdr:to>
    <xdr:cxnSp macro="">
      <xdr:nvCxnSpPr>
        <xdr:cNvPr id="381" name="直線コネクタ 380"/>
        <xdr:cNvCxnSpPr/>
      </xdr:nvCxnSpPr>
      <xdr:spPr>
        <a:xfrm flipV="1">
          <a:off x="14401800" y="69463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117348</xdr:rowOff>
    </xdr:from>
    <xdr:to>
      <xdr:col>68</xdr:col>
      <xdr:colOff>152400</xdr:colOff>
      <xdr:row>40</xdr:row>
      <xdr:rowOff>165608</xdr:rowOff>
    </xdr:to>
    <xdr:cxnSp macro="">
      <xdr:nvCxnSpPr>
        <xdr:cNvPr id="384" name="直線コネクタ 383"/>
        <xdr:cNvCxnSpPr/>
      </xdr:nvCxnSpPr>
      <xdr:spPr>
        <a:xfrm flipV="1">
          <a:off x="13512800" y="697534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8" name="テキスト ボックス 387"/>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18288</xdr:rowOff>
    </xdr:from>
    <xdr:to>
      <xdr:col>81</xdr:col>
      <xdr:colOff>95250</xdr:colOff>
      <xdr:row>40</xdr:row>
      <xdr:rowOff>119888</xdr:rowOff>
    </xdr:to>
    <xdr:sp macro="" textlink="">
      <xdr:nvSpPr>
        <xdr:cNvPr id="394" name="楕円 393"/>
        <xdr:cNvSpPr/>
      </xdr:nvSpPr>
      <xdr:spPr>
        <a:xfrm>
          <a:off x="169672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34815</xdr:rowOff>
    </xdr:from>
    <xdr:ext cx="762000" cy="259045"/>
    <xdr:sp macro="" textlink="">
      <xdr:nvSpPr>
        <xdr:cNvPr id="395" name="公債費負担の状況該当値テキスト"/>
        <xdr:cNvSpPr txBox="1"/>
      </xdr:nvSpPr>
      <xdr:spPr>
        <a:xfrm>
          <a:off x="17106900" y="672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13462</xdr:rowOff>
    </xdr:from>
    <xdr:to>
      <xdr:col>77</xdr:col>
      <xdr:colOff>95250</xdr:colOff>
      <xdr:row>40</xdr:row>
      <xdr:rowOff>115062</xdr:rowOff>
    </xdr:to>
    <xdr:sp macro="" textlink="">
      <xdr:nvSpPr>
        <xdr:cNvPr id="396" name="楕円 395"/>
        <xdr:cNvSpPr/>
      </xdr:nvSpPr>
      <xdr:spPr>
        <a:xfrm>
          <a:off x="16129000" y="68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125239</xdr:rowOff>
    </xdr:from>
    <xdr:ext cx="736600" cy="259045"/>
    <xdr:sp macro="" textlink="">
      <xdr:nvSpPr>
        <xdr:cNvPr id="397" name="テキスト ボックス 396"/>
        <xdr:cNvSpPr txBox="1"/>
      </xdr:nvSpPr>
      <xdr:spPr>
        <a:xfrm>
          <a:off x="15798800" y="664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37592</xdr:rowOff>
    </xdr:from>
    <xdr:to>
      <xdr:col>73</xdr:col>
      <xdr:colOff>44450</xdr:colOff>
      <xdr:row>40</xdr:row>
      <xdr:rowOff>139192</xdr:rowOff>
    </xdr:to>
    <xdr:sp macro="" textlink="">
      <xdr:nvSpPr>
        <xdr:cNvPr id="398" name="楕円 397"/>
        <xdr:cNvSpPr/>
      </xdr:nvSpPr>
      <xdr:spPr>
        <a:xfrm>
          <a:off x="15240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149369</xdr:rowOff>
    </xdr:from>
    <xdr:ext cx="762000" cy="259045"/>
    <xdr:sp macro="" textlink="">
      <xdr:nvSpPr>
        <xdr:cNvPr id="399" name="テキスト ボックス 398"/>
        <xdr:cNvSpPr txBox="1"/>
      </xdr:nvSpPr>
      <xdr:spPr>
        <a:xfrm>
          <a:off x="14909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66548</xdr:rowOff>
    </xdr:from>
    <xdr:to>
      <xdr:col>68</xdr:col>
      <xdr:colOff>203200</xdr:colOff>
      <xdr:row>40</xdr:row>
      <xdr:rowOff>168148</xdr:rowOff>
    </xdr:to>
    <xdr:sp macro="" textlink="">
      <xdr:nvSpPr>
        <xdr:cNvPr id="400" name="楕円 399"/>
        <xdr:cNvSpPr/>
      </xdr:nvSpPr>
      <xdr:spPr>
        <a:xfrm>
          <a:off x="14351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6875</xdr:rowOff>
    </xdr:from>
    <xdr:ext cx="762000" cy="259045"/>
    <xdr:sp macro="" textlink="">
      <xdr:nvSpPr>
        <xdr:cNvPr id="401" name="テキスト ボックス 400"/>
        <xdr:cNvSpPr txBox="1"/>
      </xdr:nvSpPr>
      <xdr:spPr>
        <a:xfrm>
          <a:off x="14020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114808</xdr:rowOff>
    </xdr:from>
    <xdr:to>
      <xdr:col>64</xdr:col>
      <xdr:colOff>152400</xdr:colOff>
      <xdr:row>41</xdr:row>
      <xdr:rowOff>44958</xdr:rowOff>
    </xdr:to>
    <xdr:sp macro="" textlink="">
      <xdr:nvSpPr>
        <xdr:cNvPr id="402" name="楕円 401"/>
        <xdr:cNvSpPr/>
      </xdr:nvSpPr>
      <xdr:spPr>
        <a:xfrm>
          <a:off x="13462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55135</xdr:rowOff>
    </xdr:from>
    <xdr:ext cx="762000" cy="259045"/>
    <xdr:sp macro="" textlink="">
      <xdr:nvSpPr>
        <xdr:cNvPr id="403" name="テキスト ボックス 402"/>
        <xdr:cNvSpPr txBox="1"/>
      </xdr:nvSpPr>
      <xdr:spPr>
        <a:xfrm>
          <a:off x="1313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将来負担比率については、０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で推移している。これは、</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充当可能財源等の増によるものである。今後も、歳出削減努力により、決算において歳計剰余金が生じた場合には、少子高齢化に伴う社会保障費増等へ備えるためなど、将来のために必要に応じて積み立て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xdr:rowOff>
    </xdr:from>
    <xdr:to>
      <xdr:col>73</xdr:col>
      <xdr:colOff>44450</xdr:colOff>
      <xdr:row>14</xdr:row>
      <xdr:rowOff>113665</xdr:rowOff>
    </xdr:to>
    <xdr:sp macro="" textlink="">
      <xdr:nvSpPr>
        <xdr:cNvPr id="454" name="楕円 453"/>
        <xdr:cNvSpPr/>
      </xdr:nvSpPr>
      <xdr:spPr>
        <a:xfrm>
          <a:off x="15240000" y="241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98442</xdr:rowOff>
    </xdr:from>
    <xdr:ext cx="762000" cy="259045"/>
    <xdr:sp macro="" textlink="">
      <xdr:nvSpPr>
        <xdr:cNvPr id="455" name="テキスト ボックス 454"/>
        <xdr:cNvSpPr txBox="1"/>
      </xdr:nvSpPr>
      <xdr:spPr>
        <a:xfrm>
          <a:off x="14909800" y="2498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熊本県湯前町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3,953
3,945
48.37
3,205,698
2,997,209
166,563
1,863,945
2,478,785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類似団体平均と比較すると、決算額では、人件費が人口１人当たり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５３，１３３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円少なくなっているが、経常一般財源が乏しいため類似団体平均よりも構成比率が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上回って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いる。ラスパイレス指数は類似団体平均を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２．５</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ポイント下回っていることから、給与体系的には全国平均を大きく下回っており、経常一般財源を確保しつつ、適正な給与体系を継続していく。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165862</xdr:rowOff>
    </xdr:from>
    <xdr:to>
      <xdr:col>24</xdr:col>
      <xdr:colOff>25400</xdr:colOff>
      <xdr:row>38</xdr:row>
      <xdr:rowOff>26416</xdr:rowOff>
    </xdr:to>
    <xdr:cxnSp macro="">
      <xdr:nvCxnSpPr>
        <xdr:cNvPr id="64" name="直線コネクタ 63"/>
        <xdr:cNvCxnSpPr/>
      </xdr:nvCxnSpPr>
      <xdr:spPr>
        <a:xfrm flipV="1">
          <a:off x="3987800" y="650951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17272</xdr:rowOff>
    </xdr:from>
    <xdr:to>
      <xdr:col>19</xdr:col>
      <xdr:colOff>187325</xdr:colOff>
      <xdr:row>38</xdr:row>
      <xdr:rowOff>26416</xdr:rowOff>
    </xdr:to>
    <xdr:cxnSp macro="">
      <xdr:nvCxnSpPr>
        <xdr:cNvPr id="67" name="直線コネクタ 66"/>
        <xdr:cNvCxnSpPr/>
      </xdr:nvCxnSpPr>
      <xdr:spPr>
        <a:xfrm>
          <a:off x="3098800" y="65323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17272</xdr:rowOff>
    </xdr:from>
    <xdr:to>
      <xdr:col>15</xdr:col>
      <xdr:colOff>98425</xdr:colOff>
      <xdr:row>38</xdr:row>
      <xdr:rowOff>53848</xdr:rowOff>
    </xdr:to>
    <xdr:cxnSp macro="">
      <xdr:nvCxnSpPr>
        <xdr:cNvPr id="70" name="直線コネクタ 69"/>
        <xdr:cNvCxnSpPr/>
      </xdr:nvCxnSpPr>
      <xdr:spPr>
        <a:xfrm flipV="1">
          <a:off x="2209800" y="65323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53848</xdr:rowOff>
    </xdr:from>
    <xdr:to>
      <xdr:col>11</xdr:col>
      <xdr:colOff>9525</xdr:colOff>
      <xdr:row>38</xdr:row>
      <xdr:rowOff>94996</xdr:rowOff>
    </xdr:to>
    <xdr:cxnSp macro="">
      <xdr:nvCxnSpPr>
        <xdr:cNvPr id="73" name="直線コネクタ 72"/>
        <xdr:cNvCxnSpPr/>
      </xdr:nvCxnSpPr>
      <xdr:spPr>
        <a:xfrm flipV="1">
          <a:off x="1320800" y="65689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115062</xdr:rowOff>
    </xdr:from>
    <xdr:to>
      <xdr:col>24</xdr:col>
      <xdr:colOff>76200</xdr:colOff>
      <xdr:row>38</xdr:row>
      <xdr:rowOff>45212</xdr:rowOff>
    </xdr:to>
    <xdr:sp macro="" textlink="">
      <xdr:nvSpPr>
        <xdr:cNvPr id="83" name="楕円 82"/>
        <xdr:cNvSpPr/>
      </xdr:nvSpPr>
      <xdr:spPr>
        <a:xfrm>
          <a:off x="4775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87139</xdr:rowOff>
    </xdr:from>
    <xdr:ext cx="762000" cy="259045"/>
    <xdr:sp macro="" textlink="">
      <xdr:nvSpPr>
        <xdr:cNvPr id="84" name="人件費該当値テキスト"/>
        <xdr:cNvSpPr txBox="1"/>
      </xdr:nvSpPr>
      <xdr:spPr>
        <a:xfrm>
          <a:off x="4914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147066</xdr:rowOff>
    </xdr:from>
    <xdr:to>
      <xdr:col>20</xdr:col>
      <xdr:colOff>38100</xdr:colOff>
      <xdr:row>38</xdr:row>
      <xdr:rowOff>77215</xdr:rowOff>
    </xdr:to>
    <xdr:sp macro="" textlink="">
      <xdr:nvSpPr>
        <xdr:cNvPr id="85" name="楕円 84"/>
        <xdr:cNvSpPr/>
      </xdr:nvSpPr>
      <xdr:spPr>
        <a:xfrm>
          <a:off x="3937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61993</xdr:rowOff>
    </xdr:from>
    <xdr:ext cx="736600" cy="259045"/>
    <xdr:sp macro="" textlink="">
      <xdr:nvSpPr>
        <xdr:cNvPr id="86" name="テキスト ボックス 85"/>
        <xdr:cNvSpPr txBox="1"/>
      </xdr:nvSpPr>
      <xdr:spPr>
        <a:xfrm>
          <a:off x="3606800" y="6577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137922</xdr:rowOff>
    </xdr:from>
    <xdr:to>
      <xdr:col>15</xdr:col>
      <xdr:colOff>149225</xdr:colOff>
      <xdr:row>38</xdr:row>
      <xdr:rowOff>68072</xdr:rowOff>
    </xdr:to>
    <xdr:sp macro="" textlink="">
      <xdr:nvSpPr>
        <xdr:cNvPr id="87" name="楕円 86"/>
        <xdr:cNvSpPr/>
      </xdr:nvSpPr>
      <xdr:spPr>
        <a:xfrm>
          <a:off x="3048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52849</xdr:rowOff>
    </xdr:from>
    <xdr:ext cx="762000" cy="259045"/>
    <xdr:sp macro="" textlink="">
      <xdr:nvSpPr>
        <xdr:cNvPr id="88" name="テキスト ボックス 87"/>
        <xdr:cNvSpPr txBox="1"/>
      </xdr:nvSpPr>
      <xdr:spPr>
        <a:xfrm>
          <a:off x="2717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3048</xdr:rowOff>
    </xdr:from>
    <xdr:to>
      <xdr:col>11</xdr:col>
      <xdr:colOff>60325</xdr:colOff>
      <xdr:row>38</xdr:row>
      <xdr:rowOff>104648</xdr:rowOff>
    </xdr:to>
    <xdr:sp macro="" textlink="">
      <xdr:nvSpPr>
        <xdr:cNvPr id="89" name="楕円 88"/>
        <xdr:cNvSpPr/>
      </xdr:nvSpPr>
      <xdr:spPr>
        <a:xfrm>
          <a:off x="2159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89425</xdr:rowOff>
    </xdr:from>
    <xdr:ext cx="762000" cy="259045"/>
    <xdr:sp macro="" textlink="">
      <xdr:nvSpPr>
        <xdr:cNvPr id="90" name="テキスト ボックス 89"/>
        <xdr:cNvSpPr txBox="1"/>
      </xdr:nvSpPr>
      <xdr:spPr>
        <a:xfrm>
          <a:off x="1828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44196</xdr:rowOff>
    </xdr:from>
    <xdr:to>
      <xdr:col>6</xdr:col>
      <xdr:colOff>171450</xdr:colOff>
      <xdr:row>38</xdr:row>
      <xdr:rowOff>145796</xdr:rowOff>
    </xdr:to>
    <xdr:sp macro="" textlink="">
      <xdr:nvSpPr>
        <xdr:cNvPr id="91" name="楕円 90"/>
        <xdr:cNvSpPr/>
      </xdr:nvSpPr>
      <xdr:spPr>
        <a:xfrm>
          <a:off x="1270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130573</xdr:rowOff>
    </xdr:from>
    <xdr:ext cx="762000" cy="259045"/>
    <xdr:sp macro="" textlink="">
      <xdr:nvSpPr>
        <xdr:cNvPr id="92" name="テキスト ボックス 91"/>
        <xdr:cNvSpPr txBox="1"/>
      </xdr:nvSpPr>
      <xdr:spPr>
        <a:xfrm>
          <a:off x="939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類似団体平均の人口１人あたり決算額と比較しても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１０５，２９７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円少なくなって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、経常収支比率における割合は類似団体と比較して０．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大きく</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これは、経常収入が少ない中で、他の経常経費も削減を行ってきているためである。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その他にも、様々な法改正に伴い改修を行った電算機器の使用料など、削減できない費用の増が見込まれるため、今後も無駄を省いた行政運営を行っていく。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56134</xdr:rowOff>
    </xdr:from>
    <xdr:to>
      <xdr:col>82</xdr:col>
      <xdr:colOff>107950</xdr:colOff>
      <xdr:row>17</xdr:row>
      <xdr:rowOff>115570</xdr:rowOff>
    </xdr:to>
    <xdr:cxnSp macro="">
      <xdr:nvCxnSpPr>
        <xdr:cNvPr id="122" name="直線コネクタ 121"/>
        <xdr:cNvCxnSpPr/>
      </xdr:nvCxnSpPr>
      <xdr:spPr>
        <a:xfrm>
          <a:off x="15671800" y="297078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56134</xdr:rowOff>
    </xdr:from>
    <xdr:to>
      <xdr:col>78</xdr:col>
      <xdr:colOff>69850</xdr:colOff>
      <xdr:row>17</xdr:row>
      <xdr:rowOff>152146</xdr:rowOff>
    </xdr:to>
    <xdr:cxnSp macro="">
      <xdr:nvCxnSpPr>
        <xdr:cNvPr id="125" name="直線コネクタ 124"/>
        <xdr:cNvCxnSpPr/>
      </xdr:nvCxnSpPr>
      <xdr:spPr>
        <a:xfrm flipV="1">
          <a:off x="14782800" y="297078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136144</xdr:rowOff>
    </xdr:from>
    <xdr:to>
      <xdr:col>73</xdr:col>
      <xdr:colOff>180975</xdr:colOff>
      <xdr:row>17</xdr:row>
      <xdr:rowOff>152146</xdr:rowOff>
    </xdr:to>
    <xdr:cxnSp macro="">
      <xdr:nvCxnSpPr>
        <xdr:cNvPr id="128" name="直線コネクタ 127"/>
        <xdr:cNvCxnSpPr/>
      </xdr:nvCxnSpPr>
      <xdr:spPr>
        <a:xfrm>
          <a:off x="13893800" y="2879344"/>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136144</xdr:rowOff>
    </xdr:from>
    <xdr:to>
      <xdr:col>69</xdr:col>
      <xdr:colOff>92075</xdr:colOff>
      <xdr:row>16</xdr:row>
      <xdr:rowOff>136144</xdr:rowOff>
    </xdr:to>
    <xdr:cxnSp macro="">
      <xdr:nvCxnSpPr>
        <xdr:cNvPr id="131" name="直線コネクタ 130"/>
        <xdr:cNvCxnSpPr/>
      </xdr:nvCxnSpPr>
      <xdr:spPr>
        <a:xfrm>
          <a:off x="13004800" y="2879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1" name="楕円 140"/>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36847</xdr:rowOff>
    </xdr:from>
    <xdr:ext cx="762000" cy="259045"/>
    <xdr:sp macro="" textlink="">
      <xdr:nvSpPr>
        <xdr:cNvPr id="142" name="物件費該当値テキスト"/>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5334</xdr:rowOff>
    </xdr:from>
    <xdr:to>
      <xdr:col>78</xdr:col>
      <xdr:colOff>120650</xdr:colOff>
      <xdr:row>17</xdr:row>
      <xdr:rowOff>106934</xdr:rowOff>
    </xdr:to>
    <xdr:sp macro="" textlink="">
      <xdr:nvSpPr>
        <xdr:cNvPr id="143" name="楕円 142"/>
        <xdr:cNvSpPr/>
      </xdr:nvSpPr>
      <xdr:spPr>
        <a:xfrm>
          <a:off x="15621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44" name="テキスト ボックス 143"/>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101346</xdr:rowOff>
    </xdr:from>
    <xdr:to>
      <xdr:col>74</xdr:col>
      <xdr:colOff>31750</xdr:colOff>
      <xdr:row>18</xdr:row>
      <xdr:rowOff>31496</xdr:rowOff>
    </xdr:to>
    <xdr:sp macro="" textlink="">
      <xdr:nvSpPr>
        <xdr:cNvPr id="145" name="楕円 144"/>
        <xdr:cNvSpPr/>
      </xdr:nvSpPr>
      <xdr:spPr>
        <a:xfrm>
          <a:off x="14732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16273</xdr:rowOff>
    </xdr:from>
    <xdr:ext cx="762000" cy="259045"/>
    <xdr:sp macro="" textlink="">
      <xdr:nvSpPr>
        <xdr:cNvPr id="146" name="テキスト ボックス 145"/>
        <xdr:cNvSpPr txBox="1"/>
      </xdr:nvSpPr>
      <xdr:spPr>
        <a:xfrm>
          <a:off x="144018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85344</xdr:rowOff>
    </xdr:from>
    <xdr:to>
      <xdr:col>69</xdr:col>
      <xdr:colOff>142875</xdr:colOff>
      <xdr:row>17</xdr:row>
      <xdr:rowOff>15494</xdr:rowOff>
    </xdr:to>
    <xdr:sp macro="" textlink="">
      <xdr:nvSpPr>
        <xdr:cNvPr id="147" name="楕円 146"/>
        <xdr:cNvSpPr/>
      </xdr:nvSpPr>
      <xdr:spPr>
        <a:xfrm>
          <a:off x="13843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25671</xdr:rowOff>
    </xdr:from>
    <xdr:ext cx="762000" cy="259045"/>
    <xdr:sp macro="" textlink="">
      <xdr:nvSpPr>
        <xdr:cNvPr id="148" name="テキスト ボックス 147"/>
        <xdr:cNvSpPr txBox="1"/>
      </xdr:nvSpPr>
      <xdr:spPr>
        <a:xfrm>
          <a:off x="13512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49" name="楕円 148"/>
        <xdr:cNvSpPr/>
      </xdr:nvSpPr>
      <xdr:spPr>
        <a:xfrm>
          <a:off x="12954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25671</xdr:rowOff>
    </xdr:from>
    <xdr:ext cx="762000" cy="259045"/>
    <xdr:sp macro="" textlink="">
      <xdr:nvSpPr>
        <xdr:cNvPr id="150" name="テキスト ボックス 149"/>
        <xdr:cNvSpPr txBox="1"/>
      </xdr:nvSpPr>
      <xdr:spPr>
        <a:xfrm>
          <a:off x="12623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町における扶助費の占める割合は例年大きく、類似団体平均を大きく上回っている。要因としては、毎年上昇する介護費用や、対象年齢の引き上げが行われた子ども医療費など、福祉政策に対する費用の増加が考えられる。住民福祉の向上や、安定した福祉サービスの提供ができるよう努めなければならないが、限られた一般財源の中でコントロールしなければならないため、介護予防、健康管理等の徹底を促し、抑制できる部分については、各種施策を取り組んでいかなければならない。</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107950</xdr:rowOff>
    </xdr:from>
    <xdr:to>
      <xdr:col>24</xdr:col>
      <xdr:colOff>25400</xdr:colOff>
      <xdr:row>59</xdr:row>
      <xdr:rowOff>120650</xdr:rowOff>
    </xdr:to>
    <xdr:cxnSp macro="">
      <xdr:nvCxnSpPr>
        <xdr:cNvPr id="182" name="直線コネクタ 181"/>
        <xdr:cNvCxnSpPr/>
      </xdr:nvCxnSpPr>
      <xdr:spPr>
        <a:xfrm>
          <a:off x="3987800" y="10223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107950</xdr:rowOff>
    </xdr:from>
    <xdr:to>
      <xdr:col>19</xdr:col>
      <xdr:colOff>187325</xdr:colOff>
      <xdr:row>59</xdr:row>
      <xdr:rowOff>133350</xdr:rowOff>
    </xdr:to>
    <xdr:cxnSp macro="">
      <xdr:nvCxnSpPr>
        <xdr:cNvPr id="185" name="直線コネクタ 184"/>
        <xdr:cNvCxnSpPr/>
      </xdr:nvCxnSpPr>
      <xdr:spPr>
        <a:xfrm flipV="1">
          <a:off x="3098800" y="10223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95250</xdr:rowOff>
    </xdr:from>
    <xdr:to>
      <xdr:col>15</xdr:col>
      <xdr:colOff>98425</xdr:colOff>
      <xdr:row>59</xdr:row>
      <xdr:rowOff>133350</xdr:rowOff>
    </xdr:to>
    <xdr:cxnSp macro="">
      <xdr:nvCxnSpPr>
        <xdr:cNvPr id="188" name="直線コネクタ 187"/>
        <xdr:cNvCxnSpPr/>
      </xdr:nvCxnSpPr>
      <xdr:spPr>
        <a:xfrm>
          <a:off x="2209800" y="1021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59</xdr:row>
      <xdr:rowOff>95250</xdr:rowOff>
    </xdr:to>
    <xdr:cxnSp macro="">
      <xdr:nvCxnSpPr>
        <xdr:cNvPr id="191" name="直線コネクタ 190"/>
        <xdr:cNvCxnSpPr/>
      </xdr:nvCxnSpPr>
      <xdr:spPr>
        <a:xfrm>
          <a:off x="1320800" y="99187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3" name="テキスト ボックス 192"/>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195" name="テキスト ボックス 194"/>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69850</xdr:rowOff>
    </xdr:from>
    <xdr:to>
      <xdr:col>24</xdr:col>
      <xdr:colOff>76200</xdr:colOff>
      <xdr:row>60</xdr:row>
      <xdr:rowOff>0</xdr:rowOff>
    </xdr:to>
    <xdr:sp macro="" textlink="">
      <xdr:nvSpPr>
        <xdr:cNvPr id="201" name="楕円 200"/>
        <xdr:cNvSpPr/>
      </xdr:nvSpPr>
      <xdr:spPr>
        <a:xfrm>
          <a:off x="47752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41927</xdr:rowOff>
    </xdr:from>
    <xdr:ext cx="762000" cy="259045"/>
    <xdr:sp macro="" textlink="">
      <xdr:nvSpPr>
        <xdr:cNvPr id="202" name="扶助費該当値テキスト"/>
        <xdr:cNvSpPr txBox="1"/>
      </xdr:nvSpPr>
      <xdr:spPr>
        <a:xfrm>
          <a:off x="4914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57150</xdr:rowOff>
    </xdr:from>
    <xdr:to>
      <xdr:col>20</xdr:col>
      <xdr:colOff>38100</xdr:colOff>
      <xdr:row>59</xdr:row>
      <xdr:rowOff>158750</xdr:rowOff>
    </xdr:to>
    <xdr:sp macro="" textlink="">
      <xdr:nvSpPr>
        <xdr:cNvPr id="203" name="楕円 202"/>
        <xdr:cNvSpPr/>
      </xdr:nvSpPr>
      <xdr:spPr>
        <a:xfrm>
          <a:off x="3937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143527</xdr:rowOff>
    </xdr:from>
    <xdr:ext cx="736600" cy="259045"/>
    <xdr:sp macro="" textlink="">
      <xdr:nvSpPr>
        <xdr:cNvPr id="204" name="テキスト ボックス 203"/>
        <xdr:cNvSpPr txBox="1"/>
      </xdr:nvSpPr>
      <xdr:spPr>
        <a:xfrm>
          <a:off x="3606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82550</xdr:rowOff>
    </xdr:from>
    <xdr:to>
      <xdr:col>15</xdr:col>
      <xdr:colOff>149225</xdr:colOff>
      <xdr:row>60</xdr:row>
      <xdr:rowOff>12700</xdr:rowOff>
    </xdr:to>
    <xdr:sp macro="" textlink="">
      <xdr:nvSpPr>
        <xdr:cNvPr id="205" name="楕円 204"/>
        <xdr:cNvSpPr/>
      </xdr:nvSpPr>
      <xdr:spPr>
        <a:xfrm>
          <a:off x="3048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168927</xdr:rowOff>
    </xdr:from>
    <xdr:ext cx="762000" cy="259045"/>
    <xdr:sp macro="" textlink="">
      <xdr:nvSpPr>
        <xdr:cNvPr id="206" name="テキスト ボックス 205"/>
        <xdr:cNvSpPr txBox="1"/>
      </xdr:nvSpPr>
      <xdr:spPr>
        <a:xfrm>
          <a:off x="2717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44450</xdr:rowOff>
    </xdr:from>
    <xdr:to>
      <xdr:col>11</xdr:col>
      <xdr:colOff>60325</xdr:colOff>
      <xdr:row>59</xdr:row>
      <xdr:rowOff>146050</xdr:rowOff>
    </xdr:to>
    <xdr:sp macro="" textlink="">
      <xdr:nvSpPr>
        <xdr:cNvPr id="207" name="楕円 206"/>
        <xdr:cNvSpPr/>
      </xdr:nvSpPr>
      <xdr:spPr>
        <a:xfrm>
          <a:off x="2159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130827</xdr:rowOff>
    </xdr:from>
    <xdr:ext cx="762000" cy="259045"/>
    <xdr:sp macro="" textlink="">
      <xdr:nvSpPr>
        <xdr:cNvPr id="208" name="テキスト ボックス 207"/>
        <xdr:cNvSpPr txBox="1"/>
      </xdr:nvSpPr>
      <xdr:spPr>
        <a:xfrm>
          <a:off x="1828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09" name="楕円 208"/>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0" name="テキスト ボックス 209"/>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昨年度と比較して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、依然として類似団体平均よりも高い状況である。これは、繰出金の割合が影響しており、国民健康保険特別会計が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３，０９６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千円の減、介護保険特別会計が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３８，０３１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千円の増、後期高齢者医療特別会計が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１３，２３１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増となっている。下水道事業は平成２８年度で整備事業が終了したが、流域下水道事業維持等に係る費用が継続してかかる見込みである。また、高齢化により介護保険、後期高齢者医療の伸びは今後も増加していくと考えられるので、予防介護事業を充実させ、介護保険及び後期高齢者医療費を抑制できるよう努めていきた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92710</xdr:rowOff>
    </xdr:from>
    <xdr:to>
      <xdr:col>82</xdr:col>
      <xdr:colOff>107950</xdr:colOff>
      <xdr:row>58</xdr:row>
      <xdr:rowOff>58420</xdr:rowOff>
    </xdr:to>
    <xdr:cxnSp macro="">
      <xdr:nvCxnSpPr>
        <xdr:cNvPr id="240" name="直線コネクタ 239"/>
        <xdr:cNvCxnSpPr/>
      </xdr:nvCxnSpPr>
      <xdr:spPr>
        <a:xfrm>
          <a:off x="15671800" y="98653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92710</xdr:rowOff>
    </xdr:from>
    <xdr:to>
      <xdr:col>78</xdr:col>
      <xdr:colOff>69850</xdr:colOff>
      <xdr:row>57</xdr:row>
      <xdr:rowOff>120142</xdr:rowOff>
    </xdr:to>
    <xdr:cxnSp macro="">
      <xdr:nvCxnSpPr>
        <xdr:cNvPr id="243" name="直線コネクタ 242"/>
        <xdr:cNvCxnSpPr/>
      </xdr:nvCxnSpPr>
      <xdr:spPr>
        <a:xfrm flipV="1">
          <a:off x="14782800" y="98653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120142</xdr:rowOff>
    </xdr:from>
    <xdr:to>
      <xdr:col>73</xdr:col>
      <xdr:colOff>180975</xdr:colOff>
      <xdr:row>57</xdr:row>
      <xdr:rowOff>129286</xdr:rowOff>
    </xdr:to>
    <xdr:cxnSp macro="">
      <xdr:nvCxnSpPr>
        <xdr:cNvPr id="246" name="直線コネクタ 245"/>
        <xdr:cNvCxnSpPr/>
      </xdr:nvCxnSpPr>
      <xdr:spPr>
        <a:xfrm flipV="1">
          <a:off x="13893800" y="98927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129286</xdr:rowOff>
    </xdr:from>
    <xdr:to>
      <xdr:col>69</xdr:col>
      <xdr:colOff>92075</xdr:colOff>
      <xdr:row>57</xdr:row>
      <xdr:rowOff>133858</xdr:rowOff>
    </xdr:to>
    <xdr:cxnSp macro="">
      <xdr:nvCxnSpPr>
        <xdr:cNvPr id="249" name="直線コネクタ 248"/>
        <xdr:cNvCxnSpPr/>
      </xdr:nvCxnSpPr>
      <xdr:spPr>
        <a:xfrm flipV="1">
          <a:off x="13004800" y="99019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xdr:rowOff>
    </xdr:from>
    <xdr:to>
      <xdr:col>82</xdr:col>
      <xdr:colOff>158750</xdr:colOff>
      <xdr:row>58</xdr:row>
      <xdr:rowOff>109220</xdr:rowOff>
    </xdr:to>
    <xdr:sp macro="" textlink="">
      <xdr:nvSpPr>
        <xdr:cNvPr id="259" name="楕円 258"/>
        <xdr:cNvSpPr/>
      </xdr:nvSpPr>
      <xdr:spPr>
        <a:xfrm>
          <a:off x="16459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151147</xdr:rowOff>
    </xdr:from>
    <xdr:ext cx="762000" cy="259045"/>
    <xdr:sp macro="" textlink="">
      <xdr:nvSpPr>
        <xdr:cNvPr id="260" name="その他該当値テキスト"/>
        <xdr:cNvSpPr txBox="1"/>
      </xdr:nvSpPr>
      <xdr:spPr>
        <a:xfrm>
          <a:off x="16598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41910</xdr:rowOff>
    </xdr:from>
    <xdr:to>
      <xdr:col>78</xdr:col>
      <xdr:colOff>120650</xdr:colOff>
      <xdr:row>57</xdr:row>
      <xdr:rowOff>143510</xdr:rowOff>
    </xdr:to>
    <xdr:sp macro="" textlink="">
      <xdr:nvSpPr>
        <xdr:cNvPr id="261" name="楕円 260"/>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62" name="テキスト ボックス 261"/>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69342</xdr:rowOff>
    </xdr:from>
    <xdr:to>
      <xdr:col>74</xdr:col>
      <xdr:colOff>31750</xdr:colOff>
      <xdr:row>57</xdr:row>
      <xdr:rowOff>170942</xdr:rowOff>
    </xdr:to>
    <xdr:sp macro="" textlink="">
      <xdr:nvSpPr>
        <xdr:cNvPr id="263" name="楕円 262"/>
        <xdr:cNvSpPr/>
      </xdr:nvSpPr>
      <xdr:spPr>
        <a:xfrm>
          <a:off x="14732000" y="98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155719</xdr:rowOff>
    </xdr:from>
    <xdr:ext cx="762000" cy="259045"/>
    <xdr:sp macro="" textlink="">
      <xdr:nvSpPr>
        <xdr:cNvPr id="264" name="テキスト ボックス 263"/>
        <xdr:cNvSpPr txBox="1"/>
      </xdr:nvSpPr>
      <xdr:spPr>
        <a:xfrm>
          <a:off x="14401800" y="992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78486</xdr:rowOff>
    </xdr:from>
    <xdr:to>
      <xdr:col>69</xdr:col>
      <xdr:colOff>142875</xdr:colOff>
      <xdr:row>58</xdr:row>
      <xdr:rowOff>8636</xdr:rowOff>
    </xdr:to>
    <xdr:sp macro="" textlink="">
      <xdr:nvSpPr>
        <xdr:cNvPr id="265" name="楕円 264"/>
        <xdr:cNvSpPr/>
      </xdr:nvSpPr>
      <xdr:spPr>
        <a:xfrm>
          <a:off x="13843000" y="9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164863</xdr:rowOff>
    </xdr:from>
    <xdr:ext cx="762000" cy="259045"/>
    <xdr:sp macro="" textlink="">
      <xdr:nvSpPr>
        <xdr:cNvPr id="266" name="テキスト ボックス 265"/>
        <xdr:cNvSpPr txBox="1"/>
      </xdr:nvSpPr>
      <xdr:spPr>
        <a:xfrm>
          <a:off x="13512800" y="993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83058</xdr:rowOff>
    </xdr:from>
    <xdr:to>
      <xdr:col>65</xdr:col>
      <xdr:colOff>53975</xdr:colOff>
      <xdr:row>58</xdr:row>
      <xdr:rowOff>13208</xdr:rowOff>
    </xdr:to>
    <xdr:sp macro="" textlink="">
      <xdr:nvSpPr>
        <xdr:cNvPr id="267" name="楕円 266"/>
        <xdr:cNvSpPr/>
      </xdr:nvSpPr>
      <xdr:spPr>
        <a:xfrm>
          <a:off x="129540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169435</xdr:rowOff>
    </xdr:from>
    <xdr:ext cx="762000" cy="259045"/>
    <xdr:sp macro="" textlink="">
      <xdr:nvSpPr>
        <xdr:cNvPr id="268" name="テキスト ボックス 267"/>
        <xdr:cNvSpPr txBox="1"/>
      </xdr:nvSpPr>
      <xdr:spPr>
        <a:xfrm>
          <a:off x="12623800" y="994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平成２１年度を境に、補助費等が増加してきている。これまで、第１期～第５期行財政改革計画により、単独優遇補助金は削減または廃止を行い、補助費の縮小を図ってきたが、平成２７年度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以降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総合戦略の策定により、新たに移住・定住事業等の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が実施された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ため、類似団体平均の伸びより大きく増加することとなった。平成３１年度からの第６期行財政改革計画へ向けて、引き続き見直しや廃止を検討していく。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78994</xdr:rowOff>
    </xdr:from>
    <xdr:to>
      <xdr:col>82</xdr:col>
      <xdr:colOff>107950</xdr:colOff>
      <xdr:row>37</xdr:row>
      <xdr:rowOff>133858</xdr:rowOff>
    </xdr:to>
    <xdr:cxnSp macro="">
      <xdr:nvCxnSpPr>
        <xdr:cNvPr id="298" name="直線コネクタ 297"/>
        <xdr:cNvCxnSpPr/>
      </xdr:nvCxnSpPr>
      <xdr:spPr>
        <a:xfrm>
          <a:off x="15671800" y="642264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37</xdr:row>
      <xdr:rowOff>83566</xdr:rowOff>
    </xdr:to>
    <xdr:cxnSp macro="">
      <xdr:nvCxnSpPr>
        <xdr:cNvPr id="301" name="直線コネクタ 300"/>
        <xdr:cNvCxnSpPr/>
      </xdr:nvCxnSpPr>
      <xdr:spPr>
        <a:xfrm flipV="1">
          <a:off x="14782800" y="64226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83566</xdr:rowOff>
    </xdr:to>
    <xdr:cxnSp macro="">
      <xdr:nvCxnSpPr>
        <xdr:cNvPr id="304" name="直線コネクタ 303"/>
        <xdr:cNvCxnSpPr/>
      </xdr:nvCxnSpPr>
      <xdr:spPr>
        <a:xfrm>
          <a:off x="13893800" y="63906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06" name="テキスト ボックス 305"/>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92710</xdr:rowOff>
    </xdr:to>
    <xdr:cxnSp macro="">
      <xdr:nvCxnSpPr>
        <xdr:cNvPr id="307" name="直線コネクタ 306"/>
        <xdr:cNvCxnSpPr/>
      </xdr:nvCxnSpPr>
      <xdr:spPr>
        <a:xfrm flipV="1">
          <a:off x="13004800" y="6390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09" name="テキスト ボックス 308"/>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1" name="テキスト ボックス 310"/>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83058</xdr:rowOff>
    </xdr:from>
    <xdr:to>
      <xdr:col>82</xdr:col>
      <xdr:colOff>158750</xdr:colOff>
      <xdr:row>38</xdr:row>
      <xdr:rowOff>13208</xdr:rowOff>
    </xdr:to>
    <xdr:sp macro="" textlink="">
      <xdr:nvSpPr>
        <xdr:cNvPr id="317" name="楕円 316"/>
        <xdr:cNvSpPr/>
      </xdr:nvSpPr>
      <xdr:spPr>
        <a:xfrm>
          <a:off x="16459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55135</xdr:rowOff>
    </xdr:from>
    <xdr:ext cx="762000" cy="259045"/>
    <xdr:sp macro="" textlink="">
      <xdr:nvSpPr>
        <xdr:cNvPr id="318" name="補助費等該当値テキスト"/>
        <xdr:cNvSpPr txBox="1"/>
      </xdr:nvSpPr>
      <xdr:spPr>
        <a:xfrm>
          <a:off x="16598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19" name="楕円 318"/>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20" name="テキスト ボックス 319"/>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32766</xdr:rowOff>
    </xdr:from>
    <xdr:to>
      <xdr:col>74</xdr:col>
      <xdr:colOff>31750</xdr:colOff>
      <xdr:row>37</xdr:row>
      <xdr:rowOff>134366</xdr:rowOff>
    </xdr:to>
    <xdr:sp macro="" textlink="">
      <xdr:nvSpPr>
        <xdr:cNvPr id="321" name="楕円 320"/>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119143</xdr:rowOff>
    </xdr:from>
    <xdr:ext cx="762000" cy="259045"/>
    <xdr:sp macro="" textlink="">
      <xdr:nvSpPr>
        <xdr:cNvPr id="322" name="テキスト ボックス 321"/>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23" name="楕円 322"/>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24" name="テキスト ボックス 323"/>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25" name="楕円 324"/>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26" name="テキスト ボックス 325"/>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類似団体平均の人口１人あたり決算額と比較して、本町の公債費は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７７，９６７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少なくなっている。過疎地域に指定されていることもあり、過疎対策事業債での事業を中心に借入を行っているが、最近では一般財源としての借入である臨時財政対策債の発行を抑制するなど、将来に渡って負担が増えないように適正な起債管理を行っており、今後も有効的な起債活用を行っていく必要があ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100330</xdr:rowOff>
    </xdr:from>
    <xdr:to>
      <xdr:col>24</xdr:col>
      <xdr:colOff>25400</xdr:colOff>
      <xdr:row>75</xdr:row>
      <xdr:rowOff>104140</xdr:rowOff>
    </xdr:to>
    <xdr:cxnSp macro="">
      <xdr:nvCxnSpPr>
        <xdr:cNvPr id="358" name="直線コネクタ 357"/>
        <xdr:cNvCxnSpPr/>
      </xdr:nvCxnSpPr>
      <xdr:spPr>
        <a:xfrm>
          <a:off x="3987800" y="129590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75</xdr:row>
      <xdr:rowOff>100330</xdr:rowOff>
    </xdr:to>
    <xdr:cxnSp macro="">
      <xdr:nvCxnSpPr>
        <xdr:cNvPr id="361" name="直線コネクタ 360"/>
        <xdr:cNvCxnSpPr/>
      </xdr:nvCxnSpPr>
      <xdr:spPr>
        <a:xfrm>
          <a:off x="3098800" y="12951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92710</xdr:rowOff>
    </xdr:from>
    <xdr:to>
      <xdr:col>15</xdr:col>
      <xdr:colOff>98425</xdr:colOff>
      <xdr:row>75</xdr:row>
      <xdr:rowOff>134620</xdr:rowOff>
    </xdr:to>
    <xdr:cxnSp macro="">
      <xdr:nvCxnSpPr>
        <xdr:cNvPr id="364" name="直線コネクタ 363"/>
        <xdr:cNvCxnSpPr/>
      </xdr:nvCxnSpPr>
      <xdr:spPr>
        <a:xfrm flipV="1">
          <a:off x="2209800" y="129514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134620</xdr:rowOff>
    </xdr:from>
    <xdr:to>
      <xdr:col>11</xdr:col>
      <xdr:colOff>9525</xdr:colOff>
      <xdr:row>75</xdr:row>
      <xdr:rowOff>161289</xdr:rowOff>
    </xdr:to>
    <xdr:cxnSp macro="">
      <xdr:nvCxnSpPr>
        <xdr:cNvPr id="367" name="直線コネクタ 366"/>
        <xdr:cNvCxnSpPr/>
      </xdr:nvCxnSpPr>
      <xdr:spPr>
        <a:xfrm flipV="1">
          <a:off x="1320800" y="129933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53340</xdr:rowOff>
    </xdr:from>
    <xdr:to>
      <xdr:col>24</xdr:col>
      <xdr:colOff>76200</xdr:colOff>
      <xdr:row>75</xdr:row>
      <xdr:rowOff>154939</xdr:rowOff>
    </xdr:to>
    <xdr:sp macro="" textlink="">
      <xdr:nvSpPr>
        <xdr:cNvPr id="377" name="楕円 376"/>
        <xdr:cNvSpPr/>
      </xdr:nvSpPr>
      <xdr:spPr>
        <a:xfrm>
          <a:off x="47752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69867</xdr:rowOff>
    </xdr:from>
    <xdr:ext cx="762000" cy="259045"/>
    <xdr:sp macro="" textlink="">
      <xdr:nvSpPr>
        <xdr:cNvPr id="378" name="公債費該当値テキスト"/>
        <xdr:cNvSpPr txBox="1"/>
      </xdr:nvSpPr>
      <xdr:spPr>
        <a:xfrm>
          <a:off x="49149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49530</xdr:rowOff>
    </xdr:from>
    <xdr:to>
      <xdr:col>20</xdr:col>
      <xdr:colOff>38100</xdr:colOff>
      <xdr:row>75</xdr:row>
      <xdr:rowOff>151130</xdr:rowOff>
    </xdr:to>
    <xdr:sp macro="" textlink="">
      <xdr:nvSpPr>
        <xdr:cNvPr id="379" name="楕円 378"/>
        <xdr:cNvSpPr/>
      </xdr:nvSpPr>
      <xdr:spPr>
        <a:xfrm>
          <a:off x="3937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161307</xdr:rowOff>
    </xdr:from>
    <xdr:ext cx="736600" cy="259045"/>
    <xdr:sp macro="" textlink="">
      <xdr:nvSpPr>
        <xdr:cNvPr id="380" name="テキスト ボックス 379"/>
        <xdr:cNvSpPr txBox="1"/>
      </xdr:nvSpPr>
      <xdr:spPr>
        <a:xfrm>
          <a:off x="3606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41910</xdr:rowOff>
    </xdr:from>
    <xdr:to>
      <xdr:col>15</xdr:col>
      <xdr:colOff>149225</xdr:colOff>
      <xdr:row>75</xdr:row>
      <xdr:rowOff>143510</xdr:rowOff>
    </xdr:to>
    <xdr:sp macro="" textlink="">
      <xdr:nvSpPr>
        <xdr:cNvPr id="381" name="楕円 380"/>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153687</xdr:rowOff>
    </xdr:from>
    <xdr:ext cx="762000" cy="259045"/>
    <xdr:sp macro="" textlink="">
      <xdr:nvSpPr>
        <xdr:cNvPr id="382" name="テキスト ボックス 381"/>
        <xdr:cNvSpPr txBox="1"/>
      </xdr:nvSpPr>
      <xdr:spPr>
        <a:xfrm>
          <a:off x="2717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83820</xdr:rowOff>
    </xdr:from>
    <xdr:to>
      <xdr:col>11</xdr:col>
      <xdr:colOff>60325</xdr:colOff>
      <xdr:row>76</xdr:row>
      <xdr:rowOff>13970</xdr:rowOff>
    </xdr:to>
    <xdr:sp macro="" textlink="">
      <xdr:nvSpPr>
        <xdr:cNvPr id="383" name="楕円 382"/>
        <xdr:cNvSpPr/>
      </xdr:nvSpPr>
      <xdr:spPr>
        <a:xfrm>
          <a:off x="2159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24147</xdr:rowOff>
    </xdr:from>
    <xdr:ext cx="762000" cy="259045"/>
    <xdr:sp macro="" textlink="">
      <xdr:nvSpPr>
        <xdr:cNvPr id="384" name="テキスト ボックス 383"/>
        <xdr:cNvSpPr txBox="1"/>
      </xdr:nvSpPr>
      <xdr:spPr>
        <a:xfrm>
          <a:off x="1828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85" name="楕円 384"/>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386" name="テキスト ボックス 385"/>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本町の場合、公債費以外の経常経費は、すべてにおいて類似団体平均を大きく上回っており、特に扶助費においては６．</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ポイント上回っている。財源の約５０％を普通交付税で賄っている現状から見て、硬直した財政運営にならないよう、経常収支比率９０％以下を維持できる財政運営を行っていきたい。</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5842</xdr:rowOff>
    </xdr:from>
    <xdr:to>
      <xdr:col>82</xdr:col>
      <xdr:colOff>107950</xdr:colOff>
      <xdr:row>79</xdr:row>
      <xdr:rowOff>117856</xdr:rowOff>
    </xdr:to>
    <xdr:cxnSp macro="">
      <xdr:nvCxnSpPr>
        <xdr:cNvPr id="417" name="直線コネクタ 416"/>
        <xdr:cNvCxnSpPr/>
      </xdr:nvCxnSpPr>
      <xdr:spPr>
        <a:xfrm>
          <a:off x="15671800" y="13550392"/>
          <a:ext cx="8382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5842</xdr:rowOff>
    </xdr:from>
    <xdr:to>
      <xdr:col>78</xdr:col>
      <xdr:colOff>69850</xdr:colOff>
      <xdr:row>79</xdr:row>
      <xdr:rowOff>69850</xdr:rowOff>
    </xdr:to>
    <xdr:cxnSp macro="">
      <xdr:nvCxnSpPr>
        <xdr:cNvPr id="420" name="直線コネクタ 419"/>
        <xdr:cNvCxnSpPr/>
      </xdr:nvCxnSpPr>
      <xdr:spPr>
        <a:xfrm flipV="1">
          <a:off x="14782800" y="135503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145287</xdr:rowOff>
    </xdr:from>
    <xdr:to>
      <xdr:col>73</xdr:col>
      <xdr:colOff>180975</xdr:colOff>
      <xdr:row>79</xdr:row>
      <xdr:rowOff>69850</xdr:rowOff>
    </xdr:to>
    <xdr:cxnSp macro="">
      <xdr:nvCxnSpPr>
        <xdr:cNvPr id="423" name="直線コネクタ 422"/>
        <xdr:cNvCxnSpPr/>
      </xdr:nvCxnSpPr>
      <xdr:spPr>
        <a:xfrm>
          <a:off x="13893800" y="13518387"/>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138430</xdr:rowOff>
    </xdr:from>
    <xdr:to>
      <xdr:col>69</xdr:col>
      <xdr:colOff>92075</xdr:colOff>
      <xdr:row>78</xdr:row>
      <xdr:rowOff>145287</xdr:rowOff>
    </xdr:to>
    <xdr:cxnSp macro="">
      <xdr:nvCxnSpPr>
        <xdr:cNvPr id="426" name="直線コネクタ 425"/>
        <xdr:cNvCxnSpPr/>
      </xdr:nvCxnSpPr>
      <xdr:spPr>
        <a:xfrm>
          <a:off x="13004800" y="13511530"/>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67056</xdr:rowOff>
    </xdr:from>
    <xdr:to>
      <xdr:col>82</xdr:col>
      <xdr:colOff>158750</xdr:colOff>
      <xdr:row>79</xdr:row>
      <xdr:rowOff>168656</xdr:rowOff>
    </xdr:to>
    <xdr:sp macro="" textlink="">
      <xdr:nvSpPr>
        <xdr:cNvPr id="436" name="楕円 435"/>
        <xdr:cNvSpPr/>
      </xdr:nvSpPr>
      <xdr:spPr>
        <a:xfrm>
          <a:off x="16459200" y="1361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39133</xdr:rowOff>
    </xdr:from>
    <xdr:ext cx="762000" cy="259045"/>
    <xdr:sp macro="" textlink="">
      <xdr:nvSpPr>
        <xdr:cNvPr id="437" name="公債費以外該当値テキスト"/>
        <xdr:cNvSpPr txBox="1"/>
      </xdr:nvSpPr>
      <xdr:spPr>
        <a:xfrm>
          <a:off x="16598900" y="1358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126492</xdr:rowOff>
    </xdr:from>
    <xdr:to>
      <xdr:col>78</xdr:col>
      <xdr:colOff>120650</xdr:colOff>
      <xdr:row>79</xdr:row>
      <xdr:rowOff>56642</xdr:rowOff>
    </xdr:to>
    <xdr:sp macro="" textlink="">
      <xdr:nvSpPr>
        <xdr:cNvPr id="438" name="楕円 437"/>
        <xdr:cNvSpPr/>
      </xdr:nvSpPr>
      <xdr:spPr>
        <a:xfrm>
          <a:off x="15621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41419</xdr:rowOff>
    </xdr:from>
    <xdr:ext cx="736600" cy="259045"/>
    <xdr:sp macro="" textlink="">
      <xdr:nvSpPr>
        <xdr:cNvPr id="439" name="テキスト ボックス 438"/>
        <xdr:cNvSpPr txBox="1"/>
      </xdr:nvSpPr>
      <xdr:spPr>
        <a:xfrm>
          <a:off x="15290800" y="1358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19050</xdr:rowOff>
    </xdr:from>
    <xdr:to>
      <xdr:col>74</xdr:col>
      <xdr:colOff>31750</xdr:colOff>
      <xdr:row>79</xdr:row>
      <xdr:rowOff>120650</xdr:rowOff>
    </xdr:to>
    <xdr:sp macro="" textlink="">
      <xdr:nvSpPr>
        <xdr:cNvPr id="440" name="楕円 439"/>
        <xdr:cNvSpPr/>
      </xdr:nvSpPr>
      <xdr:spPr>
        <a:xfrm>
          <a:off x="14732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105427</xdr:rowOff>
    </xdr:from>
    <xdr:ext cx="762000" cy="259045"/>
    <xdr:sp macro="" textlink="">
      <xdr:nvSpPr>
        <xdr:cNvPr id="441" name="テキスト ボックス 440"/>
        <xdr:cNvSpPr txBox="1"/>
      </xdr:nvSpPr>
      <xdr:spPr>
        <a:xfrm>
          <a:off x="14401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94487</xdr:rowOff>
    </xdr:from>
    <xdr:to>
      <xdr:col>69</xdr:col>
      <xdr:colOff>142875</xdr:colOff>
      <xdr:row>79</xdr:row>
      <xdr:rowOff>24637</xdr:rowOff>
    </xdr:to>
    <xdr:sp macro="" textlink="">
      <xdr:nvSpPr>
        <xdr:cNvPr id="442" name="楕円 441"/>
        <xdr:cNvSpPr/>
      </xdr:nvSpPr>
      <xdr:spPr>
        <a:xfrm>
          <a:off x="13843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9414</xdr:rowOff>
    </xdr:from>
    <xdr:ext cx="762000" cy="259045"/>
    <xdr:sp macro="" textlink="">
      <xdr:nvSpPr>
        <xdr:cNvPr id="443" name="テキスト ボックス 442"/>
        <xdr:cNvSpPr txBox="1"/>
      </xdr:nvSpPr>
      <xdr:spPr>
        <a:xfrm>
          <a:off x="13512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87630</xdr:rowOff>
    </xdr:from>
    <xdr:to>
      <xdr:col>65</xdr:col>
      <xdr:colOff>53975</xdr:colOff>
      <xdr:row>79</xdr:row>
      <xdr:rowOff>17780</xdr:rowOff>
    </xdr:to>
    <xdr:sp macro="" textlink="">
      <xdr:nvSpPr>
        <xdr:cNvPr id="444" name="楕円 443"/>
        <xdr:cNvSpPr/>
      </xdr:nvSpPr>
      <xdr:spPr>
        <a:xfrm>
          <a:off x="12954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2557</xdr:rowOff>
    </xdr:from>
    <xdr:ext cx="762000" cy="259045"/>
    <xdr:sp macro="" textlink="">
      <xdr:nvSpPr>
        <xdr:cNvPr id="445" name="テキスト ボックス 444"/>
        <xdr:cNvSpPr txBox="1"/>
      </xdr:nvSpPr>
      <xdr:spPr>
        <a:xfrm>
          <a:off x="12623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熊本県湯前町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125497</xdr:rowOff>
    </xdr:from>
    <xdr:to>
      <xdr:col>29</xdr:col>
      <xdr:colOff>127000</xdr:colOff>
      <xdr:row>18</xdr:row>
      <xdr:rowOff>128987</xdr:rowOff>
    </xdr:to>
    <xdr:cxnSp macro="">
      <xdr:nvCxnSpPr>
        <xdr:cNvPr id="49" name="直線コネクタ 48"/>
        <xdr:cNvCxnSpPr/>
      </xdr:nvCxnSpPr>
      <xdr:spPr bwMode="auto">
        <a:xfrm flipV="1">
          <a:off x="5003800" y="3259222"/>
          <a:ext cx="647700" cy="3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xdr:cNvSpPr txBox="1"/>
      </xdr:nvSpPr>
      <xdr:spPr>
        <a:xfrm>
          <a:off x="5740400" y="288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128987</xdr:rowOff>
    </xdr:from>
    <xdr:to>
      <xdr:col>26</xdr:col>
      <xdr:colOff>50800</xdr:colOff>
      <xdr:row>18</xdr:row>
      <xdr:rowOff>138512</xdr:rowOff>
    </xdr:to>
    <xdr:cxnSp macro="">
      <xdr:nvCxnSpPr>
        <xdr:cNvPr id="52" name="直線コネクタ 51"/>
        <xdr:cNvCxnSpPr/>
      </xdr:nvCxnSpPr>
      <xdr:spPr bwMode="auto">
        <a:xfrm flipV="1">
          <a:off x="4305300" y="3262712"/>
          <a:ext cx="698500" cy="9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138512</xdr:rowOff>
    </xdr:from>
    <xdr:to>
      <xdr:col>22</xdr:col>
      <xdr:colOff>114300</xdr:colOff>
      <xdr:row>18</xdr:row>
      <xdr:rowOff>139019</xdr:rowOff>
    </xdr:to>
    <xdr:cxnSp macro="">
      <xdr:nvCxnSpPr>
        <xdr:cNvPr id="55" name="直線コネクタ 54"/>
        <xdr:cNvCxnSpPr/>
      </xdr:nvCxnSpPr>
      <xdr:spPr bwMode="auto">
        <a:xfrm flipV="1">
          <a:off x="3606800" y="3272237"/>
          <a:ext cx="698500" cy="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139019</xdr:rowOff>
    </xdr:from>
    <xdr:to>
      <xdr:col>18</xdr:col>
      <xdr:colOff>177800</xdr:colOff>
      <xdr:row>18</xdr:row>
      <xdr:rowOff>155737</xdr:rowOff>
    </xdr:to>
    <xdr:cxnSp macro="">
      <xdr:nvCxnSpPr>
        <xdr:cNvPr id="58" name="直線コネクタ 57"/>
        <xdr:cNvCxnSpPr/>
      </xdr:nvCxnSpPr>
      <xdr:spPr bwMode="auto">
        <a:xfrm flipV="1">
          <a:off x="2908300" y="3272744"/>
          <a:ext cx="698500" cy="16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39324</xdr:rowOff>
    </xdr:from>
    <xdr:ext cx="762000" cy="259045"/>
    <xdr:sp macro="" textlink="">
      <xdr:nvSpPr>
        <xdr:cNvPr id="60" name="テキスト ボックス 59"/>
        <xdr:cNvSpPr txBox="1"/>
      </xdr:nvSpPr>
      <xdr:spPr>
        <a:xfrm>
          <a:off x="32258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41303</xdr:rowOff>
    </xdr:from>
    <xdr:ext cx="762000" cy="259045"/>
    <xdr:sp macro="" textlink="">
      <xdr:nvSpPr>
        <xdr:cNvPr id="62" name="テキスト ボックス 61"/>
        <xdr:cNvSpPr txBox="1"/>
      </xdr:nvSpPr>
      <xdr:spPr>
        <a:xfrm>
          <a:off x="25273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74697</xdr:rowOff>
    </xdr:from>
    <xdr:to>
      <xdr:col>29</xdr:col>
      <xdr:colOff>177800</xdr:colOff>
      <xdr:row>19</xdr:row>
      <xdr:rowOff>4847</xdr:rowOff>
    </xdr:to>
    <xdr:sp macro="" textlink="">
      <xdr:nvSpPr>
        <xdr:cNvPr id="68" name="楕円 67"/>
        <xdr:cNvSpPr/>
      </xdr:nvSpPr>
      <xdr:spPr bwMode="auto">
        <a:xfrm>
          <a:off x="5600700" y="3208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154724</xdr:rowOff>
    </xdr:from>
    <xdr:ext cx="762000" cy="259045"/>
    <xdr:sp macro="" textlink="">
      <xdr:nvSpPr>
        <xdr:cNvPr id="69" name="人口1人当たり決算額の推移該当値テキスト130"/>
        <xdr:cNvSpPr txBox="1"/>
      </xdr:nvSpPr>
      <xdr:spPr>
        <a:xfrm>
          <a:off x="5740400" y="31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78187</xdr:rowOff>
    </xdr:from>
    <xdr:to>
      <xdr:col>26</xdr:col>
      <xdr:colOff>101600</xdr:colOff>
      <xdr:row>19</xdr:row>
      <xdr:rowOff>8337</xdr:rowOff>
    </xdr:to>
    <xdr:sp macro="" textlink="">
      <xdr:nvSpPr>
        <xdr:cNvPr id="70" name="楕円 69"/>
        <xdr:cNvSpPr/>
      </xdr:nvSpPr>
      <xdr:spPr bwMode="auto">
        <a:xfrm>
          <a:off x="4953000" y="3211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164564</xdr:rowOff>
    </xdr:from>
    <xdr:ext cx="736600" cy="259045"/>
    <xdr:sp macro="" textlink="">
      <xdr:nvSpPr>
        <xdr:cNvPr id="71" name="テキスト ボックス 70"/>
        <xdr:cNvSpPr txBox="1"/>
      </xdr:nvSpPr>
      <xdr:spPr>
        <a:xfrm>
          <a:off x="4622800" y="3298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87712</xdr:rowOff>
    </xdr:from>
    <xdr:to>
      <xdr:col>22</xdr:col>
      <xdr:colOff>165100</xdr:colOff>
      <xdr:row>19</xdr:row>
      <xdr:rowOff>17862</xdr:rowOff>
    </xdr:to>
    <xdr:sp macro="" textlink="">
      <xdr:nvSpPr>
        <xdr:cNvPr id="72" name="楕円 71"/>
        <xdr:cNvSpPr/>
      </xdr:nvSpPr>
      <xdr:spPr bwMode="auto">
        <a:xfrm>
          <a:off x="4254500" y="3221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2639</xdr:rowOff>
    </xdr:from>
    <xdr:ext cx="762000" cy="259045"/>
    <xdr:sp macro="" textlink="">
      <xdr:nvSpPr>
        <xdr:cNvPr id="73" name="テキスト ボックス 72"/>
        <xdr:cNvSpPr txBox="1"/>
      </xdr:nvSpPr>
      <xdr:spPr>
        <a:xfrm>
          <a:off x="3924300" y="3307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88219</xdr:rowOff>
    </xdr:from>
    <xdr:to>
      <xdr:col>19</xdr:col>
      <xdr:colOff>38100</xdr:colOff>
      <xdr:row>19</xdr:row>
      <xdr:rowOff>18369</xdr:rowOff>
    </xdr:to>
    <xdr:sp macro="" textlink="">
      <xdr:nvSpPr>
        <xdr:cNvPr id="74" name="楕円 73"/>
        <xdr:cNvSpPr/>
      </xdr:nvSpPr>
      <xdr:spPr bwMode="auto">
        <a:xfrm>
          <a:off x="3556000" y="3221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3146</xdr:rowOff>
    </xdr:from>
    <xdr:ext cx="762000" cy="259045"/>
    <xdr:sp macro="" textlink="">
      <xdr:nvSpPr>
        <xdr:cNvPr id="75" name="テキスト ボックス 74"/>
        <xdr:cNvSpPr txBox="1"/>
      </xdr:nvSpPr>
      <xdr:spPr>
        <a:xfrm>
          <a:off x="3225800" y="330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104937</xdr:rowOff>
    </xdr:from>
    <xdr:to>
      <xdr:col>15</xdr:col>
      <xdr:colOff>101600</xdr:colOff>
      <xdr:row>19</xdr:row>
      <xdr:rowOff>35087</xdr:rowOff>
    </xdr:to>
    <xdr:sp macro="" textlink="">
      <xdr:nvSpPr>
        <xdr:cNvPr id="76" name="楕円 75"/>
        <xdr:cNvSpPr/>
      </xdr:nvSpPr>
      <xdr:spPr bwMode="auto">
        <a:xfrm>
          <a:off x="2857500" y="3238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19864</xdr:rowOff>
    </xdr:from>
    <xdr:ext cx="762000" cy="259045"/>
    <xdr:sp macro="" textlink="">
      <xdr:nvSpPr>
        <xdr:cNvPr id="77" name="テキスト ボックス 76"/>
        <xdr:cNvSpPr txBox="1"/>
      </xdr:nvSpPr>
      <xdr:spPr>
        <a:xfrm>
          <a:off x="2527300" y="332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339904</xdr:rowOff>
    </xdr:from>
    <xdr:to>
      <xdr:col>29</xdr:col>
      <xdr:colOff>127000</xdr:colOff>
      <xdr:row>36</xdr:row>
      <xdr:rowOff>1037</xdr:rowOff>
    </xdr:to>
    <xdr:cxnSp macro="">
      <xdr:nvCxnSpPr>
        <xdr:cNvPr id="108" name="直線コネクタ 107"/>
        <xdr:cNvCxnSpPr/>
      </xdr:nvCxnSpPr>
      <xdr:spPr bwMode="auto">
        <a:xfrm flipV="1">
          <a:off x="5003800" y="6950254"/>
          <a:ext cx="647700" cy="4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1037</xdr:rowOff>
    </xdr:from>
    <xdr:to>
      <xdr:col>26</xdr:col>
      <xdr:colOff>50800</xdr:colOff>
      <xdr:row>36</xdr:row>
      <xdr:rowOff>1366</xdr:rowOff>
    </xdr:to>
    <xdr:cxnSp macro="">
      <xdr:nvCxnSpPr>
        <xdr:cNvPr id="111" name="直線コネクタ 110"/>
        <xdr:cNvCxnSpPr/>
      </xdr:nvCxnSpPr>
      <xdr:spPr bwMode="auto">
        <a:xfrm flipV="1">
          <a:off x="4305300" y="6954287"/>
          <a:ext cx="698500" cy="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1366</xdr:rowOff>
    </xdr:from>
    <xdr:to>
      <xdr:col>22</xdr:col>
      <xdr:colOff>114300</xdr:colOff>
      <xdr:row>36</xdr:row>
      <xdr:rowOff>1380</xdr:rowOff>
    </xdr:to>
    <xdr:cxnSp macro="">
      <xdr:nvCxnSpPr>
        <xdr:cNvPr id="114" name="直線コネクタ 113"/>
        <xdr:cNvCxnSpPr/>
      </xdr:nvCxnSpPr>
      <xdr:spPr bwMode="auto">
        <a:xfrm flipV="1">
          <a:off x="3606800" y="6954616"/>
          <a:ext cx="698500" cy="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324940</xdr:rowOff>
    </xdr:from>
    <xdr:to>
      <xdr:col>18</xdr:col>
      <xdr:colOff>177800</xdr:colOff>
      <xdr:row>36</xdr:row>
      <xdr:rowOff>1380</xdr:rowOff>
    </xdr:to>
    <xdr:cxnSp macro="">
      <xdr:nvCxnSpPr>
        <xdr:cNvPr id="117" name="直線コネクタ 116"/>
        <xdr:cNvCxnSpPr/>
      </xdr:nvCxnSpPr>
      <xdr:spPr bwMode="auto">
        <a:xfrm>
          <a:off x="2908300" y="6935290"/>
          <a:ext cx="698500" cy="19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280153</xdr:rowOff>
    </xdr:from>
    <xdr:ext cx="762000" cy="259045"/>
    <xdr:sp macro="" textlink="">
      <xdr:nvSpPr>
        <xdr:cNvPr id="119" name="テキスト ボックス 118"/>
        <xdr:cNvSpPr txBox="1"/>
      </xdr:nvSpPr>
      <xdr:spPr>
        <a:xfrm>
          <a:off x="32258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xdr:cNvSpPr txBox="1"/>
      </xdr:nvSpPr>
      <xdr:spPr>
        <a:xfrm>
          <a:off x="2527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289104</xdr:rowOff>
    </xdr:from>
    <xdr:to>
      <xdr:col>29</xdr:col>
      <xdr:colOff>177800</xdr:colOff>
      <xdr:row>36</xdr:row>
      <xdr:rowOff>47804</xdr:rowOff>
    </xdr:to>
    <xdr:sp macro="" textlink="">
      <xdr:nvSpPr>
        <xdr:cNvPr id="127" name="楕円 126"/>
        <xdr:cNvSpPr/>
      </xdr:nvSpPr>
      <xdr:spPr bwMode="auto">
        <a:xfrm>
          <a:off x="5600700" y="6899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261181</xdr:rowOff>
    </xdr:from>
    <xdr:ext cx="762000" cy="259045"/>
    <xdr:sp macro="" textlink="">
      <xdr:nvSpPr>
        <xdr:cNvPr id="128" name="人口1人当たり決算額の推移該当値テキスト445"/>
        <xdr:cNvSpPr txBox="1"/>
      </xdr:nvSpPr>
      <xdr:spPr>
        <a:xfrm>
          <a:off x="5740400" y="687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293137</xdr:rowOff>
    </xdr:from>
    <xdr:to>
      <xdr:col>26</xdr:col>
      <xdr:colOff>101600</xdr:colOff>
      <xdr:row>36</xdr:row>
      <xdr:rowOff>51837</xdr:rowOff>
    </xdr:to>
    <xdr:sp macro="" textlink="">
      <xdr:nvSpPr>
        <xdr:cNvPr id="129" name="楕円 128"/>
        <xdr:cNvSpPr/>
      </xdr:nvSpPr>
      <xdr:spPr bwMode="auto">
        <a:xfrm>
          <a:off x="4953000" y="6903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36614</xdr:rowOff>
    </xdr:from>
    <xdr:ext cx="736600" cy="259045"/>
    <xdr:sp macro="" textlink="">
      <xdr:nvSpPr>
        <xdr:cNvPr id="130" name="テキスト ボックス 129"/>
        <xdr:cNvSpPr txBox="1"/>
      </xdr:nvSpPr>
      <xdr:spPr>
        <a:xfrm>
          <a:off x="4622800" y="6989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293466</xdr:rowOff>
    </xdr:from>
    <xdr:to>
      <xdr:col>22</xdr:col>
      <xdr:colOff>165100</xdr:colOff>
      <xdr:row>36</xdr:row>
      <xdr:rowOff>52166</xdr:rowOff>
    </xdr:to>
    <xdr:sp macro="" textlink="">
      <xdr:nvSpPr>
        <xdr:cNvPr id="131" name="楕円 130"/>
        <xdr:cNvSpPr/>
      </xdr:nvSpPr>
      <xdr:spPr bwMode="auto">
        <a:xfrm>
          <a:off x="4254500" y="6903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36943</xdr:rowOff>
    </xdr:from>
    <xdr:ext cx="762000" cy="259045"/>
    <xdr:sp macro="" textlink="">
      <xdr:nvSpPr>
        <xdr:cNvPr id="132" name="テキスト ボックス 131"/>
        <xdr:cNvSpPr txBox="1"/>
      </xdr:nvSpPr>
      <xdr:spPr>
        <a:xfrm>
          <a:off x="3924300" y="699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293480</xdr:rowOff>
    </xdr:from>
    <xdr:to>
      <xdr:col>19</xdr:col>
      <xdr:colOff>38100</xdr:colOff>
      <xdr:row>36</xdr:row>
      <xdr:rowOff>52180</xdr:rowOff>
    </xdr:to>
    <xdr:sp macro="" textlink="">
      <xdr:nvSpPr>
        <xdr:cNvPr id="133" name="楕円 132"/>
        <xdr:cNvSpPr/>
      </xdr:nvSpPr>
      <xdr:spPr bwMode="auto">
        <a:xfrm>
          <a:off x="3556000" y="6903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36957</xdr:rowOff>
    </xdr:from>
    <xdr:ext cx="762000" cy="259045"/>
    <xdr:sp macro="" textlink="">
      <xdr:nvSpPr>
        <xdr:cNvPr id="134" name="テキスト ボックス 133"/>
        <xdr:cNvSpPr txBox="1"/>
      </xdr:nvSpPr>
      <xdr:spPr>
        <a:xfrm>
          <a:off x="3225800" y="699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274140</xdr:rowOff>
    </xdr:from>
    <xdr:to>
      <xdr:col>15</xdr:col>
      <xdr:colOff>101600</xdr:colOff>
      <xdr:row>36</xdr:row>
      <xdr:rowOff>32840</xdr:rowOff>
    </xdr:to>
    <xdr:sp macro="" textlink="">
      <xdr:nvSpPr>
        <xdr:cNvPr id="135" name="楕円 134"/>
        <xdr:cNvSpPr/>
      </xdr:nvSpPr>
      <xdr:spPr bwMode="auto">
        <a:xfrm>
          <a:off x="2857500" y="6884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17617</xdr:rowOff>
    </xdr:from>
    <xdr:ext cx="762000" cy="259045"/>
    <xdr:sp macro="" textlink="">
      <xdr:nvSpPr>
        <xdr:cNvPr id="136" name="テキスト ボックス 135"/>
        <xdr:cNvSpPr txBox="1"/>
      </xdr:nvSpPr>
      <xdr:spPr>
        <a:xfrm>
          <a:off x="2527300" y="6970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熊本県湯前町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3,953
3,945
48.37
3,205,698
2,997,209
166,563
1,863,945
2,478,785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168120</xdr:rowOff>
    </xdr:from>
    <xdr:to>
      <xdr:col>24</xdr:col>
      <xdr:colOff>63500</xdr:colOff>
      <xdr:row>37</xdr:row>
      <xdr:rowOff>101</xdr:rowOff>
    </xdr:to>
    <xdr:cxnSp macro="">
      <xdr:nvCxnSpPr>
        <xdr:cNvPr id="58" name="直線コネクタ 57"/>
        <xdr:cNvCxnSpPr/>
      </xdr:nvCxnSpPr>
      <xdr:spPr>
        <a:xfrm flipV="1">
          <a:off x="3797300" y="6340320"/>
          <a:ext cx="838200" cy="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101</xdr:rowOff>
    </xdr:from>
    <xdr:to>
      <xdr:col>19</xdr:col>
      <xdr:colOff>177800</xdr:colOff>
      <xdr:row>37</xdr:row>
      <xdr:rowOff>13325</xdr:rowOff>
    </xdr:to>
    <xdr:cxnSp macro="">
      <xdr:nvCxnSpPr>
        <xdr:cNvPr id="61" name="直線コネクタ 60"/>
        <xdr:cNvCxnSpPr/>
      </xdr:nvCxnSpPr>
      <xdr:spPr>
        <a:xfrm flipV="1">
          <a:off x="2908300" y="6343751"/>
          <a:ext cx="889000" cy="1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10838</xdr:rowOff>
    </xdr:from>
    <xdr:to>
      <xdr:col>15</xdr:col>
      <xdr:colOff>50800</xdr:colOff>
      <xdr:row>37</xdr:row>
      <xdr:rowOff>13325</xdr:rowOff>
    </xdr:to>
    <xdr:cxnSp macro="">
      <xdr:nvCxnSpPr>
        <xdr:cNvPr id="64" name="直線コネクタ 63"/>
        <xdr:cNvCxnSpPr/>
      </xdr:nvCxnSpPr>
      <xdr:spPr>
        <a:xfrm>
          <a:off x="2019300" y="6354488"/>
          <a:ext cx="889000" cy="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10838</xdr:rowOff>
    </xdr:from>
    <xdr:to>
      <xdr:col>10</xdr:col>
      <xdr:colOff>114300</xdr:colOff>
      <xdr:row>37</xdr:row>
      <xdr:rowOff>18864</xdr:rowOff>
    </xdr:to>
    <xdr:cxnSp macro="">
      <xdr:nvCxnSpPr>
        <xdr:cNvPr id="67" name="直線コネクタ 66"/>
        <xdr:cNvCxnSpPr/>
      </xdr:nvCxnSpPr>
      <xdr:spPr>
        <a:xfrm flipV="1">
          <a:off x="1130300" y="6354488"/>
          <a:ext cx="889000" cy="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122091</xdr:rowOff>
    </xdr:from>
    <xdr:ext cx="599010" cy="259045"/>
    <xdr:sp macro="" textlink="">
      <xdr:nvSpPr>
        <xdr:cNvPr id="69" name="テキスト ボックス 68"/>
        <xdr:cNvSpPr txBox="1"/>
      </xdr:nvSpPr>
      <xdr:spPr>
        <a:xfrm>
          <a:off x="1719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116892</xdr:rowOff>
    </xdr:from>
    <xdr:ext cx="599010" cy="259045"/>
    <xdr:sp macro="" textlink="">
      <xdr:nvSpPr>
        <xdr:cNvPr id="71" name="テキスト ボックス 70"/>
        <xdr:cNvSpPr txBox="1"/>
      </xdr:nvSpPr>
      <xdr:spPr>
        <a:xfrm>
          <a:off x="830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117320</xdr:rowOff>
    </xdr:from>
    <xdr:to>
      <xdr:col>24</xdr:col>
      <xdr:colOff>114300</xdr:colOff>
      <xdr:row>37</xdr:row>
      <xdr:rowOff>47470</xdr:rowOff>
    </xdr:to>
    <xdr:sp macro="" textlink="">
      <xdr:nvSpPr>
        <xdr:cNvPr id="77" name="楕円 76"/>
        <xdr:cNvSpPr/>
      </xdr:nvSpPr>
      <xdr:spPr>
        <a:xfrm>
          <a:off x="4584700" y="628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32247</xdr:rowOff>
    </xdr:from>
    <xdr:ext cx="599010" cy="259045"/>
    <xdr:sp macro="" textlink="">
      <xdr:nvSpPr>
        <xdr:cNvPr id="78" name="人件費該当値テキスト"/>
        <xdr:cNvSpPr txBox="1"/>
      </xdr:nvSpPr>
      <xdr:spPr>
        <a:xfrm>
          <a:off x="4686300" y="620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120751</xdr:rowOff>
    </xdr:from>
    <xdr:to>
      <xdr:col>20</xdr:col>
      <xdr:colOff>38100</xdr:colOff>
      <xdr:row>37</xdr:row>
      <xdr:rowOff>50901</xdr:rowOff>
    </xdr:to>
    <xdr:sp macro="" textlink="">
      <xdr:nvSpPr>
        <xdr:cNvPr id="79" name="楕円 78"/>
        <xdr:cNvSpPr/>
      </xdr:nvSpPr>
      <xdr:spPr>
        <a:xfrm>
          <a:off x="3746500" y="629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42028</xdr:rowOff>
    </xdr:from>
    <xdr:ext cx="599010" cy="259045"/>
    <xdr:sp macro="" textlink="">
      <xdr:nvSpPr>
        <xdr:cNvPr id="80" name="テキスト ボックス 79"/>
        <xdr:cNvSpPr txBox="1"/>
      </xdr:nvSpPr>
      <xdr:spPr>
        <a:xfrm>
          <a:off x="3497795" y="638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133975</xdr:rowOff>
    </xdr:from>
    <xdr:to>
      <xdr:col>15</xdr:col>
      <xdr:colOff>101600</xdr:colOff>
      <xdr:row>37</xdr:row>
      <xdr:rowOff>64125</xdr:rowOff>
    </xdr:to>
    <xdr:sp macro="" textlink="">
      <xdr:nvSpPr>
        <xdr:cNvPr id="81" name="楕円 80"/>
        <xdr:cNvSpPr/>
      </xdr:nvSpPr>
      <xdr:spPr>
        <a:xfrm>
          <a:off x="2857500" y="630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55252</xdr:rowOff>
    </xdr:from>
    <xdr:ext cx="599010" cy="259045"/>
    <xdr:sp macro="" textlink="">
      <xdr:nvSpPr>
        <xdr:cNvPr id="82" name="テキスト ボックス 81"/>
        <xdr:cNvSpPr txBox="1"/>
      </xdr:nvSpPr>
      <xdr:spPr>
        <a:xfrm>
          <a:off x="2608795" y="6398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131488</xdr:rowOff>
    </xdr:from>
    <xdr:to>
      <xdr:col>10</xdr:col>
      <xdr:colOff>165100</xdr:colOff>
      <xdr:row>37</xdr:row>
      <xdr:rowOff>61638</xdr:rowOff>
    </xdr:to>
    <xdr:sp macro="" textlink="">
      <xdr:nvSpPr>
        <xdr:cNvPr id="83" name="楕円 82"/>
        <xdr:cNvSpPr/>
      </xdr:nvSpPr>
      <xdr:spPr>
        <a:xfrm>
          <a:off x="1968500" y="63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52765</xdr:rowOff>
    </xdr:from>
    <xdr:ext cx="599010" cy="259045"/>
    <xdr:sp macro="" textlink="">
      <xdr:nvSpPr>
        <xdr:cNvPr id="84" name="テキスト ボックス 83"/>
        <xdr:cNvSpPr txBox="1"/>
      </xdr:nvSpPr>
      <xdr:spPr>
        <a:xfrm>
          <a:off x="1719795" y="639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139514</xdr:rowOff>
    </xdr:from>
    <xdr:to>
      <xdr:col>6</xdr:col>
      <xdr:colOff>38100</xdr:colOff>
      <xdr:row>37</xdr:row>
      <xdr:rowOff>69664</xdr:rowOff>
    </xdr:to>
    <xdr:sp macro="" textlink="">
      <xdr:nvSpPr>
        <xdr:cNvPr id="85" name="楕円 84"/>
        <xdr:cNvSpPr/>
      </xdr:nvSpPr>
      <xdr:spPr>
        <a:xfrm>
          <a:off x="1079500" y="631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60791</xdr:rowOff>
    </xdr:from>
    <xdr:ext cx="599010" cy="259045"/>
    <xdr:sp macro="" textlink="">
      <xdr:nvSpPr>
        <xdr:cNvPr id="86" name="テキスト ボックス 85"/>
        <xdr:cNvSpPr txBox="1"/>
      </xdr:nvSpPr>
      <xdr:spPr>
        <a:xfrm>
          <a:off x="830795" y="6404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90992</xdr:rowOff>
    </xdr:from>
    <xdr:to>
      <xdr:col>24</xdr:col>
      <xdr:colOff>63500</xdr:colOff>
      <xdr:row>58</xdr:row>
      <xdr:rowOff>91250</xdr:rowOff>
    </xdr:to>
    <xdr:cxnSp macro="">
      <xdr:nvCxnSpPr>
        <xdr:cNvPr id="117" name="直線コネクタ 116"/>
        <xdr:cNvCxnSpPr/>
      </xdr:nvCxnSpPr>
      <xdr:spPr>
        <a:xfrm>
          <a:off x="3797300" y="10035092"/>
          <a:ext cx="838200" cy="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90992</xdr:rowOff>
    </xdr:from>
    <xdr:to>
      <xdr:col>19</xdr:col>
      <xdr:colOff>177800</xdr:colOff>
      <xdr:row>58</xdr:row>
      <xdr:rowOff>98402</xdr:rowOff>
    </xdr:to>
    <xdr:cxnSp macro="">
      <xdr:nvCxnSpPr>
        <xdr:cNvPr id="120" name="直線コネクタ 119"/>
        <xdr:cNvCxnSpPr/>
      </xdr:nvCxnSpPr>
      <xdr:spPr>
        <a:xfrm flipV="1">
          <a:off x="2908300" y="10035092"/>
          <a:ext cx="889000" cy="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98402</xdr:rowOff>
    </xdr:from>
    <xdr:to>
      <xdr:col>15</xdr:col>
      <xdr:colOff>50800</xdr:colOff>
      <xdr:row>58</xdr:row>
      <xdr:rowOff>109388</xdr:rowOff>
    </xdr:to>
    <xdr:cxnSp macro="">
      <xdr:nvCxnSpPr>
        <xdr:cNvPr id="123" name="直線コネクタ 122"/>
        <xdr:cNvCxnSpPr/>
      </xdr:nvCxnSpPr>
      <xdr:spPr>
        <a:xfrm flipV="1">
          <a:off x="2019300" y="10042502"/>
          <a:ext cx="889000" cy="1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109388</xdr:rowOff>
    </xdr:from>
    <xdr:to>
      <xdr:col>10</xdr:col>
      <xdr:colOff>114300</xdr:colOff>
      <xdr:row>58</xdr:row>
      <xdr:rowOff>144297</xdr:rowOff>
    </xdr:to>
    <xdr:cxnSp macro="">
      <xdr:nvCxnSpPr>
        <xdr:cNvPr id="126" name="直線コネクタ 125"/>
        <xdr:cNvCxnSpPr/>
      </xdr:nvCxnSpPr>
      <xdr:spPr>
        <a:xfrm flipV="1">
          <a:off x="1130300" y="10053488"/>
          <a:ext cx="889000" cy="3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26374</xdr:rowOff>
    </xdr:from>
    <xdr:ext cx="599010" cy="259045"/>
    <xdr:sp macro="" textlink="">
      <xdr:nvSpPr>
        <xdr:cNvPr id="128" name="テキスト ボックス 127"/>
        <xdr:cNvSpPr txBox="1"/>
      </xdr:nvSpPr>
      <xdr:spPr>
        <a:xfrm>
          <a:off x="1719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40450</xdr:rowOff>
    </xdr:from>
    <xdr:to>
      <xdr:col>24</xdr:col>
      <xdr:colOff>114300</xdr:colOff>
      <xdr:row>58</xdr:row>
      <xdr:rowOff>142050</xdr:rowOff>
    </xdr:to>
    <xdr:sp macro="" textlink="">
      <xdr:nvSpPr>
        <xdr:cNvPr id="136" name="楕円 135"/>
        <xdr:cNvSpPr/>
      </xdr:nvSpPr>
      <xdr:spPr>
        <a:xfrm>
          <a:off x="4584700" y="998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126827</xdr:rowOff>
    </xdr:from>
    <xdr:ext cx="599010" cy="259045"/>
    <xdr:sp macro="" textlink="">
      <xdr:nvSpPr>
        <xdr:cNvPr id="137" name="物件費該当値テキスト"/>
        <xdr:cNvSpPr txBox="1"/>
      </xdr:nvSpPr>
      <xdr:spPr>
        <a:xfrm>
          <a:off x="4686300" y="989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40192</xdr:rowOff>
    </xdr:from>
    <xdr:to>
      <xdr:col>20</xdr:col>
      <xdr:colOff>38100</xdr:colOff>
      <xdr:row>58</xdr:row>
      <xdr:rowOff>141792</xdr:rowOff>
    </xdr:to>
    <xdr:sp macro="" textlink="">
      <xdr:nvSpPr>
        <xdr:cNvPr id="138" name="楕円 137"/>
        <xdr:cNvSpPr/>
      </xdr:nvSpPr>
      <xdr:spPr>
        <a:xfrm>
          <a:off x="3746500" y="998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132919</xdr:rowOff>
    </xdr:from>
    <xdr:ext cx="599010" cy="259045"/>
    <xdr:sp macro="" textlink="">
      <xdr:nvSpPr>
        <xdr:cNvPr id="139" name="テキスト ボックス 138"/>
        <xdr:cNvSpPr txBox="1"/>
      </xdr:nvSpPr>
      <xdr:spPr>
        <a:xfrm>
          <a:off x="3497795" y="1007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47602</xdr:rowOff>
    </xdr:from>
    <xdr:to>
      <xdr:col>15</xdr:col>
      <xdr:colOff>101600</xdr:colOff>
      <xdr:row>58</xdr:row>
      <xdr:rowOff>149202</xdr:rowOff>
    </xdr:to>
    <xdr:sp macro="" textlink="">
      <xdr:nvSpPr>
        <xdr:cNvPr id="140" name="楕円 139"/>
        <xdr:cNvSpPr/>
      </xdr:nvSpPr>
      <xdr:spPr>
        <a:xfrm>
          <a:off x="2857500" y="999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140329</xdr:rowOff>
    </xdr:from>
    <xdr:ext cx="599010" cy="259045"/>
    <xdr:sp macro="" textlink="">
      <xdr:nvSpPr>
        <xdr:cNvPr id="141" name="テキスト ボックス 140"/>
        <xdr:cNvSpPr txBox="1"/>
      </xdr:nvSpPr>
      <xdr:spPr>
        <a:xfrm>
          <a:off x="2608795" y="1008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58588</xdr:rowOff>
    </xdr:from>
    <xdr:to>
      <xdr:col>10</xdr:col>
      <xdr:colOff>165100</xdr:colOff>
      <xdr:row>58</xdr:row>
      <xdr:rowOff>160188</xdr:rowOff>
    </xdr:to>
    <xdr:sp macro="" textlink="">
      <xdr:nvSpPr>
        <xdr:cNvPr id="142" name="楕円 141"/>
        <xdr:cNvSpPr/>
      </xdr:nvSpPr>
      <xdr:spPr>
        <a:xfrm>
          <a:off x="1968500" y="1000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151315</xdr:rowOff>
    </xdr:from>
    <xdr:ext cx="534377" cy="259045"/>
    <xdr:sp macro="" textlink="">
      <xdr:nvSpPr>
        <xdr:cNvPr id="143" name="テキスト ボックス 142"/>
        <xdr:cNvSpPr txBox="1"/>
      </xdr:nvSpPr>
      <xdr:spPr>
        <a:xfrm>
          <a:off x="1752111" y="1009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93497</xdr:rowOff>
    </xdr:from>
    <xdr:to>
      <xdr:col>6</xdr:col>
      <xdr:colOff>38100</xdr:colOff>
      <xdr:row>59</xdr:row>
      <xdr:rowOff>23647</xdr:rowOff>
    </xdr:to>
    <xdr:sp macro="" textlink="">
      <xdr:nvSpPr>
        <xdr:cNvPr id="144" name="楕円 143"/>
        <xdr:cNvSpPr/>
      </xdr:nvSpPr>
      <xdr:spPr>
        <a:xfrm>
          <a:off x="1079500" y="1003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14774</xdr:rowOff>
    </xdr:from>
    <xdr:ext cx="534377" cy="259045"/>
    <xdr:sp macro="" textlink="">
      <xdr:nvSpPr>
        <xdr:cNvPr id="145" name="テキスト ボックス 144"/>
        <xdr:cNvSpPr txBox="1"/>
      </xdr:nvSpPr>
      <xdr:spPr>
        <a:xfrm>
          <a:off x="863111" y="101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9451</xdr:rowOff>
    </xdr:from>
    <xdr:to>
      <xdr:col>24</xdr:col>
      <xdr:colOff>63500</xdr:colOff>
      <xdr:row>79</xdr:row>
      <xdr:rowOff>11881</xdr:rowOff>
    </xdr:to>
    <xdr:cxnSp macro="">
      <xdr:nvCxnSpPr>
        <xdr:cNvPr id="174" name="直線コネクタ 173"/>
        <xdr:cNvCxnSpPr/>
      </xdr:nvCxnSpPr>
      <xdr:spPr>
        <a:xfrm>
          <a:off x="3797300" y="13554001"/>
          <a:ext cx="838200" cy="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9451</xdr:rowOff>
    </xdr:from>
    <xdr:to>
      <xdr:col>19</xdr:col>
      <xdr:colOff>177800</xdr:colOff>
      <xdr:row>79</xdr:row>
      <xdr:rowOff>11967</xdr:rowOff>
    </xdr:to>
    <xdr:cxnSp macro="">
      <xdr:nvCxnSpPr>
        <xdr:cNvPr id="177" name="直線コネクタ 176"/>
        <xdr:cNvCxnSpPr/>
      </xdr:nvCxnSpPr>
      <xdr:spPr>
        <a:xfrm flipV="1">
          <a:off x="2908300" y="13554001"/>
          <a:ext cx="889000" cy="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11967</xdr:rowOff>
    </xdr:from>
    <xdr:to>
      <xdr:col>15</xdr:col>
      <xdr:colOff>50800</xdr:colOff>
      <xdr:row>79</xdr:row>
      <xdr:rowOff>13703</xdr:rowOff>
    </xdr:to>
    <xdr:cxnSp macro="">
      <xdr:nvCxnSpPr>
        <xdr:cNvPr id="180" name="直線コネクタ 179"/>
        <xdr:cNvCxnSpPr/>
      </xdr:nvCxnSpPr>
      <xdr:spPr>
        <a:xfrm flipV="1">
          <a:off x="2019300" y="13556517"/>
          <a:ext cx="889000" cy="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13703</xdr:rowOff>
    </xdr:from>
    <xdr:to>
      <xdr:col>10</xdr:col>
      <xdr:colOff>114300</xdr:colOff>
      <xdr:row>79</xdr:row>
      <xdr:rowOff>26375</xdr:rowOff>
    </xdr:to>
    <xdr:cxnSp macro="">
      <xdr:nvCxnSpPr>
        <xdr:cNvPr id="183" name="直線コネクタ 182"/>
        <xdr:cNvCxnSpPr/>
      </xdr:nvCxnSpPr>
      <xdr:spPr>
        <a:xfrm flipV="1">
          <a:off x="1130300" y="13558253"/>
          <a:ext cx="889000" cy="1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132531</xdr:rowOff>
    </xdr:from>
    <xdr:to>
      <xdr:col>24</xdr:col>
      <xdr:colOff>114300</xdr:colOff>
      <xdr:row>79</xdr:row>
      <xdr:rowOff>62681</xdr:rowOff>
    </xdr:to>
    <xdr:sp macro="" textlink="">
      <xdr:nvSpPr>
        <xdr:cNvPr id="193" name="楕円 192"/>
        <xdr:cNvSpPr/>
      </xdr:nvSpPr>
      <xdr:spPr>
        <a:xfrm>
          <a:off x="4584700" y="135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47458</xdr:rowOff>
    </xdr:from>
    <xdr:ext cx="469744" cy="259045"/>
    <xdr:sp macro="" textlink="">
      <xdr:nvSpPr>
        <xdr:cNvPr id="194" name="維持補修費該当値テキスト"/>
        <xdr:cNvSpPr txBox="1"/>
      </xdr:nvSpPr>
      <xdr:spPr>
        <a:xfrm>
          <a:off x="4686300" y="1342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130101</xdr:rowOff>
    </xdr:from>
    <xdr:to>
      <xdr:col>20</xdr:col>
      <xdr:colOff>38100</xdr:colOff>
      <xdr:row>79</xdr:row>
      <xdr:rowOff>60251</xdr:rowOff>
    </xdr:to>
    <xdr:sp macro="" textlink="">
      <xdr:nvSpPr>
        <xdr:cNvPr id="195" name="楕円 194"/>
        <xdr:cNvSpPr/>
      </xdr:nvSpPr>
      <xdr:spPr>
        <a:xfrm>
          <a:off x="3746500" y="1350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51378</xdr:rowOff>
    </xdr:from>
    <xdr:ext cx="469744" cy="259045"/>
    <xdr:sp macro="" textlink="">
      <xdr:nvSpPr>
        <xdr:cNvPr id="196" name="テキスト ボックス 195"/>
        <xdr:cNvSpPr txBox="1"/>
      </xdr:nvSpPr>
      <xdr:spPr>
        <a:xfrm>
          <a:off x="3562428" y="1359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132617</xdr:rowOff>
    </xdr:from>
    <xdr:to>
      <xdr:col>15</xdr:col>
      <xdr:colOff>101600</xdr:colOff>
      <xdr:row>79</xdr:row>
      <xdr:rowOff>62767</xdr:rowOff>
    </xdr:to>
    <xdr:sp macro="" textlink="">
      <xdr:nvSpPr>
        <xdr:cNvPr id="197" name="楕円 196"/>
        <xdr:cNvSpPr/>
      </xdr:nvSpPr>
      <xdr:spPr>
        <a:xfrm>
          <a:off x="2857500" y="1350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53894</xdr:rowOff>
    </xdr:from>
    <xdr:ext cx="469744" cy="259045"/>
    <xdr:sp macro="" textlink="">
      <xdr:nvSpPr>
        <xdr:cNvPr id="198" name="テキスト ボックス 197"/>
        <xdr:cNvSpPr txBox="1"/>
      </xdr:nvSpPr>
      <xdr:spPr>
        <a:xfrm>
          <a:off x="2673428" y="13598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134353</xdr:rowOff>
    </xdr:from>
    <xdr:to>
      <xdr:col>10</xdr:col>
      <xdr:colOff>165100</xdr:colOff>
      <xdr:row>79</xdr:row>
      <xdr:rowOff>64503</xdr:rowOff>
    </xdr:to>
    <xdr:sp macro="" textlink="">
      <xdr:nvSpPr>
        <xdr:cNvPr id="199" name="楕円 198"/>
        <xdr:cNvSpPr/>
      </xdr:nvSpPr>
      <xdr:spPr>
        <a:xfrm>
          <a:off x="1968500" y="1350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55630</xdr:rowOff>
    </xdr:from>
    <xdr:ext cx="469744" cy="259045"/>
    <xdr:sp macro="" textlink="">
      <xdr:nvSpPr>
        <xdr:cNvPr id="200" name="テキスト ボックス 199"/>
        <xdr:cNvSpPr txBox="1"/>
      </xdr:nvSpPr>
      <xdr:spPr>
        <a:xfrm>
          <a:off x="1784428" y="1360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147025</xdr:rowOff>
    </xdr:from>
    <xdr:to>
      <xdr:col>6</xdr:col>
      <xdr:colOff>38100</xdr:colOff>
      <xdr:row>79</xdr:row>
      <xdr:rowOff>77175</xdr:rowOff>
    </xdr:to>
    <xdr:sp macro="" textlink="">
      <xdr:nvSpPr>
        <xdr:cNvPr id="201" name="楕円 200"/>
        <xdr:cNvSpPr/>
      </xdr:nvSpPr>
      <xdr:spPr>
        <a:xfrm>
          <a:off x="1079500" y="1352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68302</xdr:rowOff>
    </xdr:from>
    <xdr:ext cx="469744" cy="259045"/>
    <xdr:sp macro="" textlink="">
      <xdr:nvSpPr>
        <xdr:cNvPr id="202" name="テキスト ボックス 201"/>
        <xdr:cNvSpPr txBox="1"/>
      </xdr:nvSpPr>
      <xdr:spPr>
        <a:xfrm>
          <a:off x="895428" y="1361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16170</xdr:rowOff>
    </xdr:from>
    <xdr:to>
      <xdr:col>24</xdr:col>
      <xdr:colOff>63500</xdr:colOff>
      <xdr:row>93</xdr:row>
      <xdr:rowOff>22343</xdr:rowOff>
    </xdr:to>
    <xdr:cxnSp macro="">
      <xdr:nvCxnSpPr>
        <xdr:cNvPr id="235" name="直線コネクタ 234"/>
        <xdr:cNvCxnSpPr/>
      </xdr:nvCxnSpPr>
      <xdr:spPr>
        <a:xfrm flipV="1">
          <a:off x="3797300" y="15961020"/>
          <a:ext cx="8382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22343</xdr:rowOff>
    </xdr:from>
    <xdr:to>
      <xdr:col>19</xdr:col>
      <xdr:colOff>177800</xdr:colOff>
      <xdr:row>93</xdr:row>
      <xdr:rowOff>96580</xdr:rowOff>
    </xdr:to>
    <xdr:cxnSp macro="">
      <xdr:nvCxnSpPr>
        <xdr:cNvPr id="238" name="直線コネクタ 237"/>
        <xdr:cNvCxnSpPr/>
      </xdr:nvCxnSpPr>
      <xdr:spPr>
        <a:xfrm flipV="1">
          <a:off x="2908300" y="15967193"/>
          <a:ext cx="889000" cy="7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96580</xdr:rowOff>
    </xdr:from>
    <xdr:to>
      <xdr:col>15</xdr:col>
      <xdr:colOff>50800</xdr:colOff>
      <xdr:row>93</xdr:row>
      <xdr:rowOff>123592</xdr:rowOff>
    </xdr:to>
    <xdr:cxnSp macro="">
      <xdr:nvCxnSpPr>
        <xdr:cNvPr id="241" name="直線コネクタ 240"/>
        <xdr:cNvCxnSpPr/>
      </xdr:nvCxnSpPr>
      <xdr:spPr>
        <a:xfrm flipV="1">
          <a:off x="2019300" y="16041430"/>
          <a:ext cx="889000" cy="2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123592</xdr:rowOff>
    </xdr:from>
    <xdr:to>
      <xdr:col>10</xdr:col>
      <xdr:colOff>114300</xdr:colOff>
      <xdr:row>95</xdr:row>
      <xdr:rowOff>38230</xdr:rowOff>
    </xdr:to>
    <xdr:cxnSp macro="">
      <xdr:nvCxnSpPr>
        <xdr:cNvPr id="244" name="直線コネクタ 243"/>
        <xdr:cNvCxnSpPr/>
      </xdr:nvCxnSpPr>
      <xdr:spPr>
        <a:xfrm flipV="1">
          <a:off x="1130300" y="16068442"/>
          <a:ext cx="889000" cy="25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97035</xdr:rowOff>
    </xdr:from>
    <xdr:ext cx="534377" cy="259045"/>
    <xdr:sp macro="" textlink="">
      <xdr:nvSpPr>
        <xdr:cNvPr id="246" name="テキスト ボックス 245"/>
        <xdr:cNvSpPr txBox="1"/>
      </xdr:nvSpPr>
      <xdr:spPr>
        <a:xfrm>
          <a:off x="1752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107666</xdr:rowOff>
    </xdr:from>
    <xdr:ext cx="534377" cy="259045"/>
    <xdr:sp macro="" textlink="">
      <xdr:nvSpPr>
        <xdr:cNvPr id="248" name="テキスト ボックス 247"/>
        <xdr:cNvSpPr txBox="1"/>
      </xdr:nvSpPr>
      <xdr:spPr>
        <a:xfrm>
          <a:off x="863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136820</xdr:rowOff>
    </xdr:from>
    <xdr:to>
      <xdr:col>24</xdr:col>
      <xdr:colOff>114300</xdr:colOff>
      <xdr:row>93</xdr:row>
      <xdr:rowOff>66970</xdr:rowOff>
    </xdr:to>
    <xdr:sp macro="" textlink="">
      <xdr:nvSpPr>
        <xdr:cNvPr id="254" name="楕円 253"/>
        <xdr:cNvSpPr/>
      </xdr:nvSpPr>
      <xdr:spPr>
        <a:xfrm>
          <a:off x="4584700" y="1591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159697</xdr:rowOff>
    </xdr:from>
    <xdr:ext cx="599010" cy="259045"/>
    <xdr:sp macro="" textlink="">
      <xdr:nvSpPr>
        <xdr:cNvPr id="255" name="扶助費該当値テキスト"/>
        <xdr:cNvSpPr txBox="1"/>
      </xdr:nvSpPr>
      <xdr:spPr>
        <a:xfrm>
          <a:off x="4686300" y="157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142993</xdr:rowOff>
    </xdr:from>
    <xdr:to>
      <xdr:col>20</xdr:col>
      <xdr:colOff>38100</xdr:colOff>
      <xdr:row>93</xdr:row>
      <xdr:rowOff>73143</xdr:rowOff>
    </xdr:to>
    <xdr:sp macro="" textlink="">
      <xdr:nvSpPr>
        <xdr:cNvPr id="256" name="楕円 255"/>
        <xdr:cNvSpPr/>
      </xdr:nvSpPr>
      <xdr:spPr>
        <a:xfrm>
          <a:off x="3746500" y="1591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89670</xdr:rowOff>
    </xdr:from>
    <xdr:ext cx="599010" cy="259045"/>
    <xdr:sp macro="" textlink="">
      <xdr:nvSpPr>
        <xdr:cNvPr id="257" name="テキスト ボックス 256"/>
        <xdr:cNvSpPr txBox="1"/>
      </xdr:nvSpPr>
      <xdr:spPr>
        <a:xfrm>
          <a:off x="3497795" y="15691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45780</xdr:rowOff>
    </xdr:from>
    <xdr:to>
      <xdr:col>15</xdr:col>
      <xdr:colOff>101600</xdr:colOff>
      <xdr:row>93</xdr:row>
      <xdr:rowOff>147380</xdr:rowOff>
    </xdr:to>
    <xdr:sp macro="" textlink="">
      <xdr:nvSpPr>
        <xdr:cNvPr id="258" name="楕円 257"/>
        <xdr:cNvSpPr/>
      </xdr:nvSpPr>
      <xdr:spPr>
        <a:xfrm>
          <a:off x="2857500" y="1599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163907</xdr:rowOff>
    </xdr:from>
    <xdr:ext cx="599010" cy="259045"/>
    <xdr:sp macro="" textlink="">
      <xdr:nvSpPr>
        <xdr:cNvPr id="259" name="テキスト ボックス 258"/>
        <xdr:cNvSpPr txBox="1"/>
      </xdr:nvSpPr>
      <xdr:spPr>
        <a:xfrm>
          <a:off x="2608795" y="1576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72792</xdr:rowOff>
    </xdr:from>
    <xdr:to>
      <xdr:col>10</xdr:col>
      <xdr:colOff>165100</xdr:colOff>
      <xdr:row>94</xdr:row>
      <xdr:rowOff>2942</xdr:rowOff>
    </xdr:to>
    <xdr:sp macro="" textlink="">
      <xdr:nvSpPr>
        <xdr:cNvPr id="260" name="楕円 259"/>
        <xdr:cNvSpPr/>
      </xdr:nvSpPr>
      <xdr:spPr>
        <a:xfrm>
          <a:off x="1968500" y="1601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19469</xdr:rowOff>
    </xdr:from>
    <xdr:ext cx="599010" cy="259045"/>
    <xdr:sp macro="" textlink="">
      <xdr:nvSpPr>
        <xdr:cNvPr id="261" name="テキスト ボックス 260"/>
        <xdr:cNvSpPr txBox="1"/>
      </xdr:nvSpPr>
      <xdr:spPr>
        <a:xfrm>
          <a:off x="1719795" y="1579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158880</xdr:rowOff>
    </xdr:from>
    <xdr:to>
      <xdr:col>6</xdr:col>
      <xdr:colOff>38100</xdr:colOff>
      <xdr:row>95</xdr:row>
      <xdr:rowOff>89030</xdr:rowOff>
    </xdr:to>
    <xdr:sp macro="" textlink="">
      <xdr:nvSpPr>
        <xdr:cNvPr id="262" name="楕円 261"/>
        <xdr:cNvSpPr/>
      </xdr:nvSpPr>
      <xdr:spPr>
        <a:xfrm>
          <a:off x="1079500" y="1627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105557</xdr:rowOff>
    </xdr:from>
    <xdr:ext cx="534377" cy="259045"/>
    <xdr:sp macro="" textlink="">
      <xdr:nvSpPr>
        <xdr:cNvPr id="263" name="テキスト ボックス 262"/>
        <xdr:cNvSpPr txBox="1"/>
      </xdr:nvSpPr>
      <xdr:spPr>
        <a:xfrm>
          <a:off x="863111" y="1605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162050</xdr:rowOff>
    </xdr:from>
    <xdr:to>
      <xdr:col>55</xdr:col>
      <xdr:colOff>0</xdr:colOff>
      <xdr:row>37</xdr:row>
      <xdr:rowOff>171226</xdr:rowOff>
    </xdr:to>
    <xdr:cxnSp macro="">
      <xdr:nvCxnSpPr>
        <xdr:cNvPr id="292" name="直線コネクタ 291"/>
        <xdr:cNvCxnSpPr/>
      </xdr:nvCxnSpPr>
      <xdr:spPr>
        <a:xfrm>
          <a:off x="9639300" y="6505700"/>
          <a:ext cx="838200" cy="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162050</xdr:rowOff>
    </xdr:from>
    <xdr:to>
      <xdr:col>50</xdr:col>
      <xdr:colOff>114300</xdr:colOff>
      <xdr:row>38</xdr:row>
      <xdr:rowOff>6788</xdr:rowOff>
    </xdr:to>
    <xdr:cxnSp macro="">
      <xdr:nvCxnSpPr>
        <xdr:cNvPr id="295" name="直線コネクタ 294"/>
        <xdr:cNvCxnSpPr/>
      </xdr:nvCxnSpPr>
      <xdr:spPr>
        <a:xfrm flipV="1">
          <a:off x="8750300" y="6505700"/>
          <a:ext cx="889000" cy="1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6788</xdr:rowOff>
    </xdr:from>
    <xdr:to>
      <xdr:col>45</xdr:col>
      <xdr:colOff>177800</xdr:colOff>
      <xdr:row>38</xdr:row>
      <xdr:rowOff>28784</xdr:rowOff>
    </xdr:to>
    <xdr:cxnSp macro="">
      <xdr:nvCxnSpPr>
        <xdr:cNvPr id="298" name="直線コネクタ 297"/>
        <xdr:cNvCxnSpPr/>
      </xdr:nvCxnSpPr>
      <xdr:spPr>
        <a:xfrm flipV="1">
          <a:off x="7861300" y="6521888"/>
          <a:ext cx="889000" cy="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28784</xdr:rowOff>
    </xdr:from>
    <xdr:to>
      <xdr:col>41</xdr:col>
      <xdr:colOff>50800</xdr:colOff>
      <xdr:row>38</xdr:row>
      <xdr:rowOff>52344</xdr:rowOff>
    </xdr:to>
    <xdr:cxnSp macro="">
      <xdr:nvCxnSpPr>
        <xdr:cNvPr id="301" name="直線コネクタ 300"/>
        <xdr:cNvCxnSpPr/>
      </xdr:nvCxnSpPr>
      <xdr:spPr>
        <a:xfrm flipV="1">
          <a:off x="6972300" y="6543884"/>
          <a:ext cx="889000" cy="2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120426</xdr:rowOff>
    </xdr:from>
    <xdr:to>
      <xdr:col>55</xdr:col>
      <xdr:colOff>50800</xdr:colOff>
      <xdr:row>38</xdr:row>
      <xdr:rowOff>50576</xdr:rowOff>
    </xdr:to>
    <xdr:sp macro="" textlink="">
      <xdr:nvSpPr>
        <xdr:cNvPr id="311" name="楕円 310"/>
        <xdr:cNvSpPr/>
      </xdr:nvSpPr>
      <xdr:spPr>
        <a:xfrm>
          <a:off x="10426700" y="646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98853</xdr:rowOff>
    </xdr:from>
    <xdr:ext cx="599010" cy="259045"/>
    <xdr:sp macro="" textlink="">
      <xdr:nvSpPr>
        <xdr:cNvPr id="312" name="補助費等該当値テキスト"/>
        <xdr:cNvSpPr txBox="1"/>
      </xdr:nvSpPr>
      <xdr:spPr>
        <a:xfrm>
          <a:off x="10528300" y="6442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111249</xdr:rowOff>
    </xdr:from>
    <xdr:to>
      <xdr:col>50</xdr:col>
      <xdr:colOff>165100</xdr:colOff>
      <xdr:row>38</xdr:row>
      <xdr:rowOff>41399</xdr:rowOff>
    </xdr:to>
    <xdr:sp macro="" textlink="">
      <xdr:nvSpPr>
        <xdr:cNvPr id="313" name="楕円 312"/>
        <xdr:cNvSpPr/>
      </xdr:nvSpPr>
      <xdr:spPr>
        <a:xfrm>
          <a:off x="9588500" y="645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32527</xdr:rowOff>
    </xdr:from>
    <xdr:ext cx="599010" cy="259045"/>
    <xdr:sp macro="" textlink="">
      <xdr:nvSpPr>
        <xdr:cNvPr id="314" name="テキスト ボックス 313"/>
        <xdr:cNvSpPr txBox="1"/>
      </xdr:nvSpPr>
      <xdr:spPr>
        <a:xfrm>
          <a:off x="9339795" y="6547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127438</xdr:rowOff>
    </xdr:from>
    <xdr:to>
      <xdr:col>46</xdr:col>
      <xdr:colOff>38100</xdr:colOff>
      <xdr:row>38</xdr:row>
      <xdr:rowOff>57588</xdr:rowOff>
    </xdr:to>
    <xdr:sp macro="" textlink="">
      <xdr:nvSpPr>
        <xdr:cNvPr id="315" name="楕円 314"/>
        <xdr:cNvSpPr/>
      </xdr:nvSpPr>
      <xdr:spPr>
        <a:xfrm>
          <a:off x="8699500" y="64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48715</xdr:rowOff>
    </xdr:from>
    <xdr:ext cx="599010" cy="259045"/>
    <xdr:sp macro="" textlink="">
      <xdr:nvSpPr>
        <xdr:cNvPr id="316" name="テキスト ボックス 315"/>
        <xdr:cNvSpPr txBox="1"/>
      </xdr:nvSpPr>
      <xdr:spPr>
        <a:xfrm>
          <a:off x="8450795" y="6563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149433</xdr:rowOff>
    </xdr:from>
    <xdr:to>
      <xdr:col>41</xdr:col>
      <xdr:colOff>101600</xdr:colOff>
      <xdr:row>38</xdr:row>
      <xdr:rowOff>79583</xdr:rowOff>
    </xdr:to>
    <xdr:sp macro="" textlink="">
      <xdr:nvSpPr>
        <xdr:cNvPr id="317" name="楕円 316"/>
        <xdr:cNvSpPr/>
      </xdr:nvSpPr>
      <xdr:spPr>
        <a:xfrm>
          <a:off x="7810500" y="649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70711</xdr:rowOff>
    </xdr:from>
    <xdr:ext cx="534377" cy="259045"/>
    <xdr:sp macro="" textlink="">
      <xdr:nvSpPr>
        <xdr:cNvPr id="318" name="テキスト ボックス 317"/>
        <xdr:cNvSpPr txBox="1"/>
      </xdr:nvSpPr>
      <xdr:spPr>
        <a:xfrm>
          <a:off x="7594111" y="658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1544</xdr:rowOff>
    </xdr:from>
    <xdr:to>
      <xdr:col>36</xdr:col>
      <xdr:colOff>165100</xdr:colOff>
      <xdr:row>38</xdr:row>
      <xdr:rowOff>103144</xdr:rowOff>
    </xdr:to>
    <xdr:sp macro="" textlink="">
      <xdr:nvSpPr>
        <xdr:cNvPr id="319" name="楕円 318"/>
        <xdr:cNvSpPr/>
      </xdr:nvSpPr>
      <xdr:spPr>
        <a:xfrm>
          <a:off x="6921500" y="651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94271</xdr:rowOff>
    </xdr:from>
    <xdr:ext cx="534377" cy="259045"/>
    <xdr:sp macro="" textlink="">
      <xdr:nvSpPr>
        <xdr:cNvPr id="320" name="テキスト ボックス 319"/>
        <xdr:cNvSpPr txBox="1"/>
      </xdr:nvSpPr>
      <xdr:spPr>
        <a:xfrm>
          <a:off x="6705111" y="660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92196</xdr:rowOff>
    </xdr:from>
    <xdr:to>
      <xdr:col>55</xdr:col>
      <xdr:colOff>0</xdr:colOff>
      <xdr:row>58</xdr:row>
      <xdr:rowOff>96423</xdr:rowOff>
    </xdr:to>
    <xdr:cxnSp macro="">
      <xdr:nvCxnSpPr>
        <xdr:cNvPr id="347" name="直線コネクタ 346"/>
        <xdr:cNvCxnSpPr/>
      </xdr:nvCxnSpPr>
      <xdr:spPr>
        <a:xfrm>
          <a:off x="9639300" y="10036296"/>
          <a:ext cx="838200" cy="4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83378</xdr:rowOff>
    </xdr:from>
    <xdr:to>
      <xdr:col>50</xdr:col>
      <xdr:colOff>114300</xdr:colOff>
      <xdr:row>58</xdr:row>
      <xdr:rowOff>92196</xdr:rowOff>
    </xdr:to>
    <xdr:cxnSp macro="">
      <xdr:nvCxnSpPr>
        <xdr:cNvPr id="350" name="直線コネクタ 349"/>
        <xdr:cNvCxnSpPr/>
      </xdr:nvCxnSpPr>
      <xdr:spPr>
        <a:xfrm>
          <a:off x="8750300" y="10027478"/>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73845</xdr:rowOff>
    </xdr:from>
    <xdr:to>
      <xdr:col>45</xdr:col>
      <xdr:colOff>177800</xdr:colOff>
      <xdr:row>58</xdr:row>
      <xdr:rowOff>83378</xdr:rowOff>
    </xdr:to>
    <xdr:cxnSp macro="">
      <xdr:nvCxnSpPr>
        <xdr:cNvPr id="353" name="直線コネクタ 352"/>
        <xdr:cNvCxnSpPr/>
      </xdr:nvCxnSpPr>
      <xdr:spPr>
        <a:xfrm>
          <a:off x="7861300" y="10017945"/>
          <a:ext cx="8890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55584</xdr:rowOff>
    </xdr:from>
    <xdr:to>
      <xdr:col>41</xdr:col>
      <xdr:colOff>50800</xdr:colOff>
      <xdr:row>58</xdr:row>
      <xdr:rowOff>73845</xdr:rowOff>
    </xdr:to>
    <xdr:cxnSp macro="">
      <xdr:nvCxnSpPr>
        <xdr:cNvPr id="356" name="直線コネクタ 355"/>
        <xdr:cNvCxnSpPr/>
      </xdr:nvCxnSpPr>
      <xdr:spPr>
        <a:xfrm>
          <a:off x="6972300" y="9999684"/>
          <a:ext cx="889000" cy="1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45623</xdr:rowOff>
    </xdr:from>
    <xdr:to>
      <xdr:col>55</xdr:col>
      <xdr:colOff>50800</xdr:colOff>
      <xdr:row>58</xdr:row>
      <xdr:rowOff>147223</xdr:rowOff>
    </xdr:to>
    <xdr:sp macro="" textlink="">
      <xdr:nvSpPr>
        <xdr:cNvPr id="366" name="楕円 365"/>
        <xdr:cNvSpPr/>
      </xdr:nvSpPr>
      <xdr:spPr>
        <a:xfrm>
          <a:off x="10426700" y="998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132000</xdr:rowOff>
    </xdr:from>
    <xdr:ext cx="534377" cy="259045"/>
    <xdr:sp macro="" textlink="">
      <xdr:nvSpPr>
        <xdr:cNvPr id="367" name="普通建設事業費該当値テキスト"/>
        <xdr:cNvSpPr txBox="1"/>
      </xdr:nvSpPr>
      <xdr:spPr>
        <a:xfrm>
          <a:off x="10528300" y="990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41396</xdr:rowOff>
    </xdr:from>
    <xdr:to>
      <xdr:col>50</xdr:col>
      <xdr:colOff>165100</xdr:colOff>
      <xdr:row>58</xdr:row>
      <xdr:rowOff>142996</xdr:rowOff>
    </xdr:to>
    <xdr:sp macro="" textlink="">
      <xdr:nvSpPr>
        <xdr:cNvPr id="368" name="楕円 367"/>
        <xdr:cNvSpPr/>
      </xdr:nvSpPr>
      <xdr:spPr>
        <a:xfrm>
          <a:off x="9588500" y="998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134123</xdr:rowOff>
    </xdr:from>
    <xdr:ext cx="599010" cy="259045"/>
    <xdr:sp macro="" textlink="">
      <xdr:nvSpPr>
        <xdr:cNvPr id="369" name="テキスト ボックス 368"/>
        <xdr:cNvSpPr txBox="1"/>
      </xdr:nvSpPr>
      <xdr:spPr>
        <a:xfrm>
          <a:off x="9339795" y="1007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32578</xdr:rowOff>
    </xdr:from>
    <xdr:to>
      <xdr:col>46</xdr:col>
      <xdr:colOff>38100</xdr:colOff>
      <xdr:row>58</xdr:row>
      <xdr:rowOff>134178</xdr:rowOff>
    </xdr:to>
    <xdr:sp macro="" textlink="">
      <xdr:nvSpPr>
        <xdr:cNvPr id="370" name="楕円 369"/>
        <xdr:cNvSpPr/>
      </xdr:nvSpPr>
      <xdr:spPr>
        <a:xfrm>
          <a:off x="8699500" y="997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125305</xdr:rowOff>
    </xdr:from>
    <xdr:ext cx="599010" cy="259045"/>
    <xdr:sp macro="" textlink="">
      <xdr:nvSpPr>
        <xdr:cNvPr id="371" name="テキスト ボックス 370"/>
        <xdr:cNvSpPr txBox="1"/>
      </xdr:nvSpPr>
      <xdr:spPr>
        <a:xfrm>
          <a:off x="8450795" y="10069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23045</xdr:rowOff>
    </xdr:from>
    <xdr:to>
      <xdr:col>41</xdr:col>
      <xdr:colOff>101600</xdr:colOff>
      <xdr:row>58</xdr:row>
      <xdr:rowOff>124645</xdr:rowOff>
    </xdr:to>
    <xdr:sp macro="" textlink="">
      <xdr:nvSpPr>
        <xdr:cNvPr id="372" name="楕円 371"/>
        <xdr:cNvSpPr/>
      </xdr:nvSpPr>
      <xdr:spPr>
        <a:xfrm>
          <a:off x="7810500" y="99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115772</xdr:rowOff>
    </xdr:from>
    <xdr:ext cx="599010" cy="259045"/>
    <xdr:sp macro="" textlink="">
      <xdr:nvSpPr>
        <xdr:cNvPr id="373" name="テキスト ボックス 372"/>
        <xdr:cNvSpPr txBox="1"/>
      </xdr:nvSpPr>
      <xdr:spPr>
        <a:xfrm>
          <a:off x="7561795" y="10059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4784</xdr:rowOff>
    </xdr:from>
    <xdr:to>
      <xdr:col>36</xdr:col>
      <xdr:colOff>165100</xdr:colOff>
      <xdr:row>58</xdr:row>
      <xdr:rowOff>106384</xdr:rowOff>
    </xdr:to>
    <xdr:sp macro="" textlink="">
      <xdr:nvSpPr>
        <xdr:cNvPr id="374" name="楕円 373"/>
        <xdr:cNvSpPr/>
      </xdr:nvSpPr>
      <xdr:spPr>
        <a:xfrm>
          <a:off x="6921500" y="994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97511</xdr:rowOff>
    </xdr:from>
    <xdr:ext cx="599010" cy="259045"/>
    <xdr:sp macro="" textlink="">
      <xdr:nvSpPr>
        <xdr:cNvPr id="375" name="テキスト ボックス 374"/>
        <xdr:cNvSpPr txBox="1"/>
      </xdr:nvSpPr>
      <xdr:spPr>
        <a:xfrm>
          <a:off x="6672795" y="1004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10680</xdr:rowOff>
    </xdr:from>
    <xdr:to>
      <xdr:col>55</xdr:col>
      <xdr:colOff>0</xdr:colOff>
      <xdr:row>79</xdr:row>
      <xdr:rowOff>11699</xdr:rowOff>
    </xdr:to>
    <xdr:cxnSp macro="">
      <xdr:nvCxnSpPr>
        <xdr:cNvPr id="404" name="直線コネクタ 403"/>
        <xdr:cNvCxnSpPr/>
      </xdr:nvCxnSpPr>
      <xdr:spPr>
        <a:xfrm flipV="1">
          <a:off x="9639300" y="13555230"/>
          <a:ext cx="838200" cy="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11699</xdr:rowOff>
    </xdr:from>
    <xdr:to>
      <xdr:col>50</xdr:col>
      <xdr:colOff>114300</xdr:colOff>
      <xdr:row>79</xdr:row>
      <xdr:rowOff>21045</xdr:rowOff>
    </xdr:to>
    <xdr:cxnSp macro="">
      <xdr:nvCxnSpPr>
        <xdr:cNvPr id="407" name="直線コネクタ 406"/>
        <xdr:cNvCxnSpPr/>
      </xdr:nvCxnSpPr>
      <xdr:spPr>
        <a:xfrm flipV="1">
          <a:off x="8750300" y="13556249"/>
          <a:ext cx="889000" cy="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17853</xdr:rowOff>
    </xdr:from>
    <xdr:to>
      <xdr:col>45</xdr:col>
      <xdr:colOff>177800</xdr:colOff>
      <xdr:row>79</xdr:row>
      <xdr:rowOff>21045</xdr:rowOff>
    </xdr:to>
    <xdr:cxnSp macro="">
      <xdr:nvCxnSpPr>
        <xdr:cNvPr id="410" name="直線コネクタ 409"/>
        <xdr:cNvCxnSpPr/>
      </xdr:nvCxnSpPr>
      <xdr:spPr>
        <a:xfrm>
          <a:off x="7861300" y="13562403"/>
          <a:ext cx="889000" cy="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80769</xdr:rowOff>
    </xdr:from>
    <xdr:to>
      <xdr:col>41</xdr:col>
      <xdr:colOff>50800</xdr:colOff>
      <xdr:row>79</xdr:row>
      <xdr:rowOff>17853</xdr:rowOff>
    </xdr:to>
    <xdr:cxnSp macro="">
      <xdr:nvCxnSpPr>
        <xdr:cNvPr id="413" name="直線コネクタ 412"/>
        <xdr:cNvCxnSpPr/>
      </xdr:nvCxnSpPr>
      <xdr:spPr>
        <a:xfrm>
          <a:off x="6972300" y="13453869"/>
          <a:ext cx="889000" cy="10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131330</xdr:rowOff>
    </xdr:from>
    <xdr:to>
      <xdr:col>55</xdr:col>
      <xdr:colOff>50800</xdr:colOff>
      <xdr:row>79</xdr:row>
      <xdr:rowOff>61480</xdr:rowOff>
    </xdr:to>
    <xdr:sp macro="" textlink="">
      <xdr:nvSpPr>
        <xdr:cNvPr id="423" name="楕円 422"/>
        <xdr:cNvSpPr/>
      </xdr:nvSpPr>
      <xdr:spPr>
        <a:xfrm>
          <a:off x="10426700" y="1350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55066</xdr:rowOff>
    </xdr:from>
    <xdr:ext cx="534377" cy="259045"/>
    <xdr:sp macro="" textlink="">
      <xdr:nvSpPr>
        <xdr:cNvPr id="424" name="普通建設事業費 （ うち新規整備　）該当値テキスト"/>
        <xdr:cNvSpPr txBox="1"/>
      </xdr:nvSpPr>
      <xdr:spPr>
        <a:xfrm>
          <a:off x="10528300" y="1342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132349</xdr:rowOff>
    </xdr:from>
    <xdr:to>
      <xdr:col>50</xdr:col>
      <xdr:colOff>165100</xdr:colOff>
      <xdr:row>79</xdr:row>
      <xdr:rowOff>62499</xdr:rowOff>
    </xdr:to>
    <xdr:sp macro="" textlink="">
      <xdr:nvSpPr>
        <xdr:cNvPr id="425" name="楕円 424"/>
        <xdr:cNvSpPr/>
      </xdr:nvSpPr>
      <xdr:spPr>
        <a:xfrm>
          <a:off x="9588500" y="1350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53626</xdr:rowOff>
    </xdr:from>
    <xdr:ext cx="534377" cy="259045"/>
    <xdr:sp macro="" textlink="">
      <xdr:nvSpPr>
        <xdr:cNvPr id="426" name="テキスト ボックス 425"/>
        <xdr:cNvSpPr txBox="1"/>
      </xdr:nvSpPr>
      <xdr:spPr>
        <a:xfrm>
          <a:off x="9372111" y="1359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141695</xdr:rowOff>
    </xdr:from>
    <xdr:to>
      <xdr:col>46</xdr:col>
      <xdr:colOff>38100</xdr:colOff>
      <xdr:row>79</xdr:row>
      <xdr:rowOff>71845</xdr:rowOff>
    </xdr:to>
    <xdr:sp macro="" textlink="">
      <xdr:nvSpPr>
        <xdr:cNvPr id="427" name="楕円 426"/>
        <xdr:cNvSpPr/>
      </xdr:nvSpPr>
      <xdr:spPr>
        <a:xfrm>
          <a:off x="8699500" y="135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62972</xdr:rowOff>
    </xdr:from>
    <xdr:ext cx="534377" cy="259045"/>
    <xdr:sp macro="" textlink="">
      <xdr:nvSpPr>
        <xdr:cNvPr id="428" name="テキスト ボックス 427"/>
        <xdr:cNvSpPr txBox="1"/>
      </xdr:nvSpPr>
      <xdr:spPr>
        <a:xfrm>
          <a:off x="8483111" y="1360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138503</xdr:rowOff>
    </xdr:from>
    <xdr:to>
      <xdr:col>41</xdr:col>
      <xdr:colOff>101600</xdr:colOff>
      <xdr:row>79</xdr:row>
      <xdr:rowOff>68653</xdr:rowOff>
    </xdr:to>
    <xdr:sp macro="" textlink="">
      <xdr:nvSpPr>
        <xdr:cNvPr id="429" name="楕円 428"/>
        <xdr:cNvSpPr/>
      </xdr:nvSpPr>
      <xdr:spPr>
        <a:xfrm>
          <a:off x="7810500" y="1351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59780</xdr:rowOff>
    </xdr:from>
    <xdr:ext cx="534377" cy="259045"/>
    <xdr:sp macro="" textlink="">
      <xdr:nvSpPr>
        <xdr:cNvPr id="430" name="テキスト ボックス 429"/>
        <xdr:cNvSpPr txBox="1"/>
      </xdr:nvSpPr>
      <xdr:spPr>
        <a:xfrm>
          <a:off x="7594111" y="1360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29969</xdr:rowOff>
    </xdr:from>
    <xdr:to>
      <xdr:col>36</xdr:col>
      <xdr:colOff>165100</xdr:colOff>
      <xdr:row>78</xdr:row>
      <xdr:rowOff>131569</xdr:rowOff>
    </xdr:to>
    <xdr:sp macro="" textlink="">
      <xdr:nvSpPr>
        <xdr:cNvPr id="431" name="楕円 430"/>
        <xdr:cNvSpPr/>
      </xdr:nvSpPr>
      <xdr:spPr>
        <a:xfrm>
          <a:off x="6921500" y="1340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122696</xdr:rowOff>
    </xdr:from>
    <xdr:ext cx="599010" cy="259045"/>
    <xdr:sp macro="" textlink="">
      <xdr:nvSpPr>
        <xdr:cNvPr id="432" name="テキスト ボックス 431"/>
        <xdr:cNvSpPr txBox="1"/>
      </xdr:nvSpPr>
      <xdr:spPr>
        <a:xfrm>
          <a:off x="6672795" y="1349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109141</xdr:rowOff>
    </xdr:from>
    <xdr:to>
      <xdr:col>55</xdr:col>
      <xdr:colOff>0</xdr:colOff>
      <xdr:row>98</xdr:row>
      <xdr:rowOff>112931</xdr:rowOff>
    </xdr:to>
    <xdr:cxnSp macro="">
      <xdr:nvCxnSpPr>
        <xdr:cNvPr id="459" name="直線コネクタ 458"/>
        <xdr:cNvCxnSpPr/>
      </xdr:nvCxnSpPr>
      <xdr:spPr>
        <a:xfrm>
          <a:off x="9639300" y="16911241"/>
          <a:ext cx="838200" cy="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99326</xdr:rowOff>
    </xdr:from>
    <xdr:to>
      <xdr:col>50</xdr:col>
      <xdr:colOff>114300</xdr:colOff>
      <xdr:row>98</xdr:row>
      <xdr:rowOff>109141</xdr:rowOff>
    </xdr:to>
    <xdr:cxnSp macro="">
      <xdr:nvCxnSpPr>
        <xdr:cNvPr id="462" name="直線コネクタ 461"/>
        <xdr:cNvCxnSpPr/>
      </xdr:nvCxnSpPr>
      <xdr:spPr>
        <a:xfrm>
          <a:off x="8750300" y="16901426"/>
          <a:ext cx="889000" cy="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93923</xdr:rowOff>
    </xdr:from>
    <xdr:to>
      <xdr:col>45</xdr:col>
      <xdr:colOff>177800</xdr:colOff>
      <xdr:row>98</xdr:row>
      <xdr:rowOff>99326</xdr:rowOff>
    </xdr:to>
    <xdr:cxnSp macro="">
      <xdr:nvCxnSpPr>
        <xdr:cNvPr id="465" name="直線コネクタ 464"/>
        <xdr:cNvCxnSpPr/>
      </xdr:nvCxnSpPr>
      <xdr:spPr>
        <a:xfrm>
          <a:off x="7861300" y="16896023"/>
          <a:ext cx="889000" cy="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93923</xdr:rowOff>
    </xdr:from>
    <xdr:to>
      <xdr:col>41</xdr:col>
      <xdr:colOff>50800</xdr:colOff>
      <xdr:row>98</xdr:row>
      <xdr:rowOff>114357</xdr:rowOff>
    </xdr:to>
    <xdr:cxnSp macro="">
      <xdr:nvCxnSpPr>
        <xdr:cNvPr id="468" name="直線コネクタ 467"/>
        <xdr:cNvCxnSpPr/>
      </xdr:nvCxnSpPr>
      <xdr:spPr>
        <a:xfrm flipV="1">
          <a:off x="6972300" y="16896023"/>
          <a:ext cx="889000" cy="2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62131</xdr:rowOff>
    </xdr:from>
    <xdr:to>
      <xdr:col>55</xdr:col>
      <xdr:colOff>50800</xdr:colOff>
      <xdr:row>98</xdr:row>
      <xdr:rowOff>163731</xdr:rowOff>
    </xdr:to>
    <xdr:sp macro="" textlink="">
      <xdr:nvSpPr>
        <xdr:cNvPr id="478" name="楕円 477"/>
        <xdr:cNvSpPr/>
      </xdr:nvSpPr>
      <xdr:spPr>
        <a:xfrm>
          <a:off x="10426700" y="1686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3680</xdr:rowOff>
    </xdr:from>
    <xdr:ext cx="534377" cy="259045"/>
    <xdr:sp macro="" textlink="">
      <xdr:nvSpPr>
        <xdr:cNvPr id="479" name="普通建設事業費 （ うち更新整備　）該当値テキスト"/>
        <xdr:cNvSpPr txBox="1"/>
      </xdr:nvSpPr>
      <xdr:spPr>
        <a:xfrm>
          <a:off x="10528300" y="168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58341</xdr:rowOff>
    </xdr:from>
    <xdr:to>
      <xdr:col>50</xdr:col>
      <xdr:colOff>165100</xdr:colOff>
      <xdr:row>98</xdr:row>
      <xdr:rowOff>159941</xdr:rowOff>
    </xdr:to>
    <xdr:sp macro="" textlink="">
      <xdr:nvSpPr>
        <xdr:cNvPr id="480" name="楕円 479"/>
        <xdr:cNvSpPr/>
      </xdr:nvSpPr>
      <xdr:spPr>
        <a:xfrm>
          <a:off x="9588500" y="1686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151068</xdr:rowOff>
    </xdr:from>
    <xdr:ext cx="534377" cy="259045"/>
    <xdr:sp macro="" textlink="">
      <xdr:nvSpPr>
        <xdr:cNvPr id="481" name="テキスト ボックス 480"/>
        <xdr:cNvSpPr txBox="1"/>
      </xdr:nvSpPr>
      <xdr:spPr>
        <a:xfrm>
          <a:off x="9372111" y="1695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48526</xdr:rowOff>
    </xdr:from>
    <xdr:to>
      <xdr:col>46</xdr:col>
      <xdr:colOff>38100</xdr:colOff>
      <xdr:row>98</xdr:row>
      <xdr:rowOff>150126</xdr:rowOff>
    </xdr:to>
    <xdr:sp macro="" textlink="">
      <xdr:nvSpPr>
        <xdr:cNvPr id="482" name="楕円 481"/>
        <xdr:cNvSpPr/>
      </xdr:nvSpPr>
      <xdr:spPr>
        <a:xfrm>
          <a:off x="8699500" y="1685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141253</xdr:rowOff>
    </xdr:from>
    <xdr:ext cx="534377" cy="259045"/>
    <xdr:sp macro="" textlink="">
      <xdr:nvSpPr>
        <xdr:cNvPr id="483" name="テキスト ボックス 482"/>
        <xdr:cNvSpPr txBox="1"/>
      </xdr:nvSpPr>
      <xdr:spPr>
        <a:xfrm>
          <a:off x="8483111" y="169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43123</xdr:rowOff>
    </xdr:from>
    <xdr:to>
      <xdr:col>41</xdr:col>
      <xdr:colOff>101600</xdr:colOff>
      <xdr:row>98</xdr:row>
      <xdr:rowOff>144723</xdr:rowOff>
    </xdr:to>
    <xdr:sp macro="" textlink="">
      <xdr:nvSpPr>
        <xdr:cNvPr id="484" name="楕円 483"/>
        <xdr:cNvSpPr/>
      </xdr:nvSpPr>
      <xdr:spPr>
        <a:xfrm>
          <a:off x="7810500" y="1684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135850</xdr:rowOff>
    </xdr:from>
    <xdr:ext cx="599010" cy="259045"/>
    <xdr:sp macro="" textlink="">
      <xdr:nvSpPr>
        <xdr:cNvPr id="485" name="テキスト ボックス 484"/>
        <xdr:cNvSpPr txBox="1"/>
      </xdr:nvSpPr>
      <xdr:spPr>
        <a:xfrm>
          <a:off x="7561795" y="16937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63557</xdr:rowOff>
    </xdr:from>
    <xdr:to>
      <xdr:col>36</xdr:col>
      <xdr:colOff>165100</xdr:colOff>
      <xdr:row>98</xdr:row>
      <xdr:rowOff>165157</xdr:rowOff>
    </xdr:to>
    <xdr:sp macro="" textlink="">
      <xdr:nvSpPr>
        <xdr:cNvPr id="486" name="楕円 485"/>
        <xdr:cNvSpPr/>
      </xdr:nvSpPr>
      <xdr:spPr>
        <a:xfrm>
          <a:off x="6921500" y="1686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156284</xdr:rowOff>
    </xdr:from>
    <xdr:ext cx="534377" cy="259045"/>
    <xdr:sp macro="" textlink="">
      <xdr:nvSpPr>
        <xdr:cNvPr id="487" name="テキスト ボックス 486"/>
        <xdr:cNvSpPr txBox="1"/>
      </xdr:nvSpPr>
      <xdr:spPr>
        <a:xfrm>
          <a:off x="6705111" y="169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17208</xdr:rowOff>
    </xdr:from>
    <xdr:to>
      <xdr:col>85</xdr:col>
      <xdr:colOff>127000</xdr:colOff>
      <xdr:row>39</xdr:row>
      <xdr:rowOff>44450</xdr:rowOff>
    </xdr:to>
    <xdr:cxnSp macro="">
      <xdr:nvCxnSpPr>
        <xdr:cNvPr id="516" name="直線コネクタ 515"/>
        <xdr:cNvCxnSpPr/>
      </xdr:nvCxnSpPr>
      <xdr:spPr>
        <a:xfrm flipV="1">
          <a:off x="15481300" y="6703758"/>
          <a:ext cx="8382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22771</xdr:rowOff>
    </xdr:from>
    <xdr:to>
      <xdr:col>81</xdr:col>
      <xdr:colOff>50800</xdr:colOff>
      <xdr:row>39</xdr:row>
      <xdr:rowOff>44450</xdr:rowOff>
    </xdr:to>
    <xdr:cxnSp macro="">
      <xdr:nvCxnSpPr>
        <xdr:cNvPr id="519" name="直線コネクタ 518"/>
        <xdr:cNvCxnSpPr/>
      </xdr:nvCxnSpPr>
      <xdr:spPr>
        <a:xfrm>
          <a:off x="14592300" y="6709321"/>
          <a:ext cx="889000" cy="2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22771</xdr:rowOff>
    </xdr:from>
    <xdr:to>
      <xdr:col>76</xdr:col>
      <xdr:colOff>114300</xdr:colOff>
      <xdr:row>39</xdr:row>
      <xdr:rowOff>44400</xdr:rowOff>
    </xdr:to>
    <xdr:cxnSp macro="">
      <xdr:nvCxnSpPr>
        <xdr:cNvPr id="522" name="直線コネクタ 521"/>
        <xdr:cNvCxnSpPr/>
      </xdr:nvCxnSpPr>
      <xdr:spPr>
        <a:xfrm flipV="1">
          <a:off x="13703300" y="6709321"/>
          <a:ext cx="889000" cy="2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44400</xdr:rowOff>
    </xdr:from>
    <xdr:to>
      <xdr:col>71</xdr:col>
      <xdr:colOff>177800</xdr:colOff>
      <xdr:row>39</xdr:row>
      <xdr:rowOff>44450</xdr:rowOff>
    </xdr:to>
    <xdr:cxnSp macro="">
      <xdr:nvCxnSpPr>
        <xdr:cNvPr id="525" name="直線コネクタ 524"/>
        <xdr:cNvCxnSpPr/>
      </xdr:nvCxnSpPr>
      <xdr:spPr>
        <a:xfrm flipV="1">
          <a:off x="12814300" y="6730950"/>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137858</xdr:rowOff>
    </xdr:from>
    <xdr:to>
      <xdr:col>85</xdr:col>
      <xdr:colOff>177800</xdr:colOff>
      <xdr:row>39</xdr:row>
      <xdr:rowOff>68008</xdr:rowOff>
    </xdr:to>
    <xdr:sp macro="" textlink="">
      <xdr:nvSpPr>
        <xdr:cNvPr id="535" name="楕円 534"/>
        <xdr:cNvSpPr/>
      </xdr:nvSpPr>
      <xdr:spPr>
        <a:xfrm>
          <a:off x="16268700" y="665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70432</xdr:rowOff>
    </xdr:from>
    <xdr:ext cx="469744" cy="259045"/>
    <xdr:sp macro="" textlink="">
      <xdr:nvSpPr>
        <xdr:cNvPr id="536" name="災害復旧事業費該当値テキスト"/>
        <xdr:cNvSpPr txBox="1"/>
      </xdr:nvSpPr>
      <xdr:spPr>
        <a:xfrm>
          <a:off x="16370300" y="6585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143421</xdr:rowOff>
    </xdr:from>
    <xdr:to>
      <xdr:col>76</xdr:col>
      <xdr:colOff>165100</xdr:colOff>
      <xdr:row>39</xdr:row>
      <xdr:rowOff>73571</xdr:rowOff>
    </xdr:to>
    <xdr:sp macro="" textlink="">
      <xdr:nvSpPr>
        <xdr:cNvPr id="539" name="楕円 538"/>
        <xdr:cNvSpPr/>
      </xdr:nvSpPr>
      <xdr:spPr>
        <a:xfrm>
          <a:off x="14541500" y="665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64698</xdr:rowOff>
    </xdr:from>
    <xdr:ext cx="469744" cy="259045"/>
    <xdr:sp macro="" textlink="">
      <xdr:nvSpPr>
        <xdr:cNvPr id="540" name="テキスト ボックス 539"/>
        <xdr:cNvSpPr txBox="1"/>
      </xdr:nvSpPr>
      <xdr:spPr>
        <a:xfrm>
          <a:off x="14357428" y="675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165050</xdr:rowOff>
    </xdr:from>
    <xdr:to>
      <xdr:col>72</xdr:col>
      <xdr:colOff>38100</xdr:colOff>
      <xdr:row>39</xdr:row>
      <xdr:rowOff>95200</xdr:rowOff>
    </xdr:to>
    <xdr:sp macro="" textlink="">
      <xdr:nvSpPr>
        <xdr:cNvPr id="541" name="楕円 540"/>
        <xdr:cNvSpPr/>
      </xdr:nvSpPr>
      <xdr:spPr>
        <a:xfrm>
          <a:off x="13652500" y="66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86327</xdr:rowOff>
    </xdr:from>
    <xdr:ext cx="313932" cy="259045"/>
    <xdr:sp macro="" textlink="">
      <xdr:nvSpPr>
        <xdr:cNvPr id="542" name="テキスト ボックス 541"/>
        <xdr:cNvSpPr txBox="1"/>
      </xdr:nvSpPr>
      <xdr:spPr>
        <a:xfrm>
          <a:off x="13546333" y="67728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104899</xdr:rowOff>
    </xdr:from>
    <xdr:to>
      <xdr:col>85</xdr:col>
      <xdr:colOff>127000</xdr:colOff>
      <xdr:row>78</xdr:row>
      <xdr:rowOff>108558</xdr:rowOff>
    </xdr:to>
    <xdr:cxnSp macro="">
      <xdr:nvCxnSpPr>
        <xdr:cNvPr id="628" name="直線コネクタ 627"/>
        <xdr:cNvCxnSpPr/>
      </xdr:nvCxnSpPr>
      <xdr:spPr>
        <a:xfrm flipV="1">
          <a:off x="15481300" y="13477999"/>
          <a:ext cx="8382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108558</xdr:rowOff>
    </xdr:from>
    <xdr:to>
      <xdr:col>81</xdr:col>
      <xdr:colOff>50800</xdr:colOff>
      <xdr:row>78</xdr:row>
      <xdr:rowOff>109119</xdr:rowOff>
    </xdr:to>
    <xdr:cxnSp macro="">
      <xdr:nvCxnSpPr>
        <xdr:cNvPr id="631" name="直線コネクタ 630"/>
        <xdr:cNvCxnSpPr/>
      </xdr:nvCxnSpPr>
      <xdr:spPr>
        <a:xfrm flipV="1">
          <a:off x="14592300" y="13481658"/>
          <a:ext cx="889000" cy="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107243</xdr:rowOff>
    </xdr:from>
    <xdr:to>
      <xdr:col>76</xdr:col>
      <xdr:colOff>114300</xdr:colOff>
      <xdr:row>78</xdr:row>
      <xdr:rowOff>109119</xdr:rowOff>
    </xdr:to>
    <xdr:cxnSp macro="">
      <xdr:nvCxnSpPr>
        <xdr:cNvPr id="634" name="直線コネクタ 633"/>
        <xdr:cNvCxnSpPr/>
      </xdr:nvCxnSpPr>
      <xdr:spPr>
        <a:xfrm>
          <a:off x="13703300" y="13480343"/>
          <a:ext cx="889000" cy="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98010</xdr:rowOff>
    </xdr:from>
    <xdr:to>
      <xdr:col>71</xdr:col>
      <xdr:colOff>177800</xdr:colOff>
      <xdr:row>78</xdr:row>
      <xdr:rowOff>107243</xdr:rowOff>
    </xdr:to>
    <xdr:cxnSp macro="">
      <xdr:nvCxnSpPr>
        <xdr:cNvPr id="637" name="直線コネクタ 636"/>
        <xdr:cNvCxnSpPr/>
      </xdr:nvCxnSpPr>
      <xdr:spPr>
        <a:xfrm>
          <a:off x="12814300" y="13471110"/>
          <a:ext cx="889000" cy="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54099</xdr:rowOff>
    </xdr:from>
    <xdr:to>
      <xdr:col>85</xdr:col>
      <xdr:colOff>177800</xdr:colOff>
      <xdr:row>78</xdr:row>
      <xdr:rowOff>155699</xdr:rowOff>
    </xdr:to>
    <xdr:sp macro="" textlink="">
      <xdr:nvSpPr>
        <xdr:cNvPr id="647" name="楕円 646"/>
        <xdr:cNvSpPr/>
      </xdr:nvSpPr>
      <xdr:spPr>
        <a:xfrm>
          <a:off x="16268700" y="1342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140476</xdr:rowOff>
    </xdr:from>
    <xdr:ext cx="534377" cy="259045"/>
    <xdr:sp macro="" textlink="">
      <xdr:nvSpPr>
        <xdr:cNvPr id="648" name="公債費該当値テキスト"/>
        <xdr:cNvSpPr txBox="1"/>
      </xdr:nvSpPr>
      <xdr:spPr>
        <a:xfrm>
          <a:off x="16370300" y="1334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57758</xdr:rowOff>
    </xdr:from>
    <xdr:to>
      <xdr:col>81</xdr:col>
      <xdr:colOff>101600</xdr:colOff>
      <xdr:row>78</xdr:row>
      <xdr:rowOff>159358</xdr:rowOff>
    </xdr:to>
    <xdr:sp macro="" textlink="">
      <xdr:nvSpPr>
        <xdr:cNvPr id="649" name="楕円 648"/>
        <xdr:cNvSpPr/>
      </xdr:nvSpPr>
      <xdr:spPr>
        <a:xfrm>
          <a:off x="15430500" y="1343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150485</xdr:rowOff>
    </xdr:from>
    <xdr:ext cx="534377" cy="259045"/>
    <xdr:sp macro="" textlink="">
      <xdr:nvSpPr>
        <xdr:cNvPr id="650" name="テキスト ボックス 649"/>
        <xdr:cNvSpPr txBox="1"/>
      </xdr:nvSpPr>
      <xdr:spPr>
        <a:xfrm>
          <a:off x="15214111" y="1352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58319</xdr:rowOff>
    </xdr:from>
    <xdr:to>
      <xdr:col>76</xdr:col>
      <xdr:colOff>165100</xdr:colOff>
      <xdr:row>78</xdr:row>
      <xdr:rowOff>159919</xdr:rowOff>
    </xdr:to>
    <xdr:sp macro="" textlink="">
      <xdr:nvSpPr>
        <xdr:cNvPr id="651" name="楕円 650"/>
        <xdr:cNvSpPr/>
      </xdr:nvSpPr>
      <xdr:spPr>
        <a:xfrm>
          <a:off x="14541500" y="1343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151046</xdr:rowOff>
    </xdr:from>
    <xdr:ext cx="534377" cy="259045"/>
    <xdr:sp macro="" textlink="">
      <xdr:nvSpPr>
        <xdr:cNvPr id="652" name="テキスト ボックス 651"/>
        <xdr:cNvSpPr txBox="1"/>
      </xdr:nvSpPr>
      <xdr:spPr>
        <a:xfrm>
          <a:off x="14325111" y="1352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56443</xdr:rowOff>
    </xdr:from>
    <xdr:to>
      <xdr:col>72</xdr:col>
      <xdr:colOff>38100</xdr:colOff>
      <xdr:row>78</xdr:row>
      <xdr:rowOff>158043</xdr:rowOff>
    </xdr:to>
    <xdr:sp macro="" textlink="">
      <xdr:nvSpPr>
        <xdr:cNvPr id="653" name="楕円 652"/>
        <xdr:cNvSpPr/>
      </xdr:nvSpPr>
      <xdr:spPr>
        <a:xfrm>
          <a:off x="13652500" y="1342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149170</xdr:rowOff>
    </xdr:from>
    <xdr:ext cx="534377" cy="259045"/>
    <xdr:sp macro="" textlink="">
      <xdr:nvSpPr>
        <xdr:cNvPr id="654" name="テキスト ボックス 653"/>
        <xdr:cNvSpPr txBox="1"/>
      </xdr:nvSpPr>
      <xdr:spPr>
        <a:xfrm>
          <a:off x="13436111" y="1352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47210</xdr:rowOff>
    </xdr:from>
    <xdr:to>
      <xdr:col>67</xdr:col>
      <xdr:colOff>101600</xdr:colOff>
      <xdr:row>78</xdr:row>
      <xdr:rowOff>148810</xdr:rowOff>
    </xdr:to>
    <xdr:sp macro="" textlink="">
      <xdr:nvSpPr>
        <xdr:cNvPr id="655" name="楕円 654"/>
        <xdr:cNvSpPr/>
      </xdr:nvSpPr>
      <xdr:spPr>
        <a:xfrm>
          <a:off x="12763500" y="1342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139937</xdr:rowOff>
    </xdr:from>
    <xdr:ext cx="534377" cy="259045"/>
    <xdr:sp macro="" textlink="">
      <xdr:nvSpPr>
        <xdr:cNvPr id="656" name="テキスト ボックス 655"/>
        <xdr:cNvSpPr txBox="1"/>
      </xdr:nvSpPr>
      <xdr:spPr>
        <a:xfrm>
          <a:off x="12547111" y="1351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80015</xdr:rowOff>
    </xdr:from>
    <xdr:to>
      <xdr:col>85</xdr:col>
      <xdr:colOff>127000</xdr:colOff>
      <xdr:row>99</xdr:row>
      <xdr:rowOff>88784</xdr:rowOff>
    </xdr:to>
    <xdr:cxnSp macro="">
      <xdr:nvCxnSpPr>
        <xdr:cNvPr id="687" name="直線コネクタ 686"/>
        <xdr:cNvCxnSpPr/>
      </xdr:nvCxnSpPr>
      <xdr:spPr>
        <a:xfrm>
          <a:off x="15481300" y="17053565"/>
          <a:ext cx="838200" cy="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72048</xdr:rowOff>
    </xdr:from>
    <xdr:to>
      <xdr:col>81</xdr:col>
      <xdr:colOff>50800</xdr:colOff>
      <xdr:row>99</xdr:row>
      <xdr:rowOff>80015</xdr:rowOff>
    </xdr:to>
    <xdr:cxnSp macro="">
      <xdr:nvCxnSpPr>
        <xdr:cNvPr id="690" name="直線コネクタ 689"/>
        <xdr:cNvCxnSpPr/>
      </xdr:nvCxnSpPr>
      <xdr:spPr>
        <a:xfrm>
          <a:off x="14592300" y="17045598"/>
          <a:ext cx="889000" cy="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72048</xdr:rowOff>
    </xdr:from>
    <xdr:to>
      <xdr:col>76</xdr:col>
      <xdr:colOff>114300</xdr:colOff>
      <xdr:row>99</xdr:row>
      <xdr:rowOff>78605</xdr:rowOff>
    </xdr:to>
    <xdr:cxnSp macro="">
      <xdr:nvCxnSpPr>
        <xdr:cNvPr id="693" name="直線コネクタ 692"/>
        <xdr:cNvCxnSpPr/>
      </xdr:nvCxnSpPr>
      <xdr:spPr>
        <a:xfrm flipV="1">
          <a:off x="13703300" y="17045598"/>
          <a:ext cx="889000" cy="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78605</xdr:rowOff>
    </xdr:from>
    <xdr:to>
      <xdr:col>71</xdr:col>
      <xdr:colOff>177800</xdr:colOff>
      <xdr:row>99</xdr:row>
      <xdr:rowOff>91478</xdr:rowOff>
    </xdr:to>
    <xdr:cxnSp macro="">
      <xdr:nvCxnSpPr>
        <xdr:cNvPr id="696" name="直線コネクタ 695"/>
        <xdr:cNvCxnSpPr/>
      </xdr:nvCxnSpPr>
      <xdr:spPr>
        <a:xfrm flipV="1">
          <a:off x="12814300" y="17052155"/>
          <a:ext cx="889000" cy="1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79712</xdr:rowOff>
    </xdr:from>
    <xdr:ext cx="534377" cy="259045"/>
    <xdr:sp macro="" textlink="">
      <xdr:nvSpPr>
        <xdr:cNvPr id="698" name="テキスト ボックス 697"/>
        <xdr:cNvSpPr txBox="1"/>
      </xdr:nvSpPr>
      <xdr:spPr>
        <a:xfrm>
          <a:off x="13436111" y="167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37984</xdr:rowOff>
    </xdr:from>
    <xdr:to>
      <xdr:col>85</xdr:col>
      <xdr:colOff>177800</xdr:colOff>
      <xdr:row>99</xdr:row>
      <xdr:rowOff>139584</xdr:rowOff>
    </xdr:to>
    <xdr:sp macro="" textlink="">
      <xdr:nvSpPr>
        <xdr:cNvPr id="706" name="楕円 705"/>
        <xdr:cNvSpPr/>
      </xdr:nvSpPr>
      <xdr:spPr>
        <a:xfrm>
          <a:off x="16268700" y="1701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124361</xdr:rowOff>
    </xdr:from>
    <xdr:ext cx="469744" cy="259045"/>
    <xdr:sp macro="" textlink="">
      <xdr:nvSpPr>
        <xdr:cNvPr id="707" name="積立金該当値テキスト"/>
        <xdr:cNvSpPr txBox="1"/>
      </xdr:nvSpPr>
      <xdr:spPr>
        <a:xfrm>
          <a:off x="16370300" y="1692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29215</xdr:rowOff>
    </xdr:from>
    <xdr:to>
      <xdr:col>81</xdr:col>
      <xdr:colOff>101600</xdr:colOff>
      <xdr:row>99</xdr:row>
      <xdr:rowOff>130815</xdr:rowOff>
    </xdr:to>
    <xdr:sp macro="" textlink="">
      <xdr:nvSpPr>
        <xdr:cNvPr id="708" name="楕円 707"/>
        <xdr:cNvSpPr/>
      </xdr:nvSpPr>
      <xdr:spPr>
        <a:xfrm>
          <a:off x="15430500" y="170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121942</xdr:rowOff>
    </xdr:from>
    <xdr:ext cx="534377" cy="259045"/>
    <xdr:sp macro="" textlink="">
      <xdr:nvSpPr>
        <xdr:cNvPr id="709" name="テキスト ボックス 708"/>
        <xdr:cNvSpPr txBox="1"/>
      </xdr:nvSpPr>
      <xdr:spPr>
        <a:xfrm>
          <a:off x="15214111" y="1709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21248</xdr:rowOff>
    </xdr:from>
    <xdr:to>
      <xdr:col>76</xdr:col>
      <xdr:colOff>165100</xdr:colOff>
      <xdr:row>99</xdr:row>
      <xdr:rowOff>122848</xdr:rowOff>
    </xdr:to>
    <xdr:sp macro="" textlink="">
      <xdr:nvSpPr>
        <xdr:cNvPr id="710" name="楕円 709"/>
        <xdr:cNvSpPr/>
      </xdr:nvSpPr>
      <xdr:spPr>
        <a:xfrm>
          <a:off x="14541500" y="1699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113975</xdr:rowOff>
    </xdr:from>
    <xdr:ext cx="534377" cy="259045"/>
    <xdr:sp macro="" textlink="">
      <xdr:nvSpPr>
        <xdr:cNvPr id="711" name="テキスト ボックス 710"/>
        <xdr:cNvSpPr txBox="1"/>
      </xdr:nvSpPr>
      <xdr:spPr>
        <a:xfrm>
          <a:off x="14325111" y="170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27805</xdr:rowOff>
    </xdr:from>
    <xdr:to>
      <xdr:col>72</xdr:col>
      <xdr:colOff>38100</xdr:colOff>
      <xdr:row>99</xdr:row>
      <xdr:rowOff>129405</xdr:rowOff>
    </xdr:to>
    <xdr:sp macro="" textlink="">
      <xdr:nvSpPr>
        <xdr:cNvPr id="712" name="楕円 711"/>
        <xdr:cNvSpPr/>
      </xdr:nvSpPr>
      <xdr:spPr>
        <a:xfrm>
          <a:off x="13652500" y="1700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120532</xdr:rowOff>
    </xdr:from>
    <xdr:ext cx="534377" cy="259045"/>
    <xdr:sp macro="" textlink="">
      <xdr:nvSpPr>
        <xdr:cNvPr id="713" name="テキスト ボックス 712"/>
        <xdr:cNvSpPr txBox="1"/>
      </xdr:nvSpPr>
      <xdr:spPr>
        <a:xfrm>
          <a:off x="13436111" y="1709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40678</xdr:rowOff>
    </xdr:from>
    <xdr:to>
      <xdr:col>67</xdr:col>
      <xdr:colOff>101600</xdr:colOff>
      <xdr:row>99</xdr:row>
      <xdr:rowOff>142278</xdr:rowOff>
    </xdr:to>
    <xdr:sp macro="" textlink="">
      <xdr:nvSpPr>
        <xdr:cNvPr id="714" name="楕円 713"/>
        <xdr:cNvSpPr/>
      </xdr:nvSpPr>
      <xdr:spPr>
        <a:xfrm>
          <a:off x="12763500" y="1701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133405</xdr:rowOff>
    </xdr:from>
    <xdr:ext cx="469744" cy="259045"/>
    <xdr:sp macro="" textlink="">
      <xdr:nvSpPr>
        <xdr:cNvPr id="715" name="テキスト ボックス 714"/>
        <xdr:cNvSpPr txBox="1"/>
      </xdr:nvSpPr>
      <xdr:spPr>
        <a:xfrm>
          <a:off x="12579428" y="17106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36125</xdr:rowOff>
    </xdr:from>
    <xdr:to>
      <xdr:col>116</xdr:col>
      <xdr:colOff>63500</xdr:colOff>
      <xdr:row>39</xdr:row>
      <xdr:rowOff>36220</xdr:rowOff>
    </xdr:to>
    <xdr:cxnSp macro="">
      <xdr:nvCxnSpPr>
        <xdr:cNvPr id="744" name="直線コネクタ 743"/>
        <xdr:cNvCxnSpPr/>
      </xdr:nvCxnSpPr>
      <xdr:spPr>
        <a:xfrm flipV="1">
          <a:off x="21323300" y="6722675"/>
          <a:ext cx="8382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35611</xdr:rowOff>
    </xdr:from>
    <xdr:to>
      <xdr:col>111</xdr:col>
      <xdr:colOff>177800</xdr:colOff>
      <xdr:row>39</xdr:row>
      <xdr:rowOff>36220</xdr:rowOff>
    </xdr:to>
    <xdr:cxnSp macro="">
      <xdr:nvCxnSpPr>
        <xdr:cNvPr id="747" name="直線コネクタ 746"/>
        <xdr:cNvCxnSpPr/>
      </xdr:nvCxnSpPr>
      <xdr:spPr>
        <a:xfrm>
          <a:off x="20434300" y="6722161"/>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35611</xdr:rowOff>
    </xdr:from>
    <xdr:to>
      <xdr:col>107</xdr:col>
      <xdr:colOff>50800</xdr:colOff>
      <xdr:row>39</xdr:row>
      <xdr:rowOff>36030</xdr:rowOff>
    </xdr:to>
    <xdr:cxnSp macro="">
      <xdr:nvCxnSpPr>
        <xdr:cNvPr id="750" name="直線コネクタ 749"/>
        <xdr:cNvCxnSpPr/>
      </xdr:nvCxnSpPr>
      <xdr:spPr>
        <a:xfrm flipV="1">
          <a:off x="19545300" y="6722161"/>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36030</xdr:rowOff>
    </xdr:from>
    <xdr:to>
      <xdr:col>102</xdr:col>
      <xdr:colOff>114300</xdr:colOff>
      <xdr:row>39</xdr:row>
      <xdr:rowOff>36468</xdr:rowOff>
    </xdr:to>
    <xdr:cxnSp macro="">
      <xdr:nvCxnSpPr>
        <xdr:cNvPr id="753" name="直線コネクタ 752"/>
        <xdr:cNvCxnSpPr/>
      </xdr:nvCxnSpPr>
      <xdr:spPr>
        <a:xfrm flipV="1">
          <a:off x="18656300" y="6722580"/>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156775</xdr:rowOff>
    </xdr:from>
    <xdr:to>
      <xdr:col>116</xdr:col>
      <xdr:colOff>114300</xdr:colOff>
      <xdr:row>39</xdr:row>
      <xdr:rowOff>86925</xdr:rowOff>
    </xdr:to>
    <xdr:sp macro="" textlink="">
      <xdr:nvSpPr>
        <xdr:cNvPr id="763" name="楕円 762"/>
        <xdr:cNvSpPr/>
      </xdr:nvSpPr>
      <xdr:spPr>
        <a:xfrm>
          <a:off x="22110700" y="667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378565" cy="259045"/>
    <xdr:sp macro="" textlink="">
      <xdr:nvSpPr>
        <xdr:cNvPr id="764" name="投資及び出資金該当値テキスト"/>
        <xdr:cNvSpPr txBox="1"/>
      </xdr:nvSpPr>
      <xdr:spPr>
        <a:xfrm>
          <a:off x="22212300" y="6633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156870</xdr:rowOff>
    </xdr:from>
    <xdr:to>
      <xdr:col>112</xdr:col>
      <xdr:colOff>38100</xdr:colOff>
      <xdr:row>39</xdr:row>
      <xdr:rowOff>87020</xdr:rowOff>
    </xdr:to>
    <xdr:sp macro="" textlink="">
      <xdr:nvSpPr>
        <xdr:cNvPr id="765" name="楕円 764"/>
        <xdr:cNvSpPr/>
      </xdr:nvSpPr>
      <xdr:spPr>
        <a:xfrm>
          <a:off x="21272500" y="66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78147</xdr:rowOff>
    </xdr:from>
    <xdr:ext cx="378565" cy="259045"/>
    <xdr:sp macro="" textlink="">
      <xdr:nvSpPr>
        <xdr:cNvPr id="766" name="テキスト ボックス 765"/>
        <xdr:cNvSpPr txBox="1"/>
      </xdr:nvSpPr>
      <xdr:spPr>
        <a:xfrm>
          <a:off x="21134017" y="6764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156261</xdr:rowOff>
    </xdr:from>
    <xdr:to>
      <xdr:col>107</xdr:col>
      <xdr:colOff>101600</xdr:colOff>
      <xdr:row>39</xdr:row>
      <xdr:rowOff>86411</xdr:rowOff>
    </xdr:to>
    <xdr:sp macro="" textlink="">
      <xdr:nvSpPr>
        <xdr:cNvPr id="767" name="楕円 766"/>
        <xdr:cNvSpPr/>
      </xdr:nvSpPr>
      <xdr:spPr>
        <a:xfrm>
          <a:off x="20383500" y="667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77538</xdr:rowOff>
    </xdr:from>
    <xdr:ext cx="378565" cy="259045"/>
    <xdr:sp macro="" textlink="">
      <xdr:nvSpPr>
        <xdr:cNvPr id="768" name="テキスト ボックス 767"/>
        <xdr:cNvSpPr txBox="1"/>
      </xdr:nvSpPr>
      <xdr:spPr>
        <a:xfrm>
          <a:off x="20245017" y="6764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156680</xdr:rowOff>
    </xdr:from>
    <xdr:to>
      <xdr:col>102</xdr:col>
      <xdr:colOff>165100</xdr:colOff>
      <xdr:row>39</xdr:row>
      <xdr:rowOff>86830</xdr:rowOff>
    </xdr:to>
    <xdr:sp macro="" textlink="">
      <xdr:nvSpPr>
        <xdr:cNvPr id="769" name="楕円 768"/>
        <xdr:cNvSpPr/>
      </xdr:nvSpPr>
      <xdr:spPr>
        <a:xfrm>
          <a:off x="19494500" y="667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77957</xdr:rowOff>
    </xdr:from>
    <xdr:ext cx="378565" cy="259045"/>
    <xdr:sp macro="" textlink="">
      <xdr:nvSpPr>
        <xdr:cNvPr id="770" name="テキスト ボックス 769"/>
        <xdr:cNvSpPr txBox="1"/>
      </xdr:nvSpPr>
      <xdr:spPr>
        <a:xfrm>
          <a:off x="19356017" y="6764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157118</xdr:rowOff>
    </xdr:from>
    <xdr:to>
      <xdr:col>98</xdr:col>
      <xdr:colOff>38100</xdr:colOff>
      <xdr:row>39</xdr:row>
      <xdr:rowOff>87268</xdr:rowOff>
    </xdr:to>
    <xdr:sp macro="" textlink="">
      <xdr:nvSpPr>
        <xdr:cNvPr id="771" name="楕円 770"/>
        <xdr:cNvSpPr/>
      </xdr:nvSpPr>
      <xdr:spPr>
        <a:xfrm>
          <a:off x="18605500" y="667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78395</xdr:rowOff>
    </xdr:from>
    <xdr:ext cx="378565" cy="259045"/>
    <xdr:sp macro="" textlink="">
      <xdr:nvSpPr>
        <xdr:cNvPr id="772" name="テキスト ボックス 771"/>
        <xdr:cNvSpPr txBox="1"/>
      </xdr:nvSpPr>
      <xdr:spPr>
        <a:xfrm>
          <a:off x="18467017" y="6764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50450</xdr:rowOff>
    </xdr:from>
    <xdr:to>
      <xdr:col>116</xdr:col>
      <xdr:colOff>63500</xdr:colOff>
      <xdr:row>58</xdr:row>
      <xdr:rowOff>119526</xdr:rowOff>
    </xdr:to>
    <xdr:cxnSp macro="">
      <xdr:nvCxnSpPr>
        <xdr:cNvPr id="801" name="直線コネクタ 800"/>
        <xdr:cNvCxnSpPr/>
      </xdr:nvCxnSpPr>
      <xdr:spPr>
        <a:xfrm>
          <a:off x="21323300" y="9994550"/>
          <a:ext cx="838200" cy="6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50450</xdr:rowOff>
    </xdr:from>
    <xdr:to>
      <xdr:col>111</xdr:col>
      <xdr:colOff>177800</xdr:colOff>
      <xdr:row>58</xdr:row>
      <xdr:rowOff>52642</xdr:rowOff>
    </xdr:to>
    <xdr:cxnSp macro="">
      <xdr:nvCxnSpPr>
        <xdr:cNvPr id="804" name="直線コネクタ 803"/>
        <xdr:cNvCxnSpPr/>
      </xdr:nvCxnSpPr>
      <xdr:spPr>
        <a:xfrm flipV="1">
          <a:off x="20434300" y="9994550"/>
          <a:ext cx="889000" cy="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96359</xdr:rowOff>
    </xdr:from>
    <xdr:ext cx="469744" cy="259045"/>
    <xdr:sp macro="" textlink="">
      <xdr:nvSpPr>
        <xdr:cNvPr id="806" name="テキスト ボックス 805"/>
        <xdr:cNvSpPr txBox="1"/>
      </xdr:nvSpPr>
      <xdr:spPr>
        <a:xfrm>
          <a:off x="21088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52642</xdr:rowOff>
    </xdr:from>
    <xdr:to>
      <xdr:col>107</xdr:col>
      <xdr:colOff>50800</xdr:colOff>
      <xdr:row>58</xdr:row>
      <xdr:rowOff>55747</xdr:rowOff>
    </xdr:to>
    <xdr:cxnSp macro="">
      <xdr:nvCxnSpPr>
        <xdr:cNvPr id="807" name="直線コネクタ 806"/>
        <xdr:cNvCxnSpPr/>
      </xdr:nvCxnSpPr>
      <xdr:spPr>
        <a:xfrm flipV="1">
          <a:off x="19545300" y="9996742"/>
          <a:ext cx="889000" cy="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95445</xdr:rowOff>
    </xdr:from>
    <xdr:ext cx="469744" cy="259045"/>
    <xdr:sp macro="" textlink="">
      <xdr:nvSpPr>
        <xdr:cNvPr id="809" name="テキスト ボックス 808"/>
        <xdr:cNvSpPr txBox="1"/>
      </xdr:nvSpPr>
      <xdr:spPr>
        <a:xfrm>
          <a:off x="20199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55747</xdr:rowOff>
    </xdr:from>
    <xdr:to>
      <xdr:col>102</xdr:col>
      <xdr:colOff>114300</xdr:colOff>
      <xdr:row>58</xdr:row>
      <xdr:rowOff>58490</xdr:rowOff>
    </xdr:to>
    <xdr:cxnSp macro="">
      <xdr:nvCxnSpPr>
        <xdr:cNvPr id="810" name="直線コネクタ 809"/>
        <xdr:cNvCxnSpPr/>
      </xdr:nvCxnSpPr>
      <xdr:spPr>
        <a:xfrm flipV="1">
          <a:off x="18656300" y="999984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68726</xdr:rowOff>
    </xdr:from>
    <xdr:to>
      <xdr:col>116</xdr:col>
      <xdr:colOff>114300</xdr:colOff>
      <xdr:row>58</xdr:row>
      <xdr:rowOff>170326</xdr:rowOff>
    </xdr:to>
    <xdr:sp macro="" textlink="">
      <xdr:nvSpPr>
        <xdr:cNvPr id="820" name="楕円 819"/>
        <xdr:cNvSpPr/>
      </xdr:nvSpPr>
      <xdr:spPr>
        <a:xfrm>
          <a:off x="22110700" y="1001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167778</xdr:rowOff>
    </xdr:from>
    <xdr:ext cx="469744" cy="259045"/>
    <xdr:sp macro="" textlink="">
      <xdr:nvSpPr>
        <xdr:cNvPr id="821" name="貸付金該当値テキスト"/>
        <xdr:cNvSpPr txBox="1"/>
      </xdr:nvSpPr>
      <xdr:spPr>
        <a:xfrm>
          <a:off x="22212300" y="994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171100</xdr:rowOff>
    </xdr:from>
    <xdr:to>
      <xdr:col>112</xdr:col>
      <xdr:colOff>38100</xdr:colOff>
      <xdr:row>58</xdr:row>
      <xdr:rowOff>101250</xdr:rowOff>
    </xdr:to>
    <xdr:sp macro="" textlink="">
      <xdr:nvSpPr>
        <xdr:cNvPr id="822" name="楕円 821"/>
        <xdr:cNvSpPr/>
      </xdr:nvSpPr>
      <xdr:spPr>
        <a:xfrm>
          <a:off x="21272500" y="994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117777</xdr:rowOff>
    </xdr:from>
    <xdr:ext cx="469744" cy="259045"/>
    <xdr:sp macro="" textlink="">
      <xdr:nvSpPr>
        <xdr:cNvPr id="823" name="テキスト ボックス 822"/>
        <xdr:cNvSpPr txBox="1"/>
      </xdr:nvSpPr>
      <xdr:spPr>
        <a:xfrm>
          <a:off x="21088428" y="97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1842</xdr:rowOff>
    </xdr:from>
    <xdr:to>
      <xdr:col>107</xdr:col>
      <xdr:colOff>101600</xdr:colOff>
      <xdr:row>58</xdr:row>
      <xdr:rowOff>103442</xdr:rowOff>
    </xdr:to>
    <xdr:sp macro="" textlink="">
      <xdr:nvSpPr>
        <xdr:cNvPr id="824" name="楕円 823"/>
        <xdr:cNvSpPr/>
      </xdr:nvSpPr>
      <xdr:spPr>
        <a:xfrm>
          <a:off x="20383500" y="994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119969</xdr:rowOff>
    </xdr:from>
    <xdr:ext cx="469744" cy="259045"/>
    <xdr:sp macro="" textlink="">
      <xdr:nvSpPr>
        <xdr:cNvPr id="825" name="テキスト ボックス 824"/>
        <xdr:cNvSpPr txBox="1"/>
      </xdr:nvSpPr>
      <xdr:spPr>
        <a:xfrm>
          <a:off x="20199428" y="972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4947</xdr:rowOff>
    </xdr:from>
    <xdr:to>
      <xdr:col>102</xdr:col>
      <xdr:colOff>165100</xdr:colOff>
      <xdr:row>58</xdr:row>
      <xdr:rowOff>106547</xdr:rowOff>
    </xdr:to>
    <xdr:sp macro="" textlink="">
      <xdr:nvSpPr>
        <xdr:cNvPr id="826" name="楕円 825"/>
        <xdr:cNvSpPr/>
      </xdr:nvSpPr>
      <xdr:spPr>
        <a:xfrm>
          <a:off x="19494500" y="99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97674</xdr:rowOff>
    </xdr:from>
    <xdr:ext cx="469744" cy="259045"/>
    <xdr:sp macro="" textlink="">
      <xdr:nvSpPr>
        <xdr:cNvPr id="827" name="テキスト ボックス 826"/>
        <xdr:cNvSpPr txBox="1"/>
      </xdr:nvSpPr>
      <xdr:spPr>
        <a:xfrm>
          <a:off x="19310428" y="1004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7690</xdr:rowOff>
    </xdr:from>
    <xdr:to>
      <xdr:col>98</xdr:col>
      <xdr:colOff>38100</xdr:colOff>
      <xdr:row>58</xdr:row>
      <xdr:rowOff>109290</xdr:rowOff>
    </xdr:to>
    <xdr:sp macro="" textlink="">
      <xdr:nvSpPr>
        <xdr:cNvPr id="828" name="楕円 827"/>
        <xdr:cNvSpPr/>
      </xdr:nvSpPr>
      <xdr:spPr>
        <a:xfrm>
          <a:off x="18605500" y="995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100417</xdr:rowOff>
    </xdr:from>
    <xdr:ext cx="469744" cy="259045"/>
    <xdr:sp macro="" textlink="">
      <xdr:nvSpPr>
        <xdr:cNvPr id="829" name="テキスト ボックス 828"/>
        <xdr:cNvSpPr txBox="1"/>
      </xdr:nvSpPr>
      <xdr:spPr>
        <a:xfrm>
          <a:off x="18421428" y="1004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37136</xdr:rowOff>
    </xdr:from>
    <xdr:to>
      <xdr:col>116</xdr:col>
      <xdr:colOff>63500</xdr:colOff>
      <xdr:row>76</xdr:row>
      <xdr:rowOff>104606</xdr:rowOff>
    </xdr:to>
    <xdr:cxnSp macro="">
      <xdr:nvCxnSpPr>
        <xdr:cNvPr id="856" name="直線コネクタ 855"/>
        <xdr:cNvCxnSpPr/>
      </xdr:nvCxnSpPr>
      <xdr:spPr>
        <a:xfrm flipV="1">
          <a:off x="21323300" y="13067336"/>
          <a:ext cx="838200" cy="6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100399</xdr:rowOff>
    </xdr:from>
    <xdr:to>
      <xdr:col>111</xdr:col>
      <xdr:colOff>177800</xdr:colOff>
      <xdr:row>76</xdr:row>
      <xdr:rowOff>104606</xdr:rowOff>
    </xdr:to>
    <xdr:cxnSp macro="">
      <xdr:nvCxnSpPr>
        <xdr:cNvPr id="859" name="直線コネクタ 858"/>
        <xdr:cNvCxnSpPr/>
      </xdr:nvCxnSpPr>
      <xdr:spPr>
        <a:xfrm>
          <a:off x="20434300" y="13130599"/>
          <a:ext cx="889000" cy="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100399</xdr:rowOff>
    </xdr:from>
    <xdr:to>
      <xdr:col>107</xdr:col>
      <xdr:colOff>50800</xdr:colOff>
      <xdr:row>76</xdr:row>
      <xdr:rowOff>103192</xdr:rowOff>
    </xdr:to>
    <xdr:cxnSp macro="">
      <xdr:nvCxnSpPr>
        <xdr:cNvPr id="862" name="直線コネクタ 861"/>
        <xdr:cNvCxnSpPr/>
      </xdr:nvCxnSpPr>
      <xdr:spPr>
        <a:xfrm flipV="1">
          <a:off x="19545300" y="13130599"/>
          <a:ext cx="889000" cy="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103192</xdr:rowOff>
    </xdr:from>
    <xdr:to>
      <xdr:col>102</xdr:col>
      <xdr:colOff>114300</xdr:colOff>
      <xdr:row>76</xdr:row>
      <xdr:rowOff>117512</xdr:rowOff>
    </xdr:to>
    <xdr:cxnSp macro="">
      <xdr:nvCxnSpPr>
        <xdr:cNvPr id="865" name="直線コネクタ 864"/>
        <xdr:cNvCxnSpPr/>
      </xdr:nvCxnSpPr>
      <xdr:spPr>
        <a:xfrm flipV="1">
          <a:off x="18656300" y="13133392"/>
          <a:ext cx="889000" cy="1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69" name="テキスト ボックス 868"/>
        <xdr:cNvSpPr txBox="1"/>
      </xdr:nvSpPr>
      <xdr:spPr>
        <a:xfrm>
          <a:off x="18356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157786</xdr:rowOff>
    </xdr:from>
    <xdr:to>
      <xdr:col>116</xdr:col>
      <xdr:colOff>114300</xdr:colOff>
      <xdr:row>76</xdr:row>
      <xdr:rowOff>87936</xdr:rowOff>
    </xdr:to>
    <xdr:sp macro="" textlink="">
      <xdr:nvSpPr>
        <xdr:cNvPr id="875" name="楕円 874"/>
        <xdr:cNvSpPr/>
      </xdr:nvSpPr>
      <xdr:spPr>
        <a:xfrm>
          <a:off x="22110700" y="1301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136213</xdr:rowOff>
    </xdr:from>
    <xdr:ext cx="534377" cy="259045"/>
    <xdr:sp macro="" textlink="">
      <xdr:nvSpPr>
        <xdr:cNvPr id="876" name="繰出金該当値テキスト"/>
        <xdr:cNvSpPr txBox="1"/>
      </xdr:nvSpPr>
      <xdr:spPr>
        <a:xfrm>
          <a:off x="22212300" y="129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53806</xdr:rowOff>
    </xdr:from>
    <xdr:to>
      <xdr:col>112</xdr:col>
      <xdr:colOff>38100</xdr:colOff>
      <xdr:row>76</xdr:row>
      <xdr:rowOff>155406</xdr:rowOff>
    </xdr:to>
    <xdr:sp macro="" textlink="">
      <xdr:nvSpPr>
        <xdr:cNvPr id="877" name="楕円 876"/>
        <xdr:cNvSpPr/>
      </xdr:nvSpPr>
      <xdr:spPr>
        <a:xfrm>
          <a:off x="21272500" y="1308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146533</xdr:rowOff>
    </xdr:from>
    <xdr:ext cx="534377" cy="259045"/>
    <xdr:sp macro="" textlink="">
      <xdr:nvSpPr>
        <xdr:cNvPr id="878" name="テキスト ボックス 877"/>
        <xdr:cNvSpPr txBox="1"/>
      </xdr:nvSpPr>
      <xdr:spPr>
        <a:xfrm>
          <a:off x="21056111" y="1317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49599</xdr:rowOff>
    </xdr:from>
    <xdr:to>
      <xdr:col>107</xdr:col>
      <xdr:colOff>101600</xdr:colOff>
      <xdr:row>76</xdr:row>
      <xdr:rowOff>151199</xdr:rowOff>
    </xdr:to>
    <xdr:sp macro="" textlink="">
      <xdr:nvSpPr>
        <xdr:cNvPr id="879" name="楕円 878"/>
        <xdr:cNvSpPr/>
      </xdr:nvSpPr>
      <xdr:spPr>
        <a:xfrm>
          <a:off x="20383500" y="1307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142326</xdr:rowOff>
    </xdr:from>
    <xdr:ext cx="534377" cy="259045"/>
    <xdr:sp macro="" textlink="">
      <xdr:nvSpPr>
        <xdr:cNvPr id="880" name="テキスト ボックス 879"/>
        <xdr:cNvSpPr txBox="1"/>
      </xdr:nvSpPr>
      <xdr:spPr>
        <a:xfrm>
          <a:off x="20167111" y="1317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52392</xdr:rowOff>
    </xdr:from>
    <xdr:to>
      <xdr:col>102</xdr:col>
      <xdr:colOff>165100</xdr:colOff>
      <xdr:row>76</xdr:row>
      <xdr:rowOff>153992</xdr:rowOff>
    </xdr:to>
    <xdr:sp macro="" textlink="">
      <xdr:nvSpPr>
        <xdr:cNvPr id="881" name="楕円 880"/>
        <xdr:cNvSpPr/>
      </xdr:nvSpPr>
      <xdr:spPr>
        <a:xfrm>
          <a:off x="19494500" y="1308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145119</xdr:rowOff>
    </xdr:from>
    <xdr:ext cx="534377" cy="259045"/>
    <xdr:sp macro="" textlink="">
      <xdr:nvSpPr>
        <xdr:cNvPr id="882" name="テキスト ボックス 881"/>
        <xdr:cNvSpPr txBox="1"/>
      </xdr:nvSpPr>
      <xdr:spPr>
        <a:xfrm>
          <a:off x="19278111" y="1317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66712</xdr:rowOff>
    </xdr:from>
    <xdr:to>
      <xdr:col>98</xdr:col>
      <xdr:colOff>38100</xdr:colOff>
      <xdr:row>76</xdr:row>
      <xdr:rowOff>168312</xdr:rowOff>
    </xdr:to>
    <xdr:sp macro="" textlink="">
      <xdr:nvSpPr>
        <xdr:cNvPr id="883" name="楕円 882"/>
        <xdr:cNvSpPr/>
      </xdr:nvSpPr>
      <xdr:spPr>
        <a:xfrm>
          <a:off x="18605500" y="1309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159439</xdr:rowOff>
    </xdr:from>
    <xdr:ext cx="534377" cy="259045"/>
    <xdr:sp macro="" textlink="">
      <xdr:nvSpPr>
        <xdr:cNvPr id="884" name="テキスト ボックス 883"/>
        <xdr:cNvSpPr txBox="1"/>
      </xdr:nvSpPr>
      <xdr:spPr>
        <a:xfrm>
          <a:off x="18389111" y="1318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本町の住民一人あたりコストは、類似団体平均と比較してほとんどの費目について下回っているが、扶助費の割合のみ上回っており、昨年度と比較しても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６４８</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の増となっている。これは、少子高齢化が進む本町において、福祉サービスの割合が高くなっているためであると考えられる。今後は、高齢者人口のピークを過ぎており、このまま横ばいで推移するものと考えら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熊本県湯前町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3,953
3,945
48.37
3,205,698
2,997,209
166,563
1,863,945
2,478,785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62833</xdr:rowOff>
    </xdr:from>
    <xdr:to>
      <xdr:col>24</xdr:col>
      <xdr:colOff>63500</xdr:colOff>
      <xdr:row>37</xdr:row>
      <xdr:rowOff>77825</xdr:rowOff>
    </xdr:to>
    <xdr:cxnSp macro="">
      <xdr:nvCxnSpPr>
        <xdr:cNvPr id="60" name="直線コネクタ 59"/>
        <xdr:cNvCxnSpPr/>
      </xdr:nvCxnSpPr>
      <xdr:spPr>
        <a:xfrm flipV="1">
          <a:off x="3797300" y="6406483"/>
          <a:ext cx="838200" cy="1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xdr:cNvSpPr txBox="1"/>
      </xdr:nvSpPr>
      <xdr:spPr>
        <a:xfrm>
          <a:off x="4686300" y="620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77825</xdr:rowOff>
    </xdr:from>
    <xdr:to>
      <xdr:col>19</xdr:col>
      <xdr:colOff>177800</xdr:colOff>
      <xdr:row>37</xdr:row>
      <xdr:rowOff>83922</xdr:rowOff>
    </xdr:to>
    <xdr:cxnSp macro="">
      <xdr:nvCxnSpPr>
        <xdr:cNvPr id="63" name="直線コネクタ 62"/>
        <xdr:cNvCxnSpPr/>
      </xdr:nvCxnSpPr>
      <xdr:spPr>
        <a:xfrm flipV="1">
          <a:off x="2908300" y="6421475"/>
          <a:ext cx="889000" cy="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64700</xdr:rowOff>
    </xdr:from>
    <xdr:to>
      <xdr:col>15</xdr:col>
      <xdr:colOff>50800</xdr:colOff>
      <xdr:row>37</xdr:row>
      <xdr:rowOff>83922</xdr:rowOff>
    </xdr:to>
    <xdr:cxnSp macro="">
      <xdr:nvCxnSpPr>
        <xdr:cNvPr id="66" name="直線コネクタ 65"/>
        <xdr:cNvCxnSpPr/>
      </xdr:nvCxnSpPr>
      <xdr:spPr>
        <a:xfrm>
          <a:off x="2019300" y="6408350"/>
          <a:ext cx="889000" cy="1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64700</xdr:rowOff>
    </xdr:from>
    <xdr:to>
      <xdr:col>10</xdr:col>
      <xdr:colOff>114300</xdr:colOff>
      <xdr:row>37</xdr:row>
      <xdr:rowOff>70263</xdr:rowOff>
    </xdr:to>
    <xdr:cxnSp macro="">
      <xdr:nvCxnSpPr>
        <xdr:cNvPr id="69" name="直線コネクタ 68"/>
        <xdr:cNvCxnSpPr/>
      </xdr:nvCxnSpPr>
      <xdr:spPr>
        <a:xfrm flipV="1">
          <a:off x="1130300" y="6408350"/>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105624</xdr:rowOff>
    </xdr:from>
    <xdr:ext cx="534377" cy="259045"/>
    <xdr:sp macro="" textlink="">
      <xdr:nvSpPr>
        <xdr:cNvPr id="71" name="テキスト ボックス 70"/>
        <xdr:cNvSpPr txBox="1"/>
      </xdr:nvSpPr>
      <xdr:spPr>
        <a:xfrm>
          <a:off x="1752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106481</xdr:rowOff>
    </xdr:from>
    <xdr:ext cx="534377" cy="259045"/>
    <xdr:sp macro="" textlink="">
      <xdr:nvSpPr>
        <xdr:cNvPr id="73" name="テキスト ボックス 72"/>
        <xdr:cNvSpPr txBox="1"/>
      </xdr:nvSpPr>
      <xdr:spPr>
        <a:xfrm>
          <a:off x="863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12033</xdr:rowOff>
    </xdr:from>
    <xdr:to>
      <xdr:col>24</xdr:col>
      <xdr:colOff>114300</xdr:colOff>
      <xdr:row>37</xdr:row>
      <xdr:rowOff>113633</xdr:rowOff>
    </xdr:to>
    <xdr:sp macro="" textlink="">
      <xdr:nvSpPr>
        <xdr:cNvPr id="79" name="楕円 78"/>
        <xdr:cNvSpPr/>
      </xdr:nvSpPr>
      <xdr:spPr>
        <a:xfrm>
          <a:off x="4584700" y="635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161910</xdr:rowOff>
    </xdr:from>
    <xdr:ext cx="534377" cy="259045"/>
    <xdr:sp macro="" textlink="">
      <xdr:nvSpPr>
        <xdr:cNvPr id="80" name="議会費該当値テキスト"/>
        <xdr:cNvSpPr txBox="1"/>
      </xdr:nvSpPr>
      <xdr:spPr>
        <a:xfrm>
          <a:off x="4686300" y="633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27025</xdr:rowOff>
    </xdr:from>
    <xdr:to>
      <xdr:col>20</xdr:col>
      <xdr:colOff>38100</xdr:colOff>
      <xdr:row>37</xdr:row>
      <xdr:rowOff>128625</xdr:rowOff>
    </xdr:to>
    <xdr:sp macro="" textlink="">
      <xdr:nvSpPr>
        <xdr:cNvPr id="81" name="楕円 80"/>
        <xdr:cNvSpPr/>
      </xdr:nvSpPr>
      <xdr:spPr>
        <a:xfrm>
          <a:off x="3746500" y="63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119752</xdr:rowOff>
    </xdr:from>
    <xdr:ext cx="534377" cy="259045"/>
    <xdr:sp macro="" textlink="">
      <xdr:nvSpPr>
        <xdr:cNvPr id="82" name="テキスト ボックス 81"/>
        <xdr:cNvSpPr txBox="1"/>
      </xdr:nvSpPr>
      <xdr:spPr>
        <a:xfrm>
          <a:off x="3530111" y="646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33122</xdr:rowOff>
    </xdr:from>
    <xdr:to>
      <xdr:col>15</xdr:col>
      <xdr:colOff>101600</xdr:colOff>
      <xdr:row>37</xdr:row>
      <xdr:rowOff>134722</xdr:rowOff>
    </xdr:to>
    <xdr:sp macro="" textlink="">
      <xdr:nvSpPr>
        <xdr:cNvPr id="83" name="楕円 82"/>
        <xdr:cNvSpPr/>
      </xdr:nvSpPr>
      <xdr:spPr>
        <a:xfrm>
          <a:off x="2857500" y="637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125848</xdr:rowOff>
    </xdr:from>
    <xdr:ext cx="534377" cy="259045"/>
    <xdr:sp macro="" textlink="">
      <xdr:nvSpPr>
        <xdr:cNvPr id="84" name="テキスト ボックス 83"/>
        <xdr:cNvSpPr txBox="1"/>
      </xdr:nvSpPr>
      <xdr:spPr>
        <a:xfrm>
          <a:off x="2641111" y="646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13900</xdr:rowOff>
    </xdr:from>
    <xdr:to>
      <xdr:col>10</xdr:col>
      <xdr:colOff>165100</xdr:colOff>
      <xdr:row>37</xdr:row>
      <xdr:rowOff>115500</xdr:rowOff>
    </xdr:to>
    <xdr:sp macro="" textlink="">
      <xdr:nvSpPr>
        <xdr:cNvPr id="85" name="楕円 84"/>
        <xdr:cNvSpPr/>
      </xdr:nvSpPr>
      <xdr:spPr>
        <a:xfrm>
          <a:off x="1968500" y="635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106627</xdr:rowOff>
    </xdr:from>
    <xdr:ext cx="534377" cy="259045"/>
    <xdr:sp macro="" textlink="">
      <xdr:nvSpPr>
        <xdr:cNvPr id="86" name="テキスト ボックス 85"/>
        <xdr:cNvSpPr txBox="1"/>
      </xdr:nvSpPr>
      <xdr:spPr>
        <a:xfrm>
          <a:off x="1752111" y="645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19463</xdr:rowOff>
    </xdr:from>
    <xdr:to>
      <xdr:col>6</xdr:col>
      <xdr:colOff>38100</xdr:colOff>
      <xdr:row>37</xdr:row>
      <xdr:rowOff>121063</xdr:rowOff>
    </xdr:to>
    <xdr:sp macro="" textlink="">
      <xdr:nvSpPr>
        <xdr:cNvPr id="87" name="楕円 86"/>
        <xdr:cNvSpPr/>
      </xdr:nvSpPr>
      <xdr:spPr>
        <a:xfrm>
          <a:off x="1079500" y="636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112190</xdr:rowOff>
    </xdr:from>
    <xdr:ext cx="534377" cy="259045"/>
    <xdr:sp macro="" textlink="">
      <xdr:nvSpPr>
        <xdr:cNvPr id="88" name="テキスト ボックス 87"/>
        <xdr:cNvSpPr txBox="1"/>
      </xdr:nvSpPr>
      <xdr:spPr>
        <a:xfrm>
          <a:off x="863111" y="645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68321</xdr:rowOff>
    </xdr:from>
    <xdr:to>
      <xdr:col>24</xdr:col>
      <xdr:colOff>63500</xdr:colOff>
      <xdr:row>58</xdr:row>
      <xdr:rowOff>80545</xdr:rowOff>
    </xdr:to>
    <xdr:cxnSp macro="">
      <xdr:nvCxnSpPr>
        <xdr:cNvPr id="115" name="直線コネクタ 114"/>
        <xdr:cNvCxnSpPr/>
      </xdr:nvCxnSpPr>
      <xdr:spPr>
        <a:xfrm>
          <a:off x="3797300" y="10012421"/>
          <a:ext cx="838200" cy="1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67838</xdr:rowOff>
    </xdr:from>
    <xdr:to>
      <xdr:col>19</xdr:col>
      <xdr:colOff>177800</xdr:colOff>
      <xdr:row>58</xdr:row>
      <xdr:rowOff>68321</xdr:rowOff>
    </xdr:to>
    <xdr:cxnSp macro="">
      <xdr:nvCxnSpPr>
        <xdr:cNvPr id="118" name="直線コネクタ 117"/>
        <xdr:cNvCxnSpPr/>
      </xdr:nvCxnSpPr>
      <xdr:spPr>
        <a:xfrm>
          <a:off x="2908300" y="10011938"/>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67838</xdr:rowOff>
    </xdr:from>
    <xdr:to>
      <xdr:col>15</xdr:col>
      <xdr:colOff>50800</xdr:colOff>
      <xdr:row>58</xdr:row>
      <xdr:rowOff>70065</xdr:rowOff>
    </xdr:to>
    <xdr:cxnSp macro="">
      <xdr:nvCxnSpPr>
        <xdr:cNvPr id="121" name="直線コネクタ 120"/>
        <xdr:cNvCxnSpPr/>
      </xdr:nvCxnSpPr>
      <xdr:spPr>
        <a:xfrm flipV="1">
          <a:off x="2019300" y="10011938"/>
          <a:ext cx="889000" cy="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70065</xdr:rowOff>
    </xdr:from>
    <xdr:to>
      <xdr:col>10</xdr:col>
      <xdr:colOff>114300</xdr:colOff>
      <xdr:row>58</xdr:row>
      <xdr:rowOff>92817</xdr:rowOff>
    </xdr:to>
    <xdr:cxnSp macro="">
      <xdr:nvCxnSpPr>
        <xdr:cNvPr id="124" name="直線コネクタ 123"/>
        <xdr:cNvCxnSpPr/>
      </xdr:nvCxnSpPr>
      <xdr:spPr>
        <a:xfrm flipV="1">
          <a:off x="1130300" y="10014165"/>
          <a:ext cx="889000" cy="2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29745</xdr:rowOff>
    </xdr:from>
    <xdr:to>
      <xdr:col>24</xdr:col>
      <xdr:colOff>114300</xdr:colOff>
      <xdr:row>58</xdr:row>
      <xdr:rowOff>131345</xdr:rowOff>
    </xdr:to>
    <xdr:sp macro="" textlink="">
      <xdr:nvSpPr>
        <xdr:cNvPr id="134" name="楕円 133"/>
        <xdr:cNvSpPr/>
      </xdr:nvSpPr>
      <xdr:spPr>
        <a:xfrm>
          <a:off x="4584700" y="997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116122</xdr:rowOff>
    </xdr:from>
    <xdr:ext cx="599010" cy="259045"/>
    <xdr:sp macro="" textlink="">
      <xdr:nvSpPr>
        <xdr:cNvPr id="135" name="総務費該当値テキスト"/>
        <xdr:cNvSpPr txBox="1"/>
      </xdr:nvSpPr>
      <xdr:spPr>
        <a:xfrm>
          <a:off x="4686300" y="9888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17521</xdr:rowOff>
    </xdr:from>
    <xdr:to>
      <xdr:col>20</xdr:col>
      <xdr:colOff>38100</xdr:colOff>
      <xdr:row>58</xdr:row>
      <xdr:rowOff>119121</xdr:rowOff>
    </xdr:to>
    <xdr:sp macro="" textlink="">
      <xdr:nvSpPr>
        <xdr:cNvPr id="136" name="楕円 135"/>
        <xdr:cNvSpPr/>
      </xdr:nvSpPr>
      <xdr:spPr>
        <a:xfrm>
          <a:off x="3746500" y="996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110248</xdr:rowOff>
    </xdr:from>
    <xdr:ext cx="599010" cy="259045"/>
    <xdr:sp macro="" textlink="">
      <xdr:nvSpPr>
        <xdr:cNvPr id="137" name="テキスト ボックス 136"/>
        <xdr:cNvSpPr txBox="1"/>
      </xdr:nvSpPr>
      <xdr:spPr>
        <a:xfrm>
          <a:off x="3497795" y="1005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17038</xdr:rowOff>
    </xdr:from>
    <xdr:to>
      <xdr:col>15</xdr:col>
      <xdr:colOff>101600</xdr:colOff>
      <xdr:row>58</xdr:row>
      <xdr:rowOff>118638</xdr:rowOff>
    </xdr:to>
    <xdr:sp macro="" textlink="">
      <xdr:nvSpPr>
        <xdr:cNvPr id="138" name="楕円 137"/>
        <xdr:cNvSpPr/>
      </xdr:nvSpPr>
      <xdr:spPr>
        <a:xfrm>
          <a:off x="2857500" y="99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109765</xdr:rowOff>
    </xdr:from>
    <xdr:ext cx="599010" cy="259045"/>
    <xdr:sp macro="" textlink="">
      <xdr:nvSpPr>
        <xdr:cNvPr id="139" name="テキスト ボックス 138"/>
        <xdr:cNvSpPr txBox="1"/>
      </xdr:nvSpPr>
      <xdr:spPr>
        <a:xfrm>
          <a:off x="2608795" y="1005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19265</xdr:rowOff>
    </xdr:from>
    <xdr:to>
      <xdr:col>10</xdr:col>
      <xdr:colOff>165100</xdr:colOff>
      <xdr:row>58</xdr:row>
      <xdr:rowOff>120865</xdr:rowOff>
    </xdr:to>
    <xdr:sp macro="" textlink="">
      <xdr:nvSpPr>
        <xdr:cNvPr id="140" name="楕円 139"/>
        <xdr:cNvSpPr/>
      </xdr:nvSpPr>
      <xdr:spPr>
        <a:xfrm>
          <a:off x="1968500" y="996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111992</xdr:rowOff>
    </xdr:from>
    <xdr:ext cx="599010" cy="259045"/>
    <xdr:sp macro="" textlink="">
      <xdr:nvSpPr>
        <xdr:cNvPr id="141" name="テキスト ボックス 140"/>
        <xdr:cNvSpPr txBox="1"/>
      </xdr:nvSpPr>
      <xdr:spPr>
        <a:xfrm>
          <a:off x="1719795" y="10056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42017</xdr:rowOff>
    </xdr:from>
    <xdr:to>
      <xdr:col>6</xdr:col>
      <xdr:colOff>38100</xdr:colOff>
      <xdr:row>58</xdr:row>
      <xdr:rowOff>143617</xdr:rowOff>
    </xdr:to>
    <xdr:sp macro="" textlink="">
      <xdr:nvSpPr>
        <xdr:cNvPr id="142" name="楕円 141"/>
        <xdr:cNvSpPr/>
      </xdr:nvSpPr>
      <xdr:spPr>
        <a:xfrm>
          <a:off x="1079500" y="998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134744</xdr:rowOff>
    </xdr:from>
    <xdr:ext cx="599010" cy="259045"/>
    <xdr:sp macro="" textlink="">
      <xdr:nvSpPr>
        <xdr:cNvPr id="143" name="テキスト ボックス 142"/>
        <xdr:cNvSpPr txBox="1"/>
      </xdr:nvSpPr>
      <xdr:spPr>
        <a:xfrm>
          <a:off x="830795" y="1007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63657</xdr:rowOff>
    </xdr:from>
    <xdr:to>
      <xdr:col>24</xdr:col>
      <xdr:colOff>63500</xdr:colOff>
      <xdr:row>77</xdr:row>
      <xdr:rowOff>82432</xdr:rowOff>
    </xdr:to>
    <xdr:cxnSp macro="">
      <xdr:nvCxnSpPr>
        <xdr:cNvPr id="174" name="直線コネクタ 173"/>
        <xdr:cNvCxnSpPr/>
      </xdr:nvCxnSpPr>
      <xdr:spPr>
        <a:xfrm flipV="1">
          <a:off x="3797300" y="13265307"/>
          <a:ext cx="838200" cy="1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82432</xdr:rowOff>
    </xdr:from>
    <xdr:to>
      <xdr:col>19</xdr:col>
      <xdr:colOff>177800</xdr:colOff>
      <xdr:row>77</xdr:row>
      <xdr:rowOff>108764</xdr:rowOff>
    </xdr:to>
    <xdr:cxnSp macro="">
      <xdr:nvCxnSpPr>
        <xdr:cNvPr id="177" name="直線コネクタ 176"/>
        <xdr:cNvCxnSpPr/>
      </xdr:nvCxnSpPr>
      <xdr:spPr>
        <a:xfrm flipV="1">
          <a:off x="2908300" y="13284082"/>
          <a:ext cx="889000" cy="2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108764</xdr:rowOff>
    </xdr:from>
    <xdr:to>
      <xdr:col>15</xdr:col>
      <xdr:colOff>50800</xdr:colOff>
      <xdr:row>77</xdr:row>
      <xdr:rowOff>115731</xdr:rowOff>
    </xdr:to>
    <xdr:cxnSp macro="">
      <xdr:nvCxnSpPr>
        <xdr:cNvPr id="180" name="直線コネクタ 179"/>
        <xdr:cNvCxnSpPr/>
      </xdr:nvCxnSpPr>
      <xdr:spPr>
        <a:xfrm flipV="1">
          <a:off x="2019300" y="13310414"/>
          <a:ext cx="889000" cy="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115731</xdr:rowOff>
    </xdr:from>
    <xdr:to>
      <xdr:col>10</xdr:col>
      <xdr:colOff>114300</xdr:colOff>
      <xdr:row>77</xdr:row>
      <xdr:rowOff>141669</xdr:rowOff>
    </xdr:to>
    <xdr:cxnSp macro="">
      <xdr:nvCxnSpPr>
        <xdr:cNvPr id="183" name="直線コネクタ 182"/>
        <xdr:cNvCxnSpPr/>
      </xdr:nvCxnSpPr>
      <xdr:spPr>
        <a:xfrm flipV="1">
          <a:off x="1130300" y="13317381"/>
          <a:ext cx="889000" cy="2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12857</xdr:rowOff>
    </xdr:from>
    <xdr:to>
      <xdr:col>24</xdr:col>
      <xdr:colOff>114300</xdr:colOff>
      <xdr:row>77</xdr:row>
      <xdr:rowOff>114457</xdr:rowOff>
    </xdr:to>
    <xdr:sp macro="" textlink="">
      <xdr:nvSpPr>
        <xdr:cNvPr id="193" name="楕円 192"/>
        <xdr:cNvSpPr/>
      </xdr:nvSpPr>
      <xdr:spPr>
        <a:xfrm>
          <a:off x="4584700" y="1321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35734</xdr:rowOff>
    </xdr:from>
    <xdr:ext cx="599010" cy="259045"/>
    <xdr:sp macro="" textlink="">
      <xdr:nvSpPr>
        <xdr:cNvPr id="194" name="民生費該当値テキスト"/>
        <xdr:cNvSpPr txBox="1"/>
      </xdr:nvSpPr>
      <xdr:spPr>
        <a:xfrm>
          <a:off x="4686300" y="1306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31632</xdr:rowOff>
    </xdr:from>
    <xdr:to>
      <xdr:col>20</xdr:col>
      <xdr:colOff>38100</xdr:colOff>
      <xdr:row>77</xdr:row>
      <xdr:rowOff>133232</xdr:rowOff>
    </xdr:to>
    <xdr:sp macro="" textlink="">
      <xdr:nvSpPr>
        <xdr:cNvPr id="195" name="楕円 194"/>
        <xdr:cNvSpPr/>
      </xdr:nvSpPr>
      <xdr:spPr>
        <a:xfrm>
          <a:off x="3746500" y="1323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149759</xdr:rowOff>
    </xdr:from>
    <xdr:ext cx="599010" cy="259045"/>
    <xdr:sp macro="" textlink="">
      <xdr:nvSpPr>
        <xdr:cNvPr id="196" name="テキスト ボックス 195"/>
        <xdr:cNvSpPr txBox="1"/>
      </xdr:nvSpPr>
      <xdr:spPr>
        <a:xfrm>
          <a:off x="3497795" y="13008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57964</xdr:rowOff>
    </xdr:from>
    <xdr:to>
      <xdr:col>15</xdr:col>
      <xdr:colOff>101600</xdr:colOff>
      <xdr:row>77</xdr:row>
      <xdr:rowOff>159564</xdr:rowOff>
    </xdr:to>
    <xdr:sp macro="" textlink="">
      <xdr:nvSpPr>
        <xdr:cNvPr id="197" name="楕円 196"/>
        <xdr:cNvSpPr/>
      </xdr:nvSpPr>
      <xdr:spPr>
        <a:xfrm>
          <a:off x="2857500" y="1325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150691</xdr:rowOff>
    </xdr:from>
    <xdr:ext cx="599010" cy="259045"/>
    <xdr:sp macro="" textlink="">
      <xdr:nvSpPr>
        <xdr:cNvPr id="198" name="テキスト ボックス 197"/>
        <xdr:cNvSpPr txBox="1"/>
      </xdr:nvSpPr>
      <xdr:spPr>
        <a:xfrm>
          <a:off x="2608795" y="1335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64931</xdr:rowOff>
    </xdr:from>
    <xdr:to>
      <xdr:col>10</xdr:col>
      <xdr:colOff>165100</xdr:colOff>
      <xdr:row>77</xdr:row>
      <xdr:rowOff>166531</xdr:rowOff>
    </xdr:to>
    <xdr:sp macro="" textlink="">
      <xdr:nvSpPr>
        <xdr:cNvPr id="199" name="楕円 198"/>
        <xdr:cNvSpPr/>
      </xdr:nvSpPr>
      <xdr:spPr>
        <a:xfrm>
          <a:off x="1968500" y="1326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157658</xdr:rowOff>
    </xdr:from>
    <xdr:ext cx="599010" cy="259045"/>
    <xdr:sp macro="" textlink="">
      <xdr:nvSpPr>
        <xdr:cNvPr id="200" name="テキスト ボックス 199"/>
        <xdr:cNvSpPr txBox="1"/>
      </xdr:nvSpPr>
      <xdr:spPr>
        <a:xfrm>
          <a:off x="1719795" y="1335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90869</xdr:rowOff>
    </xdr:from>
    <xdr:to>
      <xdr:col>6</xdr:col>
      <xdr:colOff>38100</xdr:colOff>
      <xdr:row>78</xdr:row>
      <xdr:rowOff>21019</xdr:rowOff>
    </xdr:to>
    <xdr:sp macro="" textlink="">
      <xdr:nvSpPr>
        <xdr:cNvPr id="201" name="楕円 200"/>
        <xdr:cNvSpPr/>
      </xdr:nvSpPr>
      <xdr:spPr>
        <a:xfrm>
          <a:off x="1079500" y="132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12146</xdr:rowOff>
    </xdr:from>
    <xdr:ext cx="599010" cy="259045"/>
    <xdr:sp macro="" textlink="">
      <xdr:nvSpPr>
        <xdr:cNvPr id="202" name="テキスト ボックス 201"/>
        <xdr:cNvSpPr txBox="1"/>
      </xdr:nvSpPr>
      <xdr:spPr>
        <a:xfrm>
          <a:off x="830795" y="13385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58734</xdr:rowOff>
    </xdr:from>
    <xdr:to>
      <xdr:col>24</xdr:col>
      <xdr:colOff>63500</xdr:colOff>
      <xdr:row>98</xdr:row>
      <xdr:rowOff>64872</xdr:rowOff>
    </xdr:to>
    <xdr:cxnSp macro="">
      <xdr:nvCxnSpPr>
        <xdr:cNvPr id="229" name="直線コネクタ 228"/>
        <xdr:cNvCxnSpPr/>
      </xdr:nvCxnSpPr>
      <xdr:spPr>
        <a:xfrm flipV="1">
          <a:off x="3797300" y="16860834"/>
          <a:ext cx="838200" cy="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58150</xdr:rowOff>
    </xdr:from>
    <xdr:to>
      <xdr:col>19</xdr:col>
      <xdr:colOff>177800</xdr:colOff>
      <xdr:row>98</xdr:row>
      <xdr:rowOff>64872</xdr:rowOff>
    </xdr:to>
    <xdr:cxnSp macro="">
      <xdr:nvCxnSpPr>
        <xdr:cNvPr id="232" name="直線コネクタ 231"/>
        <xdr:cNvCxnSpPr/>
      </xdr:nvCxnSpPr>
      <xdr:spPr>
        <a:xfrm>
          <a:off x="2908300" y="16860250"/>
          <a:ext cx="889000" cy="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56604</xdr:rowOff>
    </xdr:from>
    <xdr:to>
      <xdr:col>15</xdr:col>
      <xdr:colOff>50800</xdr:colOff>
      <xdr:row>98</xdr:row>
      <xdr:rowOff>58150</xdr:rowOff>
    </xdr:to>
    <xdr:cxnSp macro="">
      <xdr:nvCxnSpPr>
        <xdr:cNvPr id="235" name="直線コネクタ 234"/>
        <xdr:cNvCxnSpPr/>
      </xdr:nvCxnSpPr>
      <xdr:spPr>
        <a:xfrm>
          <a:off x="2019300" y="16858704"/>
          <a:ext cx="889000" cy="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56273</xdr:rowOff>
    </xdr:from>
    <xdr:to>
      <xdr:col>10</xdr:col>
      <xdr:colOff>114300</xdr:colOff>
      <xdr:row>98</xdr:row>
      <xdr:rowOff>56604</xdr:rowOff>
    </xdr:to>
    <xdr:cxnSp macro="">
      <xdr:nvCxnSpPr>
        <xdr:cNvPr id="238" name="直線コネクタ 237"/>
        <xdr:cNvCxnSpPr/>
      </xdr:nvCxnSpPr>
      <xdr:spPr>
        <a:xfrm>
          <a:off x="1130300" y="16858373"/>
          <a:ext cx="889000" cy="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xdr:cNvSpPr txBox="1"/>
      </xdr:nvSpPr>
      <xdr:spPr>
        <a:xfrm>
          <a:off x="1719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7934</xdr:rowOff>
    </xdr:from>
    <xdr:to>
      <xdr:col>24</xdr:col>
      <xdr:colOff>114300</xdr:colOff>
      <xdr:row>98</xdr:row>
      <xdr:rowOff>109534</xdr:rowOff>
    </xdr:to>
    <xdr:sp macro="" textlink="">
      <xdr:nvSpPr>
        <xdr:cNvPr id="248" name="楕円 247"/>
        <xdr:cNvSpPr/>
      </xdr:nvSpPr>
      <xdr:spPr>
        <a:xfrm>
          <a:off x="4584700" y="168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94311</xdr:rowOff>
    </xdr:from>
    <xdr:ext cx="534377" cy="259045"/>
    <xdr:sp macro="" textlink="">
      <xdr:nvSpPr>
        <xdr:cNvPr id="249" name="衛生費該当値テキスト"/>
        <xdr:cNvSpPr txBox="1"/>
      </xdr:nvSpPr>
      <xdr:spPr>
        <a:xfrm>
          <a:off x="4686300" y="1672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14072</xdr:rowOff>
    </xdr:from>
    <xdr:to>
      <xdr:col>20</xdr:col>
      <xdr:colOff>38100</xdr:colOff>
      <xdr:row>98</xdr:row>
      <xdr:rowOff>115672</xdr:rowOff>
    </xdr:to>
    <xdr:sp macro="" textlink="">
      <xdr:nvSpPr>
        <xdr:cNvPr id="250" name="楕円 249"/>
        <xdr:cNvSpPr/>
      </xdr:nvSpPr>
      <xdr:spPr>
        <a:xfrm>
          <a:off x="3746500" y="1681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106799</xdr:rowOff>
    </xdr:from>
    <xdr:ext cx="534377" cy="259045"/>
    <xdr:sp macro="" textlink="">
      <xdr:nvSpPr>
        <xdr:cNvPr id="251" name="テキスト ボックス 250"/>
        <xdr:cNvSpPr txBox="1"/>
      </xdr:nvSpPr>
      <xdr:spPr>
        <a:xfrm>
          <a:off x="3530111" y="1690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7350</xdr:rowOff>
    </xdr:from>
    <xdr:to>
      <xdr:col>15</xdr:col>
      <xdr:colOff>101600</xdr:colOff>
      <xdr:row>98</xdr:row>
      <xdr:rowOff>108950</xdr:rowOff>
    </xdr:to>
    <xdr:sp macro="" textlink="">
      <xdr:nvSpPr>
        <xdr:cNvPr id="252" name="楕円 251"/>
        <xdr:cNvSpPr/>
      </xdr:nvSpPr>
      <xdr:spPr>
        <a:xfrm>
          <a:off x="2857500" y="1680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100077</xdr:rowOff>
    </xdr:from>
    <xdr:ext cx="534377" cy="259045"/>
    <xdr:sp macro="" textlink="">
      <xdr:nvSpPr>
        <xdr:cNvPr id="253" name="テキスト ボックス 252"/>
        <xdr:cNvSpPr txBox="1"/>
      </xdr:nvSpPr>
      <xdr:spPr>
        <a:xfrm>
          <a:off x="2641111" y="1690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5804</xdr:rowOff>
    </xdr:from>
    <xdr:to>
      <xdr:col>10</xdr:col>
      <xdr:colOff>165100</xdr:colOff>
      <xdr:row>98</xdr:row>
      <xdr:rowOff>107404</xdr:rowOff>
    </xdr:to>
    <xdr:sp macro="" textlink="">
      <xdr:nvSpPr>
        <xdr:cNvPr id="254" name="楕円 253"/>
        <xdr:cNvSpPr/>
      </xdr:nvSpPr>
      <xdr:spPr>
        <a:xfrm>
          <a:off x="1968500" y="168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98531</xdr:rowOff>
    </xdr:from>
    <xdr:ext cx="534377" cy="259045"/>
    <xdr:sp macro="" textlink="">
      <xdr:nvSpPr>
        <xdr:cNvPr id="255" name="テキスト ボックス 254"/>
        <xdr:cNvSpPr txBox="1"/>
      </xdr:nvSpPr>
      <xdr:spPr>
        <a:xfrm>
          <a:off x="1752111" y="1690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5473</xdr:rowOff>
    </xdr:from>
    <xdr:to>
      <xdr:col>6</xdr:col>
      <xdr:colOff>38100</xdr:colOff>
      <xdr:row>98</xdr:row>
      <xdr:rowOff>107073</xdr:rowOff>
    </xdr:to>
    <xdr:sp macro="" textlink="">
      <xdr:nvSpPr>
        <xdr:cNvPr id="256" name="楕円 255"/>
        <xdr:cNvSpPr/>
      </xdr:nvSpPr>
      <xdr:spPr>
        <a:xfrm>
          <a:off x="1079500" y="1680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98200</xdr:rowOff>
    </xdr:from>
    <xdr:ext cx="534377" cy="259045"/>
    <xdr:sp macro="" textlink="">
      <xdr:nvSpPr>
        <xdr:cNvPr id="257" name="テキスト ボックス 256"/>
        <xdr:cNvSpPr txBox="1"/>
      </xdr:nvSpPr>
      <xdr:spPr>
        <a:xfrm>
          <a:off x="863111" y="1690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7" name="直線コネクタ 296"/>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5" name="楕円 314"/>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6" name="テキスト ボックス 315"/>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2492</xdr:rowOff>
    </xdr:from>
    <xdr:to>
      <xdr:col>55</xdr:col>
      <xdr:colOff>0</xdr:colOff>
      <xdr:row>59</xdr:row>
      <xdr:rowOff>18976</xdr:rowOff>
    </xdr:to>
    <xdr:cxnSp macro="">
      <xdr:nvCxnSpPr>
        <xdr:cNvPr id="347" name="直線コネクタ 346"/>
        <xdr:cNvCxnSpPr/>
      </xdr:nvCxnSpPr>
      <xdr:spPr>
        <a:xfrm>
          <a:off x="9639300" y="10118042"/>
          <a:ext cx="838200" cy="1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153772</xdr:rowOff>
    </xdr:from>
    <xdr:to>
      <xdr:col>50</xdr:col>
      <xdr:colOff>114300</xdr:colOff>
      <xdr:row>59</xdr:row>
      <xdr:rowOff>2492</xdr:rowOff>
    </xdr:to>
    <xdr:cxnSp macro="">
      <xdr:nvCxnSpPr>
        <xdr:cNvPr id="350" name="直線コネクタ 349"/>
        <xdr:cNvCxnSpPr/>
      </xdr:nvCxnSpPr>
      <xdr:spPr>
        <a:xfrm>
          <a:off x="8750300" y="10097872"/>
          <a:ext cx="889000" cy="2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153772</xdr:rowOff>
    </xdr:from>
    <xdr:to>
      <xdr:col>45</xdr:col>
      <xdr:colOff>177800</xdr:colOff>
      <xdr:row>59</xdr:row>
      <xdr:rowOff>34335</xdr:rowOff>
    </xdr:to>
    <xdr:cxnSp macro="">
      <xdr:nvCxnSpPr>
        <xdr:cNvPr id="353" name="直線コネクタ 352"/>
        <xdr:cNvCxnSpPr/>
      </xdr:nvCxnSpPr>
      <xdr:spPr>
        <a:xfrm flipV="1">
          <a:off x="7861300" y="10097872"/>
          <a:ext cx="889000" cy="5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153023</xdr:rowOff>
    </xdr:from>
    <xdr:to>
      <xdr:col>41</xdr:col>
      <xdr:colOff>50800</xdr:colOff>
      <xdr:row>59</xdr:row>
      <xdr:rowOff>34335</xdr:rowOff>
    </xdr:to>
    <xdr:cxnSp macro="">
      <xdr:nvCxnSpPr>
        <xdr:cNvPr id="356" name="直線コネクタ 355"/>
        <xdr:cNvCxnSpPr/>
      </xdr:nvCxnSpPr>
      <xdr:spPr>
        <a:xfrm>
          <a:off x="6972300" y="10097123"/>
          <a:ext cx="889000" cy="5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60" name="テキスト ボックス 359"/>
        <xdr:cNvSpPr txBox="1"/>
      </xdr:nvSpPr>
      <xdr:spPr>
        <a:xfrm>
          <a:off x="6672795"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139626</xdr:rowOff>
    </xdr:from>
    <xdr:to>
      <xdr:col>55</xdr:col>
      <xdr:colOff>50800</xdr:colOff>
      <xdr:row>59</xdr:row>
      <xdr:rowOff>69776</xdr:rowOff>
    </xdr:to>
    <xdr:sp macro="" textlink="">
      <xdr:nvSpPr>
        <xdr:cNvPr id="366" name="楕円 365"/>
        <xdr:cNvSpPr/>
      </xdr:nvSpPr>
      <xdr:spPr>
        <a:xfrm>
          <a:off x="10426700" y="1008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54553</xdr:rowOff>
    </xdr:from>
    <xdr:ext cx="534377" cy="259045"/>
    <xdr:sp macro="" textlink="">
      <xdr:nvSpPr>
        <xdr:cNvPr id="367" name="農林水産業費該当値テキスト"/>
        <xdr:cNvSpPr txBox="1"/>
      </xdr:nvSpPr>
      <xdr:spPr>
        <a:xfrm>
          <a:off x="10528300" y="999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123142</xdr:rowOff>
    </xdr:from>
    <xdr:to>
      <xdr:col>50</xdr:col>
      <xdr:colOff>165100</xdr:colOff>
      <xdr:row>59</xdr:row>
      <xdr:rowOff>53292</xdr:rowOff>
    </xdr:to>
    <xdr:sp macro="" textlink="">
      <xdr:nvSpPr>
        <xdr:cNvPr id="368" name="楕円 367"/>
        <xdr:cNvSpPr/>
      </xdr:nvSpPr>
      <xdr:spPr>
        <a:xfrm>
          <a:off x="9588500" y="1006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44419</xdr:rowOff>
    </xdr:from>
    <xdr:ext cx="534377" cy="259045"/>
    <xdr:sp macro="" textlink="">
      <xdr:nvSpPr>
        <xdr:cNvPr id="369" name="テキスト ボックス 368"/>
        <xdr:cNvSpPr txBox="1"/>
      </xdr:nvSpPr>
      <xdr:spPr>
        <a:xfrm>
          <a:off x="9372111" y="101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102972</xdr:rowOff>
    </xdr:from>
    <xdr:to>
      <xdr:col>46</xdr:col>
      <xdr:colOff>38100</xdr:colOff>
      <xdr:row>59</xdr:row>
      <xdr:rowOff>33122</xdr:rowOff>
    </xdr:to>
    <xdr:sp macro="" textlink="">
      <xdr:nvSpPr>
        <xdr:cNvPr id="370" name="楕円 369"/>
        <xdr:cNvSpPr/>
      </xdr:nvSpPr>
      <xdr:spPr>
        <a:xfrm>
          <a:off x="8699500" y="1004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24249</xdr:rowOff>
    </xdr:from>
    <xdr:ext cx="599010" cy="259045"/>
    <xdr:sp macro="" textlink="">
      <xdr:nvSpPr>
        <xdr:cNvPr id="371" name="テキスト ボックス 370"/>
        <xdr:cNvSpPr txBox="1"/>
      </xdr:nvSpPr>
      <xdr:spPr>
        <a:xfrm>
          <a:off x="8450795" y="10139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154985</xdr:rowOff>
    </xdr:from>
    <xdr:to>
      <xdr:col>41</xdr:col>
      <xdr:colOff>101600</xdr:colOff>
      <xdr:row>59</xdr:row>
      <xdr:rowOff>85135</xdr:rowOff>
    </xdr:to>
    <xdr:sp macro="" textlink="">
      <xdr:nvSpPr>
        <xdr:cNvPr id="372" name="楕円 371"/>
        <xdr:cNvSpPr/>
      </xdr:nvSpPr>
      <xdr:spPr>
        <a:xfrm>
          <a:off x="7810500" y="1009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76262</xdr:rowOff>
    </xdr:from>
    <xdr:ext cx="534377" cy="259045"/>
    <xdr:sp macro="" textlink="">
      <xdr:nvSpPr>
        <xdr:cNvPr id="373" name="テキスト ボックス 372"/>
        <xdr:cNvSpPr txBox="1"/>
      </xdr:nvSpPr>
      <xdr:spPr>
        <a:xfrm>
          <a:off x="7594111" y="1019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102223</xdr:rowOff>
    </xdr:from>
    <xdr:to>
      <xdr:col>36</xdr:col>
      <xdr:colOff>165100</xdr:colOff>
      <xdr:row>59</xdr:row>
      <xdr:rowOff>32373</xdr:rowOff>
    </xdr:to>
    <xdr:sp macro="" textlink="">
      <xdr:nvSpPr>
        <xdr:cNvPr id="374" name="楕円 373"/>
        <xdr:cNvSpPr/>
      </xdr:nvSpPr>
      <xdr:spPr>
        <a:xfrm>
          <a:off x="6921500" y="1004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23500</xdr:rowOff>
    </xdr:from>
    <xdr:ext cx="599010" cy="259045"/>
    <xdr:sp macro="" textlink="">
      <xdr:nvSpPr>
        <xdr:cNvPr id="375" name="テキスト ボックス 374"/>
        <xdr:cNvSpPr txBox="1"/>
      </xdr:nvSpPr>
      <xdr:spPr>
        <a:xfrm>
          <a:off x="6672795" y="1013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86775</xdr:rowOff>
    </xdr:from>
    <xdr:to>
      <xdr:col>55</xdr:col>
      <xdr:colOff>0</xdr:colOff>
      <xdr:row>78</xdr:row>
      <xdr:rowOff>99174</xdr:rowOff>
    </xdr:to>
    <xdr:cxnSp macro="">
      <xdr:nvCxnSpPr>
        <xdr:cNvPr id="402" name="直線コネクタ 401"/>
        <xdr:cNvCxnSpPr/>
      </xdr:nvCxnSpPr>
      <xdr:spPr>
        <a:xfrm flipV="1">
          <a:off x="9639300" y="13459875"/>
          <a:ext cx="838200" cy="1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95069</xdr:rowOff>
    </xdr:from>
    <xdr:to>
      <xdr:col>50</xdr:col>
      <xdr:colOff>114300</xdr:colOff>
      <xdr:row>78</xdr:row>
      <xdr:rowOff>99174</xdr:rowOff>
    </xdr:to>
    <xdr:cxnSp macro="">
      <xdr:nvCxnSpPr>
        <xdr:cNvPr id="405" name="直線コネクタ 404"/>
        <xdr:cNvCxnSpPr/>
      </xdr:nvCxnSpPr>
      <xdr:spPr>
        <a:xfrm>
          <a:off x="8750300" y="13468169"/>
          <a:ext cx="889000" cy="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89112</xdr:rowOff>
    </xdr:from>
    <xdr:to>
      <xdr:col>45</xdr:col>
      <xdr:colOff>177800</xdr:colOff>
      <xdr:row>78</xdr:row>
      <xdr:rowOff>95069</xdr:rowOff>
    </xdr:to>
    <xdr:cxnSp macro="">
      <xdr:nvCxnSpPr>
        <xdr:cNvPr id="408" name="直線コネクタ 407"/>
        <xdr:cNvCxnSpPr/>
      </xdr:nvCxnSpPr>
      <xdr:spPr>
        <a:xfrm>
          <a:off x="7861300" y="13462212"/>
          <a:ext cx="889000" cy="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88912</xdr:rowOff>
    </xdr:from>
    <xdr:to>
      <xdr:col>41</xdr:col>
      <xdr:colOff>50800</xdr:colOff>
      <xdr:row>78</xdr:row>
      <xdr:rowOff>89112</xdr:rowOff>
    </xdr:to>
    <xdr:cxnSp macro="">
      <xdr:nvCxnSpPr>
        <xdr:cNvPr id="411" name="直線コネクタ 410"/>
        <xdr:cNvCxnSpPr/>
      </xdr:nvCxnSpPr>
      <xdr:spPr>
        <a:xfrm>
          <a:off x="6972300" y="13462012"/>
          <a:ext cx="889000" cy="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35975</xdr:rowOff>
    </xdr:from>
    <xdr:to>
      <xdr:col>55</xdr:col>
      <xdr:colOff>50800</xdr:colOff>
      <xdr:row>78</xdr:row>
      <xdr:rowOff>137575</xdr:rowOff>
    </xdr:to>
    <xdr:sp macro="" textlink="">
      <xdr:nvSpPr>
        <xdr:cNvPr id="421" name="楕円 420"/>
        <xdr:cNvSpPr/>
      </xdr:nvSpPr>
      <xdr:spPr>
        <a:xfrm>
          <a:off x="10426700" y="1340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124516</xdr:rowOff>
    </xdr:from>
    <xdr:ext cx="534377" cy="259045"/>
    <xdr:sp macro="" textlink="">
      <xdr:nvSpPr>
        <xdr:cNvPr id="422" name="商工費該当値テキスト"/>
        <xdr:cNvSpPr txBox="1"/>
      </xdr:nvSpPr>
      <xdr:spPr>
        <a:xfrm>
          <a:off x="10528300" y="1332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48374</xdr:rowOff>
    </xdr:from>
    <xdr:to>
      <xdr:col>50</xdr:col>
      <xdr:colOff>165100</xdr:colOff>
      <xdr:row>78</xdr:row>
      <xdr:rowOff>149974</xdr:rowOff>
    </xdr:to>
    <xdr:sp macro="" textlink="">
      <xdr:nvSpPr>
        <xdr:cNvPr id="423" name="楕円 422"/>
        <xdr:cNvSpPr/>
      </xdr:nvSpPr>
      <xdr:spPr>
        <a:xfrm>
          <a:off x="9588500" y="1342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141101</xdr:rowOff>
    </xdr:from>
    <xdr:ext cx="534377" cy="259045"/>
    <xdr:sp macro="" textlink="">
      <xdr:nvSpPr>
        <xdr:cNvPr id="424" name="テキスト ボックス 423"/>
        <xdr:cNvSpPr txBox="1"/>
      </xdr:nvSpPr>
      <xdr:spPr>
        <a:xfrm>
          <a:off x="9372111" y="1351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44269</xdr:rowOff>
    </xdr:from>
    <xdr:to>
      <xdr:col>46</xdr:col>
      <xdr:colOff>38100</xdr:colOff>
      <xdr:row>78</xdr:row>
      <xdr:rowOff>145869</xdr:rowOff>
    </xdr:to>
    <xdr:sp macro="" textlink="">
      <xdr:nvSpPr>
        <xdr:cNvPr id="425" name="楕円 424"/>
        <xdr:cNvSpPr/>
      </xdr:nvSpPr>
      <xdr:spPr>
        <a:xfrm>
          <a:off x="8699500" y="1341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136996</xdr:rowOff>
    </xdr:from>
    <xdr:ext cx="534377" cy="259045"/>
    <xdr:sp macro="" textlink="">
      <xdr:nvSpPr>
        <xdr:cNvPr id="426" name="テキスト ボックス 425"/>
        <xdr:cNvSpPr txBox="1"/>
      </xdr:nvSpPr>
      <xdr:spPr>
        <a:xfrm>
          <a:off x="8483111" y="1351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38312</xdr:rowOff>
    </xdr:from>
    <xdr:to>
      <xdr:col>41</xdr:col>
      <xdr:colOff>101600</xdr:colOff>
      <xdr:row>78</xdr:row>
      <xdr:rowOff>139912</xdr:rowOff>
    </xdr:to>
    <xdr:sp macro="" textlink="">
      <xdr:nvSpPr>
        <xdr:cNvPr id="427" name="楕円 426"/>
        <xdr:cNvSpPr/>
      </xdr:nvSpPr>
      <xdr:spPr>
        <a:xfrm>
          <a:off x="7810500" y="1341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131039</xdr:rowOff>
    </xdr:from>
    <xdr:ext cx="534377" cy="259045"/>
    <xdr:sp macro="" textlink="">
      <xdr:nvSpPr>
        <xdr:cNvPr id="428" name="テキスト ボックス 427"/>
        <xdr:cNvSpPr txBox="1"/>
      </xdr:nvSpPr>
      <xdr:spPr>
        <a:xfrm>
          <a:off x="7594111" y="1350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38112</xdr:rowOff>
    </xdr:from>
    <xdr:to>
      <xdr:col>36</xdr:col>
      <xdr:colOff>165100</xdr:colOff>
      <xdr:row>78</xdr:row>
      <xdr:rowOff>139712</xdr:rowOff>
    </xdr:to>
    <xdr:sp macro="" textlink="">
      <xdr:nvSpPr>
        <xdr:cNvPr id="429" name="楕円 428"/>
        <xdr:cNvSpPr/>
      </xdr:nvSpPr>
      <xdr:spPr>
        <a:xfrm>
          <a:off x="6921500" y="1341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130839</xdr:rowOff>
    </xdr:from>
    <xdr:ext cx="534377" cy="259045"/>
    <xdr:sp macro="" textlink="">
      <xdr:nvSpPr>
        <xdr:cNvPr id="430" name="テキスト ボックス 429"/>
        <xdr:cNvSpPr txBox="1"/>
      </xdr:nvSpPr>
      <xdr:spPr>
        <a:xfrm>
          <a:off x="6705111" y="1350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149394</xdr:rowOff>
    </xdr:from>
    <xdr:to>
      <xdr:col>55</xdr:col>
      <xdr:colOff>0</xdr:colOff>
      <xdr:row>97</xdr:row>
      <xdr:rowOff>149430</xdr:rowOff>
    </xdr:to>
    <xdr:cxnSp macro="">
      <xdr:nvCxnSpPr>
        <xdr:cNvPr id="455" name="直線コネクタ 454"/>
        <xdr:cNvCxnSpPr/>
      </xdr:nvCxnSpPr>
      <xdr:spPr>
        <a:xfrm flipV="1">
          <a:off x="9639300" y="16780044"/>
          <a:ext cx="8382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149430</xdr:rowOff>
    </xdr:from>
    <xdr:to>
      <xdr:col>50</xdr:col>
      <xdr:colOff>114300</xdr:colOff>
      <xdr:row>97</xdr:row>
      <xdr:rowOff>159111</xdr:rowOff>
    </xdr:to>
    <xdr:cxnSp macro="">
      <xdr:nvCxnSpPr>
        <xdr:cNvPr id="458" name="直線コネクタ 457"/>
        <xdr:cNvCxnSpPr/>
      </xdr:nvCxnSpPr>
      <xdr:spPr>
        <a:xfrm flipV="1">
          <a:off x="8750300" y="16780080"/>
          <a:ext cx="889000" cy="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159065</xdr:rowOff>
    </xdr:from>
    <xdr:to>
      <xdr:col>45</xdr:col>
      <xdr:colOff>177800</xdr:colOff>
      <xdr:row>97</xdr:row>
      <xdr:rowOff>159111</xdr:rowOff>
    </xdr:to>
    <xdr:cxnSp macro="">
      <xdr:nvCxnSpPr>
        <xdr:cNvPr id="461" name="直線コネクタ 460"/>
        <xdr:cNvCxnSpPr/>
      </xdr:nvCxnSpPr>
      <xdr:spPr>
        <a:xfrm>
          <a:off x="7861300" y="16789715"/>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154812</xdr:rowOff>
    </xdr:from>
    <xdr:to>
      <xdr:col>41</xdr:col>
      <xdr:colOff>50800</xdr:colOff>
      <xdr:row>97</xdr:row>
      <xdr:rowOff>159065</xdr:rowOff>
    </xdr:to>
    <xdr:cxnSp macro="">
      <xdr:nvCxnSpPr>
        <xdr:cNvPr id="464" name="直線コネクタ 463"/>
        <xdr:cNvCxnSpPr/>
      </xdr:nvCxnSpPr>
      <xdr:spPr>
        <a:xfrm>
          <a:off x="6972300" y="16785462"/>
          <a:ext cx="889000" cy="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98594</xdr:rowOff>
    </xdr:from>
    <xdr:to>
      <xdr:col>55</xdr:col>
      <xdr:colOff>50800</xdr:colOff>
      <xdr:row>98</xdr:row>
      <xdr:rowOff>28744</xdr:rowOff>
    </xdr:to>
    <xdr:sp macro="" textlink="">
      <xdr:nvSpPr>
        <xdr:cNvPr id="474" name="楕円 473"/>
        <xdr:cNvSpPr/>
      </xdr:nvSpPr>
      <xdr:spPr>
        <a:xfrm>
          <a:off x="10426700" y="1672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41959</xdr:rowOff>
    </xdr:from>
    <xdr:ext cx="534377" cy="259045"/>
    <xdr:sp macro="" textlink="">
      <xdr:nvSpPr>
        <xdr:cNvPr id="475" name="土木費該当値テキスト"/>
        <xdr:cNvSpPr txBox="1"/>
      </xdr:nvSpPr>
      <xdr:spPr>
        <a:xfrm>
          <a:off x="10528300" y="1667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98630</xdr:rowOff>
    </xdr:from>
    <xdr:to>
      <xdr:col>50</xdr:col>
      <xdr:colOff>165100</xdr:colOff>
      <xdr:row>98</xdr:row>
      <xdr:rowOff>28780</xdr:rowOff>
    </xdr:to>
    <xdr:sp macro="" textlink="">
      <xdr:nvSpPr>
        <xdr:cNvPr id="476" name="楕円 475"/>
        <xdr:cNvSpPr/>
      </xdr:nvSpPr>
      <xdr:spPr>
        <a:xfrm>
          <a:off x="9588500" y="1672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19907</xdr:rowOff>
    </xdr:from>
    <xdr:ext cx="534377" cy="259045"/>
    <xdr:sp macro="" textlink="">
      <xdr:nvSpPr>
        <xdr:cNvPr id="477" name="テキスト ボックス 476"/>
        <xdr:cNvSpPr txBox="1"/>
      </xdr:nvSpPr>
      <xdr:spPr>
        <a:xfrm>
          <a:off x="9372111" y="1682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108311</xdr:rowOff>
    </xdr:from>
    <xdr:to>
      <xdr:col>46</xdr:col>
      <xdr:colOff>38100</xdr:colOff>
      <xdr:row>98</xdr:row>
      <xdr:rowOff>38461</xdr:rowOff>
    </xdr:to>
    <xdr:sp macro="" textlink="">
      <xdr:nvSpPr>
        <xdr:cNvPr id="478" name="楕円 477"/>
        <xdr:cNvSpPr/>
      </xdr:nvSpPr>
      <xdr:spPr>
        <a:xfrm>
          <a:off x="8699500" y="1673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29588</xdr:rowOff>
    </xdr:from>
    <xdr:ext cx="534377" cy="259045"/>
    <xdr:sp macro="" textlink="">
      <xdr:nvSpPr>
        <xdr:cNvPr id="479" name="テキスト ボックス 478"/>
        <xdr:cNvSpPr txBox="1"/>
      </xdr:nvSpPr>
      <xdr:spPr>
        <a:xfrm>
          <a:off x="8483111" y="1683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108265</xdr:rowOff>
    </xdr:from>
    <xdr:to>
      <xdr:col>41</xdr:col>
      <xdr:colOff>101600</xdr:colOff>
      <xdr:row>98</xdr:row>
      <xdr:rowOff>38415</xdr:rowOff>
    </xdr:to>
    <xdr:sp macro="" textlink="">
      <xdr:nvSpPr>
        <xdr:cNvPr id="480" name="楕円 479"/>
        <xdr:cNvSpPr/>
      </xdr:nvSpPr>
      <xdr:spPr>
        <a:xfrm>
          <a:off x="7810500" y="1673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29542</xdr:rowOff>
    </xdr:from>
    <xdr:ext cx="534377" cy="259045"/>
    <xdr:sp macro="" textlink="">
      <xdr:nvSpPr>
        <xdr:cNvPr id="481" name="テキスト ボックス 480"/>
        <xdr:cNvSpPr txBox="1"/>
      </xdr:nvSpPr>
      <xdr:spPr>
        <a:xfrm>
          <a:off x="7594111" y="1683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104012</xdr:rowOff>
    </xdr:from>
    <xdr:to>
      <xdr:col>36</xdr:col>
      <xdr:colOff>165100</xdr:colOff>
      <xdr:row>98</xdr:row>
      <xdr:rowOff>34162</xdr:rowOff>
    </xdr:to>
    <xdr:sp macro="" textlink="">
      <xdr:nvSpPr>
        <xdr:cNvPr id="482" name="楕円 481"/>
        <xdr:cNvSpPr/>
      </xdr:nvSpPr>
      <xdr:spPr>
        <a:xfrm>
          <a:off x="6921500" y="1673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25289</xdr:rowOff>
    </xdr:from>
    <xdr:ext cx="534377" cy="259045"/>
    <xdr:sp macro="" textlink="">
      <xdr:nvSpPr>
        <xdr:cNvPr id="483" name="テキスト ボックス 482"/>
        <xdr:cNvSpPr txBox="1"/>
      </xdr:nvSpPr>
      <xdr:spPr>
        <a:xfrm>
          <a:off x="6705111" y="1682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156917</xdr:rowOff>
    </xdr:from>
    <xdr:to>
      <xdr:col>85</xdr:col>
      <xdr:colOff>127000</xdr:colOff>
      <xdr:row>38</xdr:row>
      <xdr:rowOff>163817</xdr:rowOff>
    </xdr:to>
    <xdr:cxnSp macro="">
      <xdr:nvCxnSpPr>
        <xdr:cNvPr id="514" name="直線コネクタ 513"/>
        <xdr:cNvCxnSpPr/>
      </xdr:nvCxnSpPr>
      <xdr:spPr>
        <a:xfrm flipV="1">
          <a:off x="15481300" y="6672017"/>
          <a:ext cx="838200" cy="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163817</xdr:rowOff>
    </xdr:from>
    <xdr:to>
      <xdr:col>81</xdr:col>
      <xdr:colOff>50800</xdr:colOff>
      <xdr:row>38</xdr:row>
      <xdr:rowOff>165104</xdr:rowOff>
    </xdr:to>
    <xdr:cxnSp macro="">
      <xdr:nvCxnSpPr>
        <xdr:cNvPr id="517" name="直線コネクタ 516"/>
        <xdr:cNvCxnSpPr/>
      </xdr:nvCxnSpPr>
      <xdr:spPr>
        <a:xfrm flipV="1">
          <a:off x="14592300" y="6678917"/>
          <a:ext cx="889000" cy="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165104</xdr:rowOff>
    </xdr:from>
    <xdr:to>
      <xdr:col>76</xdr:col>
      <xdr:colOff>114300</xdr:colOff>
      <xdr:row>39</xdr:row>
      <xdr:rowOff>26239</xdr:rowOff>
    </xdr:to>
    <xdr:cxnSp macro="">
      <xdr:nvCxnSpPr>
        <xdr:cNvPr id="520" name="直線コネクタ 519"/>
        <xdr:cNvCxnSpPr/>
      </xdr:nvCxnSpPr>
      <xdr:spPr>
        <a:xfrm flipV="1">
          <a:off x="13703300" y="6680204"/>
          <a:ext cx="889000" cy="3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16841</xdr:rowOff>
    </xdr:from>
    <xdr:to>
      <xdr:col>71</xdr:col>
      <xdr:colOff>177800</xdr:colOff>
      <xdr:row>39</xdr:row>
      <xdr:rowOff>26239</xdr:rowOff>
    </xdr:to>
    <xdr:cxnSp macro="">
      <xdr:nvCxnSpPr>
        <xdr:cNvPr id="523" name="直線コネクタ 522"/>
        <xdr:cNvCxnSpPr/>
      </xdr:nvCxnSpPr>
      <xdr:spPr>
        <a:xfrm>
          <a:off x="12814300" y="6703391"/>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106117</xdr:rowOff>
    </xdr:from>
    <xdr:to>
      <xdr:col>85</xdr:col>
      <xdr:colOff>177800</xdr:colOff>
      <xdr:row>39</xdr:row>
      <xdr:rowOff>36267</xdr:rowOff>
    </xdr:to>
    <xdr:sp macro="" textlink="">
      <xdr:nvSpPr>
        <xdr:cNvPr id="533" name="楕円 532"/>
        <xdr:cNvSpPr/>
      </xdr:nvSpPr>
      <xdr:spPr>
        <a:xfrm>
          <a:off x="16268700" y="662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21044</xdr:rowOff>
    </xdr:from>
    <xdr:ext cx="534377" cy="259045"/>
    <xdr:sp macro="" textlink="">
      <xdr:nvSpPr>
        <xdr:cNvPr id="534" name="消防費該当値テキスト"/>
        <xdr:cNvSpPr txBox="1"/>
      </xdr:nvSpPr>
      <xdr:spPr>
        <a:xfrm>
          <a:off x="16370300" y="653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113017</xdr:rowOff>
    </xdr:from>
    <xdr:to>
      <xdr:col>81</xdr:col>
      <xdr:colOff>101600</xdr:colOff>
      <xdr:row>39</xdr:row>
      <xdr:rowOff>43167</xdr:rowOff>
    </xdr:to>
    <xdr:sp macro="" textlink="">
      <xdr:nvSpPr>
        <xdr:cNvPr id="535" name="楕円 534"/>
        <xdr:cNvSpPr/>
      </xdr:nvSpPr>
      <xdr:spPr>
        <a:xfrm>
          <a:off x="15430500" y="662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34294</xdr:rowOff>
    </xdr:from>
    <xdr:ext cx="534377" cy="259045"/>
    <xdr:sp macro="" textlink="">
      <xdr:nvSpPr>
        <xdr:cNvPr id="536" name="テキスト ボックス 535"/>
        <xdr:cNvSpPr txBox="1"/>
      </xdr:nvSpPr>
      <xdr:spPr>
        <a:xfrm>
          <a:off x="15214111" y="672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114304</xdr:rowOff>
    </xdr:from>
    <xdr:to>
      <xdr:col>76</xdr:col>
      <xdr:colOff>165100</xdr:colOff>
      <xdr:row>39</xdr:row>
      <xdr:rowOff>44454</xdr:rowOff>
    </xdr:to>
    <xdr:sp macro="" textlink="">
      <xdr:nvSpPr>
        <xdr:cNvPr id="537" name="楕円 536"/>
        <xdr:cNvSpPr/>
      </xdr:nvSpPr>
      <xdr:spPr>
        <a:xfrm>
          <a:off x="14541500" y="662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35581</xdr:rowOff>
    </xdr:from>
    <xdr:ext cx="534377" cy="259045"/>
    <xdr:sp macro="" textlink="">
      <xdr:nvSpPr>
        <xdr:cNvPr id="538" name="テキスト ボックス 537"/>
        <xdr:cNvSpPr txBox="1"/>
      </xdr:nvSpPr>
      <xdr:spPr>
        <a:xfrm>
          <a:off x="14325111" y="672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146889</xdr:rowOff>
    </xdr:from>
    <xdr:to>
      <xdr:col>72</xdr:col>
      <xdr:colOff>38100</xdr:colOff>
      <xdr:row>39</xdr:row>
      <xdr:rowOff>77039</xdr:rowOff>
    </xdr:to>
    <xdr:sp macro="" textlink="">
      <xdr:nvSpPr>
        <xdr:cNvPr id="539" name="楕円 538"/>
        <xdr:cNvSpPr/>
      </xdr:nvSpPr>
      <xdr:spPr>
        <a:xfrm>
          <a:off x="13652500" y="66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68166</xdr:rowOff>
    </xdr:from>
    <xdr:ext cx="534377" cy="259045"/>
    <xdr:sp macro="" textlink="">
      <xdr:nvSpPr>
        <xdr:cNvPr id="540" name="テキスト ボックス 539"/>
        <xdr:cNvSpPr txBox="1"/>
      </xdr:nvSpPr>
      <xdr:spPr>
        <a:xfrm>
          <a:off x="13436111" y="675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137491</xdr:rowOff>
    </xdr:from>
    <xdr:to>
      <xdr:col>67</xdr:col>
      <xdr:colOff>101600</xdr:colOff>
      <xdr:row>39</xdr:row>
      <xdr:rowOff>67641</xdr:rowOff>
    </xdr:to>
    <xdr:sp macro="" textlink="">
      <xdr:nvSpPr>
        <xdr:cNvPr id="541" name="楕円 540"/>
        <xdr:cNvSpPr/>
      </xdr:nvSpPr>
      <xdr:spPr>
        <a:xfrm>
          <a:off x="12763500" y="665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58768</xdr:rowOff>
    </xdr:from>
    <xdr:ext cx="534377" cy="259045"/>
    <xdr:sp macro="" textlink="">
      <xdr:nvSpPr>
        <xdr:cNvPr id="542" name="テキスト ボックス 541"/>
        <xdr:cNvSpPr txBox="1"/>
      </xdr:nvSpPr>
      <xdr:spPr>
        <a:xfrm>
          <a:off x="12547111" y="674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162413</xdr:rowOff>
    </xdr:from>
    <xdr:to>
      <xdr:col>85</xdr:col>
      <xdr:colOff>127000</xdr:colOff>
      <xdr:row>58</xdr:row>
      <xdr:rowOff>13819</xdr:rowOff>
    </xdr:to>
    <xdr:cxnSp macro="">
      <xdr:nvCxnSpPr>
        <xdr:cNvPr id="569" name="直線コネクタ 568"/>
        <xdr:cNvCxnSpPr/>
      </xdr:nvCxnSpPr>
      <xdr:spPr>
        <a:xfrm flipV="1">
          <a:off x="15481300" y="9935063"/>
          <a:ext cx="838200" cy="2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162509</xdr:rowOff>
    </xdr:from>
    <xdr:to>
      <xdr:col>81</xdr:col>
      <xdr:colOff>50800</xdr:colOff>
      <xdr:row>58</xdr:row>
      <xdr:rowOff>13819</xdr:rowOff>
    </xdr:to>
    <xdr:cxnSp macro="">
      <xdr:nvCxnSpPr>
        <xdr:cNvPr id="572" name="直線コネクタ 571"/>
        <xdr:cNvCxnSpPr/>
      </xdr:nvCxnSpPr>
      <xdr:spPr>
        <a:xfrm>
          <a:off x="14592300" y="9935159"/>
          <a:ext cx="889000" cy="2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33794</xdr:rowOff>
    </xdr:from>
    <xdr:to>
      <xdr:col>76</xdr:col>
      <xdr:colOff>114300</xdr:colOff>
      <xdr:row>57</xdr:row>
      <xdr:rowOff>162509</xdr:rowOff>
    </xdr:to>
    <xdr:cxnSp macro="">
      <xdr:nvCxnSpPr>
        <xdr:cNvPr id="575" name="直線コネクタ 574"/>
        <xdr:cNvCxnSpPr/>
      </xdr:nvCxnSpPr>
      <xdr:spPr>
        <a:xfrm>
          <a:off x="13703300" y="9806444"/>
          <a:ext cx="889000" cy="12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33794</xdr:rowOff>
    </xdr:from>
    <xdr:to>
      <xdr:col>71</xdr:col>
      <xdr:colOff>177800</xdr:colOff>
      <xdr:row>57</xdr:row>
      <xdr:rowOff>112028</xdr:rowOff>
    </xdr:to>
    <xdr:cxnSp macro="">
      <xdr:nvCxnSpPr>
        <xdr:cNvPr id="578" name="直線コネクタ 577"/>
        <xdr:cNvCxnSpPr/>
      </xdr:nvCxnSpPr>
      <xdr:spPr>
        <a:xfrm flipV="1">
          <a:off x="12814300" y="9806444"/>
          <a:ext cx="889000" cy="7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2" name="テキスト ボックス 581"/>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111613</xdr:rowOff>
    </xdr:from>
    <xdr:to>
      <xdr:col>85</xdr:col>
      <xdr:colOff>177800</xdr:colOff>
      <xdr:row>58</xdr:row>
      <xdr:rowOff>41763</xdr:rowOff>
    </xdr:to>
    <xdr:sp macro="" textlink="">
      <xdr:nvSpPr>
        <xdr:cNvPr id="588" name="楕円 587"/>
        <xdr:cNvSpPr/>
      </xdr:nvSpPr>
      <xdr:spPr>
        <a:xfrm>
          <a:off x="16268700" y="988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26540</xdr:rowOff>
    </xdr:from>
    <xdr:ext cx="534377" cy="259045"/>
    <xdr:sp macro="" textlink="">
      <xdr:nvSpPr>
        <xdr:cNvPr id="589" name="教育費該当値テキスト"/>
        <xdr:cNvSpPr txBox="1"/>
      </xdr:nvSpPr>
      <xdr:spPr>
        <a:xfrm>
          <a:off x="16370300" y="979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134469</xdr:rowOff>
    </xdr:from>
    <xdr:to>
      <xdr:col>81</xdr:col>
      <xdr:colOff>101600</xdr:colOff>
      <xdr:row>58</xdr:row>
      <xdr:rowOff>64619</xdr:rowOff>
    </xdr:to>
    <xdr:sp macro="" textlink="">
      <xdr:nvSpPr>
        <xdr:cNvPr id="590" name="楕円 589"/>
        <xdr:cNvSpPr/>
      </xdr:nvSpPr>
      <xdr:spPr>
        <a:xfrm>
          <a:off x="15430500" y="990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55746</xdr:rowOff>
    </xdr:from>
    <xdr:ext cx="534377" cy="259045"/>
    <xdr:sp macro="" textlink="">
      <xdr:nvSpPr>
        <xdr:cNvPr id="591" name="テキスト ボックス 590"/>
        <xdr:cNvSpPr txBox="1"/>
      </xdr:nvSpPr>
      <xdr:spPr>
        <a:xfrm>
          <a:off x="15214111" y="99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111709</xdr:rowOff>
    </xdr:from>
    <xdr:to>
      <xdr:col>76</xdr:col>
      <xdr:colOff>165100</xdr:colOff>
      <xdr:row>58</xdr:row>
      <xdr:rowOff>41859</xdr:rowOff>
    </xdr:to>
    <xdr:sp macro="" textlink="">
      <xdr:nvSpPr>
        <xdr:cNvPr id="592" name="楕円 591"/>
        <xdr:cNvSpPr/>
      </xdr:nvSpPr>
      <xdr:spPr>
        <a:xfrm>
          <a:off x="14541500" y="988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32986</xdr:rowOff>
    </xdr:from>
    <xdr:ext cx="534377" cy="259045"/>
    <xdr:sp macro="" textlink="">
      <xdr:nvSpPr>
        <xdr:cNvPr id="593" name="テキスト ボックス 592"/>
        <xdr:cNvSpPr txBox="1"/>
      </xdr:nvSpPr>
      <xdr:spPr>
        <a:xfrm>
          <a:off x="14325111" y="997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154444</xdr:rowOff>
    </xdr:from>
    <xdr:to>
      <xdr:col>72</xdr:col>
      <xdr:colOff>38100</xdr:colOff>
      <xdr:row>57</xdr:row>
      <xdr:rowOff>84594</xdr:rowOff>
    </xdr:to>
    <xdr:sp macro="" textlink="">
      <xdr:nvSpPr>
        <xdr:cNvPr id="594" name="楕円 593"/>
        <xdr:cNvSpPr/>
      </xdr:nvSpPr>
      <xdr:spPr>
        <a:xfrm>
          <a:off x="13652500" y="975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75721</xdr:rowOff>
    </xdr:from>
    <xdr:ext cx="599010" cy="259045"/>
    <xdr:sp macro="" textlink="">
      <xdr:nvSpPr>
        <xdr:cNvPr id="595" name="テキスト ボックス 594"/>
        <xdr:cNvSpPr txBox="1"/>
      </xdr:nvSpPr>
      <xdr:spPr>
        <a:xfrm>
          <a:off x="13403795" y="984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61228</xdr:rowOff>
    </xdr:from>
    <xdr:to>
      <xdr:col>67</xdr:col>
      <xdr:colOff>101600</xdr:colOff>
      <xdr:row>57</xdr:row>
      <xdr:rowOff>162828</xdr:rowOff>
    </xdr:to>
    <xdr:sp macro="" textlink="">
      <xdr:nvSpPr>
        <xdr:cNvPr id="596" name="楕円 595"/>
        <xdr:cNvSpPr/>
      </xdr:nvSpPr>
      <xdr:spPr>
        <a:xfrm>
          <a:off x="12763500" y="983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153955</xdr:rowOff>
    </xdr:from>
    <xdr:ext cx="534377" cy="259045"/>
    <xdr:sp macro="" textlink="">
      <xdr:nvSpPr>
        <xdr:cNvPr id="597" name="テキスト ボックス 596"/>
        <xdr:cNvSpPr txBox="1"/>
      </xdr:nvSpPr>
      <xdr:spPr>
        <a:xfrm>
          <a:off x="12547111" y="992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17208</xdr:rowOff>
    </xdr:from>
    <xdr:to>
      <xdr:col>85</xdr:col>
      <xdr:colOff>127000</xdr:colOff>
      <xdr:row>79</xdr:row>
      <xdr:rowOff>44450</xdr:rowOff>
    </xdr:to>
    <xdr:cxnSp macro="">
      <xdr:nvCxnSpPr>
        <xdr:cNvPr id="626" name="直線コネクタ 625"/>
        <xdr:cNvCxnSpPr/>
      </xdr:nvCxnSpPr>
      <xdr:spPr>
        <a:xfrm flipV="1">
          <a:off x="15481300" y="13561758"/>
          <a:ext cx="8382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22771</xdr:rowOff>
    </xdr:from>
    <xdr:to>
      <xdr:col>81</xdr:col>
      <xdr:colOff>50800</xdr:colOff>
      <xdr:row>79</xdr:row>
      <xdr:rowOff>44450</xdr:rowOff>
    </xdr:to>
    <xdr:cxnSp macro="">
      <xdr:nvCxnSpPr>
        <xdr:cNvPr id="629" name="直線コネクタ 628"/>
        <xdr:cNvCxnSpPr/>
      </xdr:nvCxnSpPr>
      <xdr:spPr>
        <a:xfrm>
          <a:off x="14592300" y="13567321"/>
          <a:ext cx="889000" cy="2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22771</xdr:rowOff>
    </xdr:from>
    <xdr:to>
      <xdr:col>76</xdr:col>
      <xdr:colOff>114300</xdr:colOff>
      <xdr:row>79</xdr:row>
      <xdr:rowOff>44400</xdr:rowOff>
    </xdr:to>
    <xdr:cxnSp macro="">
      <xdr:nvCxnSpPr>
        <xdr:cNvPr id="632" name="直線コネクタ 631"/>
        <xdr:cNvCxnSpPr/>
      </xdr:nvCxnSpPr>
      <xdr:spPr>
        <a:xfrm flipV="1">
          <a:off x="13703300" y="13567321"/>
          <a:ext cx="889000" cy="2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44400</xdr:rowOff>
    </xdr:from>
    <xdr:to>
      <xdr:col>71</xdr:col>
      <xdr:colOff>177800</xdr:colOff>
      <xdr:row>79</xdr:row>
      <xdr:rowOff>44450</xdr:rowOff>
    </xdr:to>
    <xdr:cxnSp macro="">
      <xdr:nvCxnSpPr>
        <xdr:cNvPr id="635" name="直線コネクタ 634"/>
        <xdr:cNvCxnSpPr/>
      </xdr:nvCxnSpPr>
      <xdr:spPr>
        <a:xfrm flipV="1">
          <a:off x="12814300" y="13588950"/>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137858</xdr:rowOff>
    </xdr:from>
    <xdr:to>
      <xdr:col>85</xdr:col>
      <xdr:colOff>177800</xdr:colOff>
      <xdr:row>79</xdr:row>
      <xdr:rowOff>68008</xdr:rowOff>
    </xdr:to>
    <xdr:sp macro="" textlink="">
      <xdr:nvSpPr>
        <xdr:cNvPr id="645" name="楕円 644"/>
        <xdr:cNvSpPr/>
      </xdr:nvSpPr>
      <xdr:spPr>
        <a:xfrm>
          <a:off x="16268700" y="1351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70432</xdr:rowOff>
    </xdr:from>
    <xdr:ext cx="469744" cy="259045"/>
    <xdr:sp macro="" textlink="">
      <xdr:nvSpPr>
        <xdr:cNvPr id="646" name="災害復旧費該当値テキスト"/>
        <xdr:cNvSpPr txBox="1"/>
      </xdr:nvSpPr>
      <xdr:spPr>
        <a:xfrm>
          <a:off x="16370300" y="1344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143421</xdr:rowOff>
    </xdr:from>
    <xdr:to>
      <xdr:col>76</xdr:col>
      <xdr:colOff>165100</xdr:colOff>
      <xdr:row>79</xdr:row>
      <xdr:rowOff>73571</xdr:rowOff>
    </xdr:to>
    <xdr:sp macro="" textlink="">
      <xdr:nvSpPr>
        <xdr:cNvPr id="649" name="楕円 648"/>
        <xdr:cNvSpPr/>
      </xdr:nvSpPr>
      <xdr:spPr>
        <a:xfrm>
          <a:off x="14541500" y="1351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64698</xdr:rowOff>
    </xdr:from>
    <xdr:ext cx="469744" cy="259045"/>
    <xdr:sp macro="" textlink="">
      <xdr:nvSpPr>
        <xdr:cNvPr id="650" name="テキスト ボックス 649"/>
        <xdr:cNvSpPr txBox="1"/>
      </xdr:nvSpPr>
      <xdr:spPr>
        <a:xfrm>
          <a:off x="14357428" y="1360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165050</xdr:rowOff>
    </xdr:from>
    <xdr:to>
      <xdr:col>72</xdr:col>
      <xdr:colOff>38100</xdr:colOff>
      <xdr:row>79</xdr:row>
      <xdr:rowOff>95200</xdr:rowOff>
    </xdr:to>
    <xdr:sp macro="" textlink="">
      <xdr:nvSpPr>
        <xdr:cNvPr id="651" name="楕円 650"/>
        <xdr:cNvSpPr/>
      </xdr:nvSpPr>
      <xdr:spPr>
        <a:xfrm>
          <a:off x="13652500" y="1353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86327</xdr:rowOff>
    </xdr:from>
    <xdr:ext cx="313932" cy="259045"/>
    <xdr:sp macro="" textlink="">
      <xdr:nvSpPr>
        <xdr:cNvPr id="652" name="テキスト ボックス 651"/>
        <xdr:cNvSpPr txBox="1"/>
      </xdr:nvSpPr>
      <xdr:spPr>
        <a:xfrm>
          <a:off x="13546333" y="136308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104899</xdr:rowOff>
    </xdr:from>
    <xdr:to>
      <xdr:col>85</xdr:col>
      <xdr:colOff>127000</xdr:colOff>
      <xdr:row>98</xdr:row>
      <xdr:rowOff>108558</xdr:rowOff>
    </xdr:to>
    <xdr:cxnSp macro="">
      <xdr:nvCxnSpPr>
        <xdr:cNvPr id="683" name="直線コネクタ 682"/>
        <xdr:cNvCxnSpPr/>
      </xdr:nvCxnSpPr>
      <xdr:spPr>
        <a:xfrm flipV="1">
          <a:off x="15481300" y="16906999"/>
          <a:ext cx="8382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108558</xdr:rowOff>
    </xdr:from>
    <xdr:to>
      <xdr:col>81</xdr:col>
      <xdr:colOff>50800</xdr:colOff>
      <xdr:row>98</xdr:row>
      <xdr:rowOff>109119</xdr:rowOff>
    </xdr:to>
    <xdr:cxnSp macro="">
      <xdr:nvCxnSpPr>
        <xdr:cNvPr id="686" name="直線コネクタ 685"/>
        <xdr:cNvCxnSpPr/>
      </xdr:nvCxnSpPr>
      <xdr:spPr>
        <a:xfrm flipV="1">
          <a:off x="14592300" y="16910658"/>
          <a:ext cx="889000" cy="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107243</xdr:rowOff>
    </xdr:from>
    <xdr:to>
      <xdr:col>76</xdr:col>
      <xdr:colOff>114300</xdr:colOff>
      <xdr:row>98</xdr:row>
      <xdr:rowOff>109119</xdr:rowOff>
    </xdr:to>
    <xdr:cxnSp macro="">
      <xdr:nvCxnSpPr>
        <xdr:cNvPr id="689" name="直線コネクタ 688"/>
        <xdr:cNvCxnSpPr/>
      </xdr:nvCxnSpPr>
      <xdr:spPr>
        <a:xfrm>
          <a:off x="13703300" y="16909343"/>
          <a:ext cx="889000" cy="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98010</xdr:rowOff>
    </xdr:from>
    <xdr:to>
      <xdr:col>71</xdr:col>
      <xdr:colOff>177800</xdr:colOff>
      <xdr:row>98</xdr:row>
      <xdr:rowOff>107243</xdr:rowOff>
    </xdr:to>
    <xdr:cxnSp macro="">
      <xdr:nvCxnSpPr>
        <xdr:cNvPr id="692" name="直線コネクタ 691"/>
        <xdr:cNvCxnSpPr/>
      </xdr:nvCxnSpPr>
      <xdr:spPr>
        <a:xfrm>
          <a:off x="12814300" y="16900110"/>
          <a:ext cx="889000" cy="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6" name="テキスト ボックス 695"/>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54099</xdr:rowOff>
    </xdr:from>
    <xdr:to>
      <xdr:col>85</xdr:col>
      <xdr:colOff>177800</xdr:colOff>
      <xdr:row>98</xdr:row>
      <xdr:rowOff>155699</xdr:rowOff>
    </xdr:to>
    <xdr:sp macro="" textlink="">
      <xdr:nvSpPr>
        <xdr:cNvPr id="702" name="楕円 701"/>
        <xdr:cNvSpPr/>
      </xdr:nvSpPr>
      <xdr:spPr>
        <a:xfrm>
          <a:off x="16268700" y="1685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140476</xdr:rowOff>
    </xdr:from>
    <xdr:ext cx="534377" cy="259045"/>
    <xdr:sp macro="" textlink="">
      <xdr:nvSpPr>
        <xdr:cNvPr id="703" name="公債費該当値テキスト"/>
        <xdr:cNvSpPr txBox="1"/>
      </xdr:nvSpPr>
      <xdr:spPr>
        <a:xfrm>
          <a:off x="16370300" y="1677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57758</xdr:rowOff>
    </xdr:from>
    <xdr:to>
      <xdr:col>81</xdr:col>
      <xdr:colOff>101600</xdr:colOff>
      <xdr:row>98</xdr:row>
      <xdr:rowOff>159358</xdr:rowOff>
    </xdr:to>
    <xdr:sp macro="" textlink="">
      <xdr:nvSpPr>
        <xdr:cNvPr id="704" name="楕円 703"/>
        <xdr:cNvSpPr/>
      </xdr:nvSpPr>
      <xdr:spPr>
        <a:xfrm>
          <a:off x="15430500" y="1685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150485</xdr:rowOff>
    </xdr:from>
    <xdr:ext cx="534377" cy="259045"/>
    <xdr:sp macro="" textlink="">
      <xdr:nvSpPr>
        <xdr:cNvPr id="705" name="テキスト ボックス 704"/>
        <xdr:cNvSpPr txBox="1"/>
      </xdr:nvSpPr>
      <xdr:spPr>
        <a:xfrm>
          <a:off x="15214111" y="1695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58319</xdr:rowOff>
    </xdr:from>
    <xdr:to>
      <xdr:col>76</xdr:col>
      <xdr:colOff>165100</xdr:colOff>
      <xdr:row>98</xdr:row>
      <xdr:rowOff>159919</xdr:rowOff>
    </xdr:to>
    <xdr:sp macro="" textlink="">
      <xdr:nvSpPr>
        <xdr:cNvPr id="706" name="楕円 705"/>
        <xdr:cNvSpPr/>
      </xdr:nvSpPr>
      <xdr:spPr>
        <a:xfrm>
          <a:off x="14541500" y="1686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151046</xdr:rowOff>
    </xdr:from>
    <xdr:ext cx="534377" cy="259045"/>
    <xdr:sp macro="" textlink="">
      <xdr:nvSpPr>
        <xdr:cNvPr id="707" name="テキスト ボックス 706"/>
        <xdr:cNvSpPr txBox="1"/>
      </xdr:nvSpPr>
      <xdr:spPr>
        <a:xfrm>
          <a:off x="14325111" y="1695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56443</xdr:rowOff>
    </xdr:from>
    <xdr:to>
      <xdr:col>72</xdr:col>
      <xdr:colOff>38100</xdr:colOff>
      <xdr:row>98</xdr:row>
      <xdr:rowOff>158043</xdr:rowOff>
    </xdr:to>
    <xdr:sp macro="" textlink="">
      <xdr:nvSpPr>
        <xdr:cNvPr id="708" name="楕円 707"/>
        <xdr:cNvSpPr/>
      </xdr:nvSpPr>
      <xdr:spPr>
        <a:xfrm>
          <a:off x="13652500" y="1685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149170</xdr:rowOff>
    </xdr:from>
    <xdr:ext cx="534377" cy="259045"/>
    <xdr:sp macro="" textlink="">
      <xdr:nvSpPr>
        <xdr:cNvPr id="709" name="テキスト ボックス 708"/>
        <xdr:cNvSpPr txBox="1"/>
      </xdr:nvSpPr>
      <xdr:spPr>
        <a:xfrm>
          <a:off x="13436111" y="1695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47210</xdr:rowOff>
    </xdr:from>
    <xdr:to>
      <xdr:col>67</xdr:col>
      <xdr:colOff>101600</xdr:colOff>
      <xdr:row>98</xdr:row>
      <xdr:rowOff>148810</xdr:rowOff>
    </xdr:to>
    <xdr:sp macro="" textlink="">
      <xdr:nvSpPr>
        <xdr:cNvPr id="710" name="楕円 709"/>
        <xdr:cNvSpPr/>
      </xdr:nvSpPr>
      <xdr:spPr>
        <a:xfrm>
          <a:off x="12763500" y="1684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139937</xdr:rowOff>
    </xdr:from>
    <xdr:ext cx="534377" cy="259045"/>
    <xdr:sp macro="" textlink="">
      <xdr:nvSpPr>
        <xdr:cNvPr id="711" name="テキスト ボックス 710"/>
        <xdr:cNvSpPr txBox="1"/>
      </xdr:nvSpPr>
      <xdr:spPr>
        <a:xfrm>
          <a:off x="12547111" y="169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本町は、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ほとんどの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費目について類似団体平均を下回っているが、民生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のみ</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類似団体平均を上回る結果となった。これは、人口減少が進む中、高齢者の割合が増加するためであり、社会福祉サービスの利用は増加又は横ばいの状態が続くものと考える。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熊本県湯前町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前年度に引き続き、平成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年度も国債運用に取り組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んだが、介護保険特別会計の保険料の著しい増加を抑えるため、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35,000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千円取り崩し介護保険特別会計へ繰り出しを行った。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また、財政調整基金以外には、ふるさと応援基金へふるさと寄附金から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積立を行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うとともに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まちづくりへ活用するため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39,598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歳出を抑制することができたが、歳入の減少が大きく上回ったため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実質収支額は増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、これを受けて実質単年度収支も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赤</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字となった。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今後も適正な財政運用を行い、財政悪化を招かないよう運営していく。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熊本県湯前町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連結実質赤字比率は、各会計が黒字を維持し、赤字を生じなかったため発生しなかった。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また、一般会計で実質収支額が減少した。これは、歳入総額の減および公共施設等整備基金へ積み立てを行ったことによる減である。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その他の会計についても黒字となったが、実際には、一般会計からの繰入金</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に依存した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運営を行っている。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特に繰出金が大きい下水道事業会計においては、独立採算が基本の企業経営を目指し、下水道接続率の向上、徴収率の向上を図り、健全な経営ができるよう努めていく。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3205698</v>
      </c>
      <c r="BO4" s="430"/>
      <c r="BP4" s="430"/>
      <c r="BQ4" s="430"/>
      <c r="BR4" s="430"/>
      <c r="BS4" s="430"/>
      <c r="BT4" s="430"/>
      <c r="BU4" s="431"/>
      <c r="BV4" s="429">
        <v>3308180</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8.9</v>
      </c>
      <c r="CU4" s="436"/>
      <c r="CV4" s="436"/>
      <c r="CW4" s="436"/>
      <c r="CX4" s="436"/>
      <c r="CY4" s="436"/>
      <c r="CZ4" s="436"/>
      <c r="DA4" s="437"/>
      <c r="DB4" s="435">
        <v>13.5</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2997209</v>
      </c>
      <c r="BO5" s="467"/>
      <c r="BP5" s="467"/>
      <c r="BQ5" s="467"/>
      <c r="BR5" s="467"/>
      <c r="BS5" s="467"/>
      <c r="BT5" s="467"/>
      <c r="BU5" s="468"/>
      <c r="BV5" s="466">
        <v>3056562</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99</v>
      </c>
      <c r="CU5" s="464"/>
      <c r="CV5" s="464"/>
      <c r="CW5" s="464"/>
      <c r="CX5" s="464"/>
      <c r="CY5" s="464"/>
      <c r="CZ5" s="464"/>
      <c r="DA5" s="465"/>
      <c r="DB5" s="463">
        <v>94</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208489</v>
      </c>
      <c r="BO6" s="467"/>
      <c r="BP6" s="467"/>
      <c r="BQ6" s="467"/>
      <c r="BR6" s="467"/>
      <c r="BS6" s="467"/>
      <c r="BT6" s="467"/>
      <c r="BU6" s="468"/>
      <c r="BV6" s="466">
        <v>251618</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102.9</v>
      </c>
      <c r="CU6" s="504"/>
      <c r="CV6" s="504"/>
      <c r="CW6" s="504"/>
      <c r="CX6" s="504"/>
      <c r="CY6" s="504"/>
      <c r="CZ6" s="504"/>
      <c r="DA6" s="505"/>
      <c r="DB6" s="503">
        <v>97.9</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41926</v>
      </c>
      <c r="BO7" s="467"/>
      <c r="BP7" s="467"/>
      <c r="BQ7" s="467"/>
      <c r="BR7" s="467"/>
      <c r="BS7" s="467"/>
      <c r="BT7" s="467"/>
      <c r="BU7" s="468"/>
      <c r="BV7" s="466">
        <v>40</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1863945</v>
      </c>
      <c r="CU7" s="467"/>
      <c r="CV7" s="467"/>
      <c r="CW7" s="467"/>
      <c r="CX7" s="467"/>
      <c r="CY7" s="467"/>
      <c r="CZ7" s="467"/>
      <c r="DA7" s="468"/>
      <c r="DB7" s="466">
        <v>1866109</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166563</v>
      </c>
      <c r="BO8" s="467"/>
      <c r="BP8" s="467"/>
      <c r="BQ8" s="467"/>
      <c r="BR8" s="467"/>
      <c r="BS8" s="467"/>
      <c r="BT8" s="467"/>
      <c r="BU8" s="468"/>
      <c r="BV8" s="466">
        <v>251578</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0.17</v>
      </c>
      <c r="CU8" s="507"/>
      <c r="CV8" s="507"/>
      <c r="CW8" s="507"/>
      <c r="CX8" s="507"/>
      <c r="CY8" s="507"/>
      <c r="CZ8" s="507"/>
      <c r="DA8" s="508"/>
      <c r="DB8" s="506">
        <v>0.16</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3985</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-85015</v>
      </c>
      <c r="BO9" s="467"/>
      <c r="BP9" s="467"/>
      <c r="BQ9" s="467"/>
      <c r="BR9" s="467"/>
      <c r="BS9" s="467"/>
      <c r="BT9" s="467"/>
      <c r="BU9" s="468"/>
      <c r="BV9" s="466">
        <v>83805</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9.6999999999999993</v>
      </c>
      <c r="CU9" s="464"/>
      <c r="CV9" s="464"/>
      <c r="CW9" s="464"/>
      <c r="CX9" s="464"/>
      <c r="CY9" s="464"/>
      <c r="CZ9" s="464"/>
      <c r="DA9" s="465"/>
      <c r="DB9" s="463">
        <v>10.199999999999999</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4375</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1311</v>
      </c>
      <c r="BO10" s="467"/>
      <c r="BP10" s="467"/>
      <c r="BQ10" s="467"/>
      <c r="BR10" s="467"/>
      <c r="BS10" s="467"/>
      <c r="BT10" s="467"/>
      <c r="BU10" s="468"/>
      <c r="BV10" s="466">
        <v>1197</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127</v>
      </c>
      <c r="AV11" s="499"/>
      <c r="AW11" s="499"/>
      <c r="AX11" s="499"/>
      <c r="AY11" s="500" t="s">
        <v>128</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129</v>
      </c>
      <c r="CE11" s="470"/>
      <c r="CF11" s="470"/>
      <c r="CG11" s="470"/>
      <c r="CH11" s="470"/>
      <c r="CI11" s="470"/>
      <c r="CJ11" s="470"/>
      <c r="CK11" s="470"/>
      <c r="CL11" s="470"/>
      <c r="CM11" s="470"/>
      <c r="CN11" s="470"/>
      <c r="CO11" s="470"/>
      <c r="CP11" s="470"/>
      <c r="CQ11" s="470"/>
      <c r="CR11" s="470"/>
      <c r="CS11" s="471"/>
      <c r="CT11" s="506" t="s">
        <v>130</v>
      </c>
      <c r="CU11" s="507"/>
      <c r="CV11" s="507"/>
      <c r="CW11" s="507"/>
      <c r="CX11" s="507"/>
      <c r="CY11" s="507"/>
      <c r="CZ11" s="507"/>
      <c r="DA11" s="508"/>
      <c r="DB11" s="506" t="s">
        <v>131</v>
      </c>
      <c r="DC11" s="507"/>
      <c r="DD11" s="507"/>
      <c r="DE11" s="507"/>
      <c r="DF11" s="507"/>
      <c r="DG11" s="507"/>
      <c r="DH11" s="507"/>
      <c r="DI11" s="508"/>
      <c r="DJ11" s="185"/>
      <c r="DK11" s="185"/>
      <c r="DL11" s="185"/>
      <c r="DM11" s="185"/>
      <c r="DN11" s="185"/>
      <c r="DO11" s="185"/>
    </row>
    <row r="12" spans="1:119" ht="18.75" customHeight="1" x14ac:dyDescent="0.15">
      <c r="A12" s="186"/>
      <c r="B12" s="526" t="s">
        <v>132</v>
      </c>
      <c r="C12" s="527"/>
      <c r="D12" s="527"/>
      <c r="E12" s="527"/>
      <c r="F12" s="527"/>
      <c r="G12" s="527"/>
      <c r="H12" s="527"/>
      <c r="I12" s="527"/>
      <c r="J12" s="527"/>
      <c r="K12" s="528"/>
      <c r="L12" s="535" t="s">
        <v>133</v>
      </c>
      <c r="M12" s="536"/>
      <c r="N12" s="536"/>
      <c r="O12" s="536"/>
      <c r="P12" s="536"/>
      <c r="Q12" s="537"/>
      <c r="R12" s="538">
        <v>3953</v>
      </c>
      <c r="S12" s="539"/>
      <c r="T12" s="539"/>
      <c r="U12" s="539"/>
      <c r="V12" s="540"/>
      <c r="W12" s="541" t="s">
        <v>1</v>
      </c>
      <c r="X12" s="499"/>
      <c r="Y12" s="499"/>
      <c r="Z12" s="499"/>
      <c r="AA12" s="499"/>
      <c r="AB12" s="542"/>
      <c r="AC12" s="498" t="s">
        <v>134</v>
      </c>
      <c r="AD12" s="499"/>
      <c r="AE12" s="499"/>
      <c r="AF12" s="499"/>
      <c r="AG12" s="542"/>
      <c r="AH12" s="498" t="s">
        <v>135</v>
      </c>
      <c r="AI12" s="499"/>
      <c r="AJ12" s="499"/>
      <c r="AK12" s="499"/>
      <c r="AL12" s="543"/>
      <c r="AM12" s="495" t="s">
        <v>136</v>
      </c>
      <c r="AN12" s="496"/>
      <c r="AO12" s="496"/>
      <c r="AP12" s="496"/>
      <c r="AQ12" s="496"/>
      <c r="AR12" s="496"/>
      <c r="AS12" s="496"/>
      <c r="AT12" s="497"/>
      <c r="AU12" s="498" t="s">
        <v>137</v>
      </c>
      <c r="AV12" s="499"/>
      <c r="AW12" s="499"/>
      <c r="AX12" s="499"/>
      <c r="AY12" s="500" t="s">
        <v>138</v>
      </c>
      <c r="AZ12" s="501"/>
      <c r="BA12" s="501"/>
      <c r="BB12" s="501"/>
      <c r="BC12" s="501"/>
      <c r="BD12" s="501"/>
      <c r="BE12" s="501"/>
      <c r="BF12" s="501"/>
      <c r="BG12" s="501"/>
      <c r="BH12" s="501"/>
      <c r="BI12" s="501"/>
      <c r="BJ12" s="501"/>
      <c r="BK12" s="501"/>
      <c r="BL12" s="501"/>
      <c r="BM12" s="502"/>
      <c r="BN12" s="466">
        <v>35000</v>
      </c>
      <c r="BO12" s="467"/>
      <c r="BP12" s="467"/>
      <c r="BQ12" s="467"/>
      <c r="BR12" s="467"/>
      <c r="BS12" s="467"/>
      <c r="BT12" s="467"/>
      <c r="BU12" s="468"/>
      <c r="BV12" s="466">
        <v>0</v>
      </c>
      <c r="BW12" s="467"/>
      <c r="BX12" s="467"/>
      <c r="BY12" s="467"/>
      <c r="BZ12" s="467"/>
      <c r="CA12" s="467"/>
      <c r="CB12" s="467"/>
      <c r="CC12" s="468"/>
      <c r="CD12" s="469" t="s">
        <v>139</v>
      </c>
      <c r="CE12" s="470"/>
      <c r="CF12" s="470"/>
      <c r="CG12" s="470"/>
      <c r="CH12" s="470"/>
      <c r="CI12" s="470"/>
      <c r="CJ12" s="470"/>
      <c r="CK12" s="470"/>
      <c r="CL12" s="470"/>
      <c r="CM12" s="470"/>
      <c r="CN12" s="470"/>
      <c r="CO12" s="470"/>
      <c r="CP12" s="470"/>
      <c r="CQ12" s="470"/>
      <c r="CR12" s="470"/>
      <c r="CS12" s="471"/>
      <c r="CT12" s="506" t="s">
        <v>131</v>
      </c>
      <c r="CU12" s="507"/>
      <c r="CV12" s="507"/>
      <c r="CW12" s="507"/>
      <c r="CX12" s="507"/>
      <c r="CY12" s="507"/>
      <c r="CZ12" s="507"/>
      <c r="DA12" s="508"/>
      <c r="DB12" s="506" t="s">
        <v>140</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141</v>
      </c>
      <c r="N13" s="555"/>
      <c r="O13" s="555"/>
      <c r="P13" s="555"/>
      <c r="Q13" s="556"/>
      <c r="R13" s="547">
        <v>3945</v>
      </c>
      <c r="S13" s="548"/>
      <c r="T13" s="548"/>
      <c r="U13" s="548"/>
      <c r="V13" s="549"/>
      <c r="W13" s="482" t="s">
        <v>142</v>
      </c>
      <c r="X13" s="483"/>
      <c r="Y13" s="483"/>
      <c r="Z13" s="483"/>
      <c r="AA13" s="483"/>
      <c r="AB13" s="473"/>
      <c r="AC13" s="517">
        <v>462</v>
      </c>
      <c r="AD13" s="518"/>
      <c r="AE13" s="518"/>
      <c r="AF13" s="518"/>
      <c r="AG13" s="557"/>
      <c r="AH13" s="517">
        <v>501</v>
      </c>
      <c r="AI13" s="518"/>
      <c r="AJ13" s="518"/>
      <c r="AK13" s="518"/>
      <c r="AL13" s="519"/>
      <c r="AM13" s="495" t="s">
        <v>143</v>
      </c>
      <c r="AN13" s="496"/>
      <c r="AO13" s="496"/>
      <c r="AP13" s="496"/>
      <c r="AQ13" s="496"/>
      <c r="AR13" s="496"/>
      <c r="AS13" s="496"/>
      <c r="AT13" s="497"/>
      <c r="AU13" s="498" t="s">
        <v>144</v>
      </c>
      <c r="AV13" s="499"/>
      <c r="AW13" s="499"/>
      <c r="AX13" s="499"/>
      <c r="AY13" s="500" t="s">
        <v>145</v>
      </c>
      <c r="AZ13" s="501"/>
      <c r="BA13" s="501"/>
      <c r="BB13" s="501"/>
      <c r="BC13" s="501"/>
      <c r="BD13" s="501"/>
      <c r="BE13" s="501"/>
      <c r="BF13" s="501"/>
      <c r="BG13" s="501"/>
      <c r="BH13" s="501"/>
      <c r="BI13" s="501"/>
      <c r="BJ13" s="501"/>
      <c r="BK13" s="501"/>
      <c r="BL13" s="501"/>
      <c r="BM13" s="502"/>
      <c r="BN13" s="466">
        <v>-118704</v>
      </c>
      <c r="BO13" s="467"/>
      <c r="BP13" s="467"/>
      <c r="BQ13" s="467"/>
      <c r="BR13" s="467"/>
      <c r="BS13" s="467"/>
      <c r="BT13" s="467"/>
      <c r="BU13" s="468"/>
      <c r="BV13" s="466">
        <v>85002</v>
      </c>
      <c r="BW13" s="467"/>
      <c r="BX13" s="467"/>
      <c r="BY13" s="467"/>
      <c r="BZ13" s="467"/>
      <c r="CA13" s="467"/>
      <c r="CB13" s="467"/>
      <c r="CC13" s="468"/>
      <c r="CD13" s="469" t="s">
        <v>146</v>
      </c>
      <c r="CE13" s="470"/>
      <c r="CF13" s="470"/>
      <c r="CG13" s="470"/>
      <c r="CH13" s="470"/>
      <c r="CI13" s="470"/>
      <c r="CJ13" s="470"/>
      <c r="CK13" s="470"/>
      <c r="CL13" s="470"/>
      <c r="CM13" s="470"/>
      <c r="CN13" s="470"/>
      <c r="CO13" s="470"/>
      <c r="CP13" s="470"/>
      <c r="CQ13" s="470"/>
      <c r="CR13" s="470"/>
      <c r="CS13" s="471"/>
      <c r="CT13" s="463">
        <v>3.8</v>
      </c>
      <c r="CU13" s="464"/>
      <c r="CV13" s="464"/>
      <c r="CW13" s="464"/>
      <c r="CX13" s="464"/>
      <c r="CY13" s="464"/>
      <c r="CZ13" s="464"/>
      <c r="DA13" s="465"/>
      <c r="DB13" s="463">
        <v>3.7</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147</v>
      </c>
      <c r="M14" s="545"/>
      <c r="N14" s="545"/>
      <c r="O14" s="545"/>
      <c r="P14" s="545"/>
      <c r="Q14" s="546"/>
      <c r="R14" s="547">
        <v>4030</v>
      </c>
      <c r="S14" s="548"/>
      <c r="T14" s="548"/>
      <c r="U14" s="548"/>
      <c r="V14" s="549"/>
      <c r="W14" s="456"/>
      <c r="X14" s="457"/>
      <c r="Y14" s="457"/>
      <c r="Z14" s="457"/>
      <c r="AA14" s="457"/>
      <c r="AB14" s="446"/>
      <c r="AC14" s="550">
        <v>23.1</v>
      </c>
      <c r="AD14" s="551"/>
      <c r="AE14" s="551"/>
      <c r="AF14" s="551"/>
      <c r="AG14" s="552"/>
      <c r="AH14" s="550">
        <v>23.6</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148</v>
      </c>
      <c r="CE14" s="559"/>
      <c r="CF14" s="559"/>
      <c r="CG14" s="559"/>
      <c r="CH14" s="559"/>
      <c r="CI14" s="559"/>
      <c r="CJ14" s="559"/>
      <c r="CK14" s="559"/>
      <c r="CL14" s="559"/>
      <c r="CM14" s="559"/>
      <c r="CN14" s="559"/>
      <c r="CO14" s="559"/>
      <c r="CP14" s="559"/>
      <c r="CQ14" s="559"/>
      <c r="CR14" s="559"/>
      <c r="CS14" s="560"/>
      <c r="CT14" s="561" t="s">
        <v>149</v>
      </c>
      <c r="CU14" s="562"/>
      <c r="CV14" s="562"/>
      <c r="CW14" s="562"/>
      <c r="CX14" s="562"/>
      <c r="CY14" s="562"/>
      <c r="CZ14" s="562"/>
      <c r="DA14" s="563"/>
      <c r="DB14" s="561" t="s">
        <v>140</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150</v>
      </c>
      <c r="N15" s="555"/>
      <c r="O15" s="555"/>
      <c r="P15" s="555"/>
      <c r="Q15" s="556"/>
      <c r="R15" s="547">
        <v>4023</v>
      </c>
      <c r="S15" s="548"/>
      <c r="T15" s="548"/>
      <c r="U15" s="548"/>
      <c r="V15" s="549"/>
      <c r="W15" s="482" t="s">
        <v>151</v>
      </c>
      <c r="X15" s="483"/>
      <c r="Y15" s="483"/>
      <c r="Z15" s="483"/>
      <c r="AA15" s="483"/>
      <c r="AB15" s="473"/>
      <c r="AC15" s="517">
        <v>492</v>
      </c>
      <c r="AD15" s="518"/>
      <c r="AE15" s="518"/>
      <c r="AF15" s="518"/>
      <c r="AG15" s="557"/>
      <c r="AH15" s="517">
        <v>533</v>
      </c>
      <c r="AI15" s="518"/>
      <c r="AJ15" s="518"/>
      <c r="AK15" s="518"/>
      <c r="AL15" s="519"/>
      <c r="AM15" s="495"/>
      <c r="AN15" s="496"/>
      <c r="AO15" s="496"/>
      <c r="AP15" s="496"/>
      <c r="AQ15" s="496"/>
      <c r="AR15" s="496"/>
      <c r="AS15" s="496"/>
      <c r="AT15" s="497"/>
      <c r="AU15" s="498"/>
      <c r="AV15" s="499"/>
      <c r="AW15" s="499"/>
      <c r="AX15" s="499"/>
      <c r="AY15" s="426" t="s">
        <v>152</v>
      </c>
      <c r="AZ15" s="427"/>
      <c r="BA15" s="427"/>
      <c r="BB15" s="427"/>
      <c r="BC15" s="427"/>
      <c r="BD15" s="427"/>
      <c r="BE15" s="427"/>
      <c r="BF15" s="427"/>
      <c r="BG15" s="427"/>
      <c r="BH15" s="427"/>
      <c r="BI15" s="427"/>
      <c r="BJ15" s="427"/>
      <c r="BK15" s="427"/>
      <c r="BL15" s="427"/>
      <c r="BM15" s="428"/>
      <c r="BN15" s="429">
        <v>287713</v>
      </c>
      <c r="BO15" s="430"/>
      <c r="BP15" s="430"/>
      <c r="BQ15" s="430"/>
      <c r="BR15" s="430"/>
      <c r="BS15" s="430"/>
      <c r="BT15" s="430"/>
      <c r="BU15" s="431"/>
      <c r="BV15" s="429">
        <v>279739</v>
      </c>
      <c r="BW15" s="430"/>
      <c r="BX15" s="430"/>
      <c r="BY15" s="430"/>
      <c r="BZ15" s="430"/>
      <c r="CA15" s="430"/>
      <c r="CB15" s="430"/>
      <c r="CC15" s="431"/>
      <c r="CD15" s="564" t="s">
        <v>153</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154</v>
      </c>
      <c r="M16" s="575"/>
      <c r="N16" s="575"/>
      <c r="O16" s="575"/>
      <c r="P16" s="575"/>
      <c r="Q16" s="576"/>
      <c r="R16" s="567" t="s">
        <v>155</v>
      </c>
      <c r="S16" s="568"/>
      <c r="T16" s="568"/>
      <c r="U16" s="568"/>
      <c r="V16" s="569"/>
      <c r="W16" s="456"/>
      <c r="X16" s="457"/>
      <c r="Y16" s="457"/>
      <c r="Z16" s="457"/>
      <c r="AA16" s="457"/>
      <c r="AB16" s="446"/>
      <c r="AC16" s="550">
        <v>24.6</v>
      </c>
      <c r="AD16" s="551"/>
      <c r="AE16" s="551"/>
      <c r="AF16" s="551"/>
      <c r="AG16" s="552"/>
      <c r="AH16" s="550">
        <v>25.1</v>
      </c>
      <c r="AI16" s="551"/>
      <c r="AJ16" s="551"/>
      <c r="AK16" s="551"/>
      <c r="AL16" s="553"/>
      <c r="AM16" s="495"/>
      <c r="AN16" s="496"/>
      <c r="AO16" s="496"/>
      <c r="AP16" s="496"/>
      <c r="AQ16" s="496"/>
      <c r="AR16" s="496"/>
      <c r="AS16" s="496"/>
      <c r="AT16" s="497"/>
      <c r="AU16" s="498"/>
      <c r="AV16" s="499"/>
      <c r="AW16" s="499"/>
      <c r="AX16" s="499"/>
      <c r="AY16" s="500" t="s">
        <v>156</v>
      </c>
      <c r="AZ16" s="501"/>
      <c r="BA16" s="501"/>
      <c r="BB16" s="501"/>
      <c r="BC16" s="501"/>
      <c r="BD16" s="501"/>
      <c r="BE16" s="501"/>
      <c r="BF16" s="501"/>
      <c r="BG16" s="501"/>
      <c r="BH16" s="501"/>
      <c r="BI16" s="501"/>
      <c r="BJ16" s="501"/>
      <c r="BK16" s="501"/>
      <c r="BL16" s="501"/>
      <c r="BM16" s="502"/>
      <c r="BN16" s="466">
        <v>1723531</v>
      </c>
      <c r="BO16" s="467"/>
      <c r="BP16" s="467"/>
      <c r="BQ16" s="467"/>
      <c r="BR16" s="467"/>
      <c r="BS16" s="467"/>
      <c r="BT16" s="467"/>
      <c r="BU16" s="468"/>
      <c r="BV16" s="466">
        <v>1727050</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157</v>
      </c>
      <c r="N17" s="571"/>
      <c r="O17" s="571"/>
      <c r="P17" s="571"/>
      <c r="Q17" s="572"/>
      <c r="R17" s="567" t="s">
        <v>158</v>
      </c>
      <c r="S17" s="568"/>
      <c r="T17" s="568"/>
      <c r="U17" s="568"/>
      <c r="V17" s="569"/>
      <c r="W17" s="482" t="s">
        <v>159</v>
      </c>
      <c r="X17" s="483"/>
      <c r="Y17" s="483"/>
      <c r="Z17" s="483"/>
      <c r="AA17" s="483"/>
      <c r="AB17" s="473"/>
      <c r="AC17" s="517">
        <v>1043</v>
      </c>
      <c r="AD17" s="518"/>
      <c r="AE17" s="518"/>
      <c r="AF17" s="518"/>
      <c r="AG17" s="557"/>
      <c r="AH17" s="517">
        <v>1090</v>
      </c>
      <c r="AI17" s="518"/>
      <c r="AJ17" s="518"/>
      <c r="AK17" s="518"/>
      <c r="AL17" s="519"/>
      <c r="AM17" s="495"/>
      <c r="AN17" s="496"/>
      <c r="AO17" s="496"/>
      <c r="AP17" s="496"/>
      <c r="AQ17" s="496"/>
      <c r="AR17" s="496"/>
      <c r="AS17" s="496"/>
      <c r="AT17" s="497"/>
      <c r="AU17" s="498"/>
      <c r="AV17" s="499"/>
      <c r="AW17" s="499"/>
      <c r="AX17" s="499"/>
      <c r="AY17" s="500" t="s">
        <v>160</v>
      </c>
      <c r="AZ17" s="501"/>
      <c r="BA17" s="501"/>
      <c r="BB17" s="501"/>
      <c r="BC17" s="501"/>
      <c r="BD17" s="501"/>
      <c r="BE17" s="501"/>
      <c r="BF17" s="501"/>
      <c r="BG17" s="501"/>
      <c r="BH17" s="501"/>
      <c r="BI17" s="501"/>
      <c r="BJ17" s="501"/>
      <c r="BK17" s="501"/>
      <c r="BL17" s="501"/>
      <c r="BM17" s="502"/>
      <c r="BN17" s="466">
        <v>357152</v>
      </c>
      <c r="BO17" s="467"/>
      <c r="BP17" s="467"/>
      <c r="BQ17" s="467"/>
      <c r="BR17" s="467"/>
      <c r="BS17" s="467"/>
      <c r="BT17" s="467"/>
      <c r="BU17" s="468"/>
      <c r="BV17" s="466">
        <v>345959</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161</v>
      </c>
      <c r="C18" s="509"/>
      <c r="D18" s="509"/>
      <c r="E18" s="578"/>
      <c r="F18" s="578"/>
      <c r="G18" s="578"/>
      <c r="H18" s="578"/>
      <c r="I18" s="578"/>
      <c r="J18" s="578"/>
      <c r="K18" s="578"/>
      <c r="L18" s="579">
        <v>48.37</v>
      </c>
      <c r="M18" s="579"/>
      <c r="N18" s="579"/>
      <c r="O18" s="579"/>
      <c r="P18" s="579"/>
      <c r="Q18" s="579"/>
      <c r="R18" s="580"/>
      <c r="S18" s="580"/>
      <c r="T18" s="580"/>
      <c r="U18" s="580"/>
      <c r="V18" s="581"/>
      <c r="W18" s="484"/>
      <c r="X18" s="485"/>
      <c r="Y18" s="485"/>
      <c r="Z18" s="485"/>
      <c r="AA18" s="485"/>
      <c r="AB18" s="476"/>
      <c r="AC18" s="582">
        <v>52.2</v>
      </c>
      <c r="AD18" s="583"/>
      <c r="AE18" s="583"/>
      <c r="AF18" s="583"/>
      <c r="AG18" s="584"/>
      <c r="AH18" s="582">
        <v>51.3</v>
      </c>
      <c r="AI18" s="583"/>
      <c r="AJ18" s="583"/>
      <c r="AK18" s="583"/>
      <c r="AL18" s="585"/>
      <c r="AM18" s="495"/>
      <c r="AN18" s="496"/>
      <c r="AO18" s="496"/>
      <c r="AP18" s="496"/>
      <c r="AQ18" s="496"/>
      <c r="AR18" s="496"/>
      <c r="AS18" s="496"/>
      <c r="AT18" s="497"/>
      <c r="AU18" s="498"/>
      <c r="AV18" s="499"/>
      <c r="AW18" s="499"/>
      <c r="AX18" s="499"/>
      <c r="AY18" s="500" t="s">
        <v>162</v>
      </c>
      <c r="AZ18" s="501"/>
      <c r="BA18" s="501"/>
      <c r="BB18" s="501"/>
      <c r="BC18" s="501"/>
      <c r="BD18" s="501"/>
      <c r="BE18" s="501"/>
      <c r="BF18" s="501"/>
      <c r="BG18" s="501"/>
      <c r="BH18" s="501"/>
      <c r="BI18" s="501"/>
      <c r="BJ18" s="501"/>
      <c r="BK18" s="501"/>
      <c r="BL18" s="501"/>
      <c r="BM18" s="502"/>
      <c r="BN18" s="466">
        <v>1858801</v>
      </c>
      <c r="BO18" s="467"/>
      <c r="BP18" s="467"/>
      <c r="BQ18" s="467"/>
      <c r="BR18" s="467"/>
      <c r="BS18" s="467"/>
      <c r="BT18" s="467"/>
      <c r="BU18" s="468"/>
      <c r="BV18" s="466">
        <v>1771948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163</v>
      </c>
      <c r="C19" s="509"/>
      <c r="D19" s="509"/>
      <c r="E19" s="578"/>
      <c r="F19" s="578"/>
      <c r="G19" s="578"/>
      <c r="H19" s="578"/>
      <c r="I19" s="578"/>
      <c r="J19" s="578"/>
      <c r="K19" s="578"/>
      <c r="L19" s="586">
        <v>82</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164</v>
      </c>
      <c r="AZ19" s="501"/>
      <c r="BA19" s="501"/>
      <c r="BB19" s="501"/>
      <c r="BC19" s="501"/>
      <c r="BD19" s="501"/>
      <c r="BE19" s="501"/>
      <c r="BF19" s="501"/>
      <c r="BG19" s="501"/>
      <c r="BH19" s="501"/>
      <c r="BI19" s="501"/>
      <c r="BJ19" s="501"/>
      <c r="BK19" s="501"/>
      <c r="BL19" s="501"/>
      <c r="BM19" s="502"/>
      <c r="BN19" s="466">
        <v>2312726</v>
      </c>
      <c r="BO19" s="467"/>
      <c r="BP19" s="467"/>
      <c r="BQ19" s="467"/>
      <c r="BR19" s="467"/>
      <c r="BS19" s="467"/>
      <c r="BT19" s="467"/>
      <c r="BU19" s="468"/>
      <c r="BV19" s="466">
        <v>2185492</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165</v>
      </c>
      <c r="C20" s="509"/>
      <c r="D20" s="509"/>
      <c r="E20" s="578"/>
      <c r="F20" s="578"/>
      <c r="G20" s="578"/>
      <c r="H20" s="578"/>
      <c r="I20" s="578"/>
      <c r="J20" s="578"/>
      <c r="K20" s="578"/>
      <c r="L20" s="586">
        <v>1479</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166</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167</v>
      </c>
      <c r="C22" s="601"/>
      <c r="D22" s="602"/>
      <c r="E22" s="478" t="s">
        <v>1</v>
      </c>
      <c r="F22" s="483"/>
      <c r="G22" s="483"/>
      <c r="H22" s="483"/>
      <c r="I22" s="483"/>
      <c r="J22" s="483"/>
      <c r="K22" s="473"/>
      <c r="L22" s="478" t="s">
        <v>168</v>
      </c>
      <c r="M22" s="483"/>
      <c r="N22" s="483"/>
      <c r="O22" s="483"/>
      <c r="P22" s="473"/>
      <c r="Q22" s="609" t="s">
        <v>169</v>
      </c>
      <c r="R22" s="610"/>
      <c r="S22" s="610"/>
      <c r="T22" s="610"/>
      <c r="U22" s="610"/>
      <c r="V22" s="611"/>
      <c r="W22" s="615" t="s">
        <v>170</v>
      </c>
      <c r="X22" s="601"/>
      <c r="Y22" s="602"/>
      <c r="Z22" s="478" t="s">
        <v>1</v>
      </c>
      <c r="AA22" s="483"/>
      <c r="AB22" s="483"/>
      <c r="AC22" s="483"/>
      <c r="AD22" s="483"/>
      <c r="AE22" s="483"/>
      <c r="AF22" s="483"/>
      <c r="AG22" s="473"/>
      <c r="AH22" s="628" t="s">
        <v>171</v>
      </c>
      <c r="AI22" s="483"/>
      <c r="AJ22" s="483"/>
      <c r="AK22" s="483"/>
      <c r="AL22" s="473"/>
      <c r="AM22" s="628" t="s">
        <v>172</v>
      </c>
      <c r="AN22" s="629"/>
      <c r="AO22" s="629"/>
      <c r="AP22" s="629"/>
      <c r="AQ22" s="629"/>
      <c r="AR22" s="630"/>
      <c r="AS22" s="609" t="s">
        <v>169</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173</v>
      </c>
      <c r="AZ23" s="427"/>
      <c r="BA23" s="427"/>
      <c r="BB23" s="427"/>
      <c r="BC23" s="427"/>
      <c r="BD23" s="427"/>
      <c r="BE23" s="427"/>
      <c r="BF23" s="427"/>
      <c r="BG23" s="427"/>
      <c r="BH23" s="427"/>
      <c r="BI23" s="427"/>
      <c r="BJ23" s="427"/>
      <c r="BK23" s="427"/>
      <c r="BL23" s="427"/>
      <c r="BM23" s="428"/>
      <c r="BN23" s="466">
        <v>2478785</v>
      </c>
      <c r="BO23" s="467"/>
      <c r="BP23" s="467"/>
      <c r="BQ23" s="467"/>
      <c r="BR23" s="467"/>
      <c r="BS23" s="467"/>
      <c r="BT23" s="467"/>
      <c r="BU23" s="468"/>
      <c r="BV23" s="466">
        <v>2526975</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174</v>
      </c>
      <c r="F24" s="496"/>
      <c r="G24" s="496"/>
      <c r="H24" s="496"/>
      <c r="I24" s="496"/>
      <c r="J24" s="496"/>
      <c r="K24" s="497"/>
      <c r="L24" s="517">
        <v>1</v>
      </c>
      <c r="M24" s="518"/>
      <c r="N24" s="518"/>
      <c r="O24" s="518"/>
      <c r="P24" s="557"/>
      <c r="Q24" s="517">
        <v>7740</v>
      </c>
      <c r="R24" s="518"/>
      <c r="S24" s="518"/>
      <c r="T24" s="518"/>
      <c r="U24" s="518"/>
      <c r="V24" s="557"/>
      <c r="W24" s="616"/>
      <c r="X24" s="604"/>
      <c r="Y24" s="605"/>
      <c r="Z24" s="516" t="s">
        <v>175</v>
      </c>
      <c r="AA24" s="496"/>
      <c r="AB24" s="496"/>
      <c r="AC24" s="496"/>
      <c r="AD24" s="496"/>
      <c r="AE24" s="496"/>
      <c r="AF24" s="496"/>
      <c r="AG24" s="497"/>
      <c r="AH24" s="517">
        <v>58</v>
      </c>
      <c r="AI24" s="518"/>
      <c r="AJ24" s="518"/>
      <c r="AK24" s="518"/>
      <c r="AL24" s="557"/>
      <c r="AM24" s="517">
        <v>169070</v>
      </c>
      <c r="AN24" s="518"/>
      <c r="AO24" s="518"/>
      <c r="AP24" s="518"/>
      <c r="AQ24" s="518"/>
      <c r="AR24" s="557"/>
      <c r="AS24" s="517">
        <v>2915</v>
      </c>
      <c r="AT24" s="518"/>
      <c r="AU24" s="518"/>
      <c r="AV24" s="518"/>
      <c r="AW24" s="518"/>
      <c r="AX24" s="519"/>
      <c r="AY24" s="636" t="s">
        <v>176</v>
      </c>
      <c r="AZ24" s="637"/>
      <c r="BA24" s="637"/>
      <c r="BB24" s="637"/>
      <c r="BC24" s="637"/>
      <c r="BD24" s="637"/>
      <c r="BE24" s="637"/>
      <c r="BF24" s="637"/>
      <c r="BG24" s="637"/>
      <c r="BH24" s="637"/>
      <c r="BI24" s="637"/>
      <c r="BJ24" s="637"/>
      <c r="BK24" s="637"/>
      <c r="BL24" s="637"/>
      <c r="BM24" s="638"/>
      <c r="BN24" s="466">
        <v>2353019</v>
      </c>
      <c r="BO24" s="467"/>
      <c r="BP24" s="467"/>
      <c r="BQ24" s="467"/>
      <c r="BR24" s="467"/>
      <c r="BS24" s="467"/>
      <c r="BT24" s="467"/>
      <c r="BU24" s="468"/>
      <c r="BV24" s="466">
        <v>2382284</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177</v>
      </c>
      <c r="F25" s="496"/>
      <c r="G25" s="496"/>
      <c r="H25" s="496"/>
      <c r="I25" s="496"/>
      <c r="J25" s="496"/>
      <c r="K25" s="497"/>
      <c r="L25" s="517">
        <v>1</v>
      </c>
      <c r="M25" s="518"/>
      <c r="N25" s="518"/>
      <c r="O25" s="518"/>
      <c r="P25" s="557"/>
      <c r="Q25" s="517">
        <v>6010</v>
      </c>
      <c r="R25" s="518"/>
      <c r="S25" s="518"/>
      <c r="T25" s="518"/>
      <c r="U25" s="518"/>
      <c r="V25" s="557"/>
      <c r="W25" s="616"/>
      <c r="X25" s="604"/>
      <c r="Y25" s="605"/>
      <c r="Z25" s="516" t="s">
        <v>178</v>
      </c>
      <c r="AA25" s="496"/>
      <c r="AB25" s="496"/>
      <c r="AC25" s="496"/>
      <c r="AD25" s="496"/>
      <c r="AE25" s="496"/>
      <c r="AF25" s="496"/>
      <c r="AG25" s="497"/>
      <c r="AH25" s="517" t="s">
        <v>140</v>
      </c>
      <c r="AI25" s="518"/>
      <c r="AJ25" s="518"/>
      <c r="AK25" s="518"/>
      <c r="AL25" s="557"/>
      <c r="AM25" s="517" t="s">
        <v>140</v>
      </c>
      <c r="AN25" s="518"/>
      <c r="AO25" s="518"/>
      <c r="AP25" s="518"/>
      <c r="AQ25" s="518"/>
      <c r="AR25" s="557"/>
      <c r="AS25" s="517" t="s">
        <v>140</v>
      </c>
      <c r="AT25" s="518"/>
      <c r="AU25" s="518"/>
      <c r="AV25" s="518"/>
      <c r="AW25" s="518"/>
      <c r="AX25" s="519"/>
      <c r="AY25" s="426" t="s">
        <v>179</v>
      </c>
      <c r="AZ25" s="427"/>
      <c r="BA25" s="427"/>
      <c r="BB25" s="427"/>
      <c r="BC25" s="427"/>
      <c r="BD25" s="427"/>
      <c r="BE25" s="427"/>
      <c r="BF25" s="427"/>
      <c r="BG25" s="427"/>
      <c r="BH25" s="427"/>
      <c r="BI25" s="427"/>
      <c r="BJ25" s="427"/>
      <c r="BK25" s="427"/>
      <c r="BL25" s="427"/>
      <c r="BM25" s="428"/>
      <c r="BN25" s="429">
        <v>102118</v>
      </c>
      <c r="BO25" s="430"/>
      <c r="BP25" s="430"/>
      <c r="BQ25" s="430"/>
      <c r="BR25" s="430"/>
      <c r="BS25" s="430"/>
      <c r="BT25" s="430"/>
      <c r="BU25" s="431"/>
      <c r="BV25" s="429">
        <v>185595</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180</v>
      </c>
      <c r="F26" s="496"/>
      <c r="G26" s="496"/>
      <c r="H26" s="496"/>
      <c r="I26" s="496"/>
      <c r="J26" s="496"/>
      <c r="K26" s="497"/>
      <c r="L26" s="517">
        <v>1</v>
      </c>
      <c r="M26" s="518"/>
      <c r="N26" s="518"/>
      <c r="O26" s="518"/>
      <c r="P26" s="557"/>
      <c r="Q26" s="517">
        <v>5280</v>
      </c>
      <c r="R26" s="518"/>
      <c r="S26" s="518"/>
      <c r="T26" s="518"/>
      <c r="U26" s="518"/>
      <c r="V26" s="557"/>
      <c r="W26" s="616"/>
      <c r="X26" s="604"/>
      <c r="Y26" s="605"/>
      <c r="Z26" s="516" t="s">
        <v>181</v>
      </c>
      <c r="AA26" s="626"/>
      <c r="AB26" s="626"/>
      <c r="AC26" s="626"/>
      <c r="AD26" s="626"/>
      <c r="AE26" s="626"/>
      <c r="AF26" s="626"/>
      <c r="AG26" s="627"/>
      <c r="AH26" s="517" t="s">
        <v>140</v>
      </c>
      <c r="AI26" s="518"/>
      <c r="AJ26" s="518"/>
      <c r="AK26" s="518"/>
      <c r="AL26" s="557"/>
      <c r="AM26" s="517" t="s">
        <v>140</v>
      </c>
      <c r="AN26" s="518"/>
      <c r="AO26" s="518"/>
      <c r="AP26" s="518"/>
      <c r="AQ26" s="518"/>
      <c r="AR26" s="557"/>
      <c r="AS26" s="517" t="s">
        <v>140</v>
      </c>
      <c r="AT26" s="518"/>
      <c r="AU26" s="518"/>
      <c r="AV26" s="518"/>
      <c r="AW26" s="518"/>
      <c r="AX26" s="519"/>
      <c r="AY26" s="469" t="s">
        <v>182</v>
      </c>
      <c r="AZ26" s="470"/>
      <c r="BA26" s="470"/>
      <c r="BB26" s="470"/>
      <c r="BC26" s="470"/>
      <c r="BD26" s="470"/>
      <c r="BE26" s="470"/>
      <c r="BF26" s="470"/>
      <c r="BG26" s="470"/>
      <c r="BH26" s="470"/>
      <c r="BI26" s="470"/>
      <c r="BJ26" s="470"/>
      <c r="BK26" s="470"/>
      <c r="BL26" s="470"/>
      <c r="BM26" s="471"/>
      <c r="BN26" s="466" t="s">
        <v>140</v>
      </c>
      <c r="BO26" s="467"/>
      <c r="BP26" s="467"/>
      <c r="BQ26" s="467"/>
      <c r="BR26" s="467"/>
      <c r="BS26" s="467"/>
      <c r="BT26" s="467"/>
      <c r="BU26" s="468"/>
      <c r="BV26" s="466" t="s">
        <v>149</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183</v>
      </c>
      <c r="F27" s="496"/>
      <c r="G27" s="496"/>
      <c r="H27" s="496"/>
      <c r="I27" s="496"/>
      <c r="J27" s="496"/>
      <c r="K27" s="497"/>
      <c r="L27" s="517">
        <v>1</v>
      </c>
      <c r="M27" s="518"/>
      <c r="N27" s="518"/>
      <c r="O27" s="518"/>
      <c r="P27" s="557"/>
      <c r="Q27" s="517">
        <v>2980</v>
      </c>
      <c r="R27" s="518"/>
      <c r="S27" s="518"/>
      <c r="T27" s="518"/>
      <c r="U27" s="518"/>
      <c r="V27" s="557"/>
      <c r="W27" s="616"/>
      <c r="X27" s="604"/>
      <c r="Y27" s="605"/>
      <c r="Z27" s="516" t="s">
        <v>184</v>
      </c>
      <c r="AA27" s="496"/>
      <c r="AB27" s="496"/>
      <c r="AC27" s="496"/>
      <c r="AD27" s="496"/>
      <c r="AE27" s="496"/>
      <c r="AF27" s="496"/>
      <c r="AG27" s="497"/>
      <c r="AH27" s="517" t="s">
        <v>185</v>
      </c>
      <c r="AI27" s="518"/>
      <c r="AJ27" s="518"/>
      <c r="AK27" s="518"/>
      <c r="AL27" s="557"/>
      <c r="AM27" s="517" t="s">
        <v>140</v>
      </c>
      <c r="AN27" s="518"/>
      <c r="AO27" s="518"/>
      <c r="AP27" s="518"/>
      <c r="AQ27" s="518"/>
      <c r="AR27" s="557"/>
      <c r="AS27" s="517" t="s">
        <v>140</v>
      </c>
      <c r="AT27" s="518"/>
      <c r="AU27" s="518"/>
      <c r="AV27" s="518"/>
      <c r="AW27" s="518"/>
      <c r="AX27" s="519"/>
      <c r="AY27" s="558" t="s">
        <v>186</v>
      </c>
      <c r="AZ27" s="559"/>
      <c r="BA27" s="559"/>
      <c r="BB27" s="559"/>
      <c r="BC27" s="559"/>
      <c r="BD27" s="559"/>
      <c r="BE27" s="559"/>
      <c r="BF27" s="559"/>
      <c r="BG27" s="559"/>
      <c r="BH27" s="559"/>
      <c r="BI27" s="559"/>
      <c r="BJ27" s="559"/>
      <c r="BK27" s="559"/>
      <c r="BL27" s="559"/>
      <c r="BM27" s="560"/>
      <c r="BN27" s="639">
        <v>60000</v>
      </c>
      <c r="BO27" s="640"/>
      <c r="BP27" s="640"/>
      <c r="BQ27" s="640"/>
      <c r="BR27" s="640"/>
      <c r="BS27" s="640"/>
      <c r="BT27" s="640"/>
      <c r="BU27" s="641"/>
      <c r="BV27" s="639">
        <v>60000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187</v>
      </c>
      <c r="F28" s="496"/>
      <c r="G28" s="496"/>
      <c r="H28" s="496"/>
      <c r="I28" s="496"/>
      <c r="J28" s="496"/>
      <c r="K28" s="497"/>
      <c r="L28" s="517">
        <v>1</v>
      </c>
      <c r="M28" s="518"/>
      <c r="N28" s="518"/>
      <c r="O28" s="518"/>
      <c r="P28" s="557"/>
      <c r="Q28" s="517">
        <v>2460</v>
      </c>
      <c r="R28" s="518"/>
      <c r="S28" s="518"/>
      <c r="T28" s="518"/>
      <c r="U28" s="518"/>
      <c r="V28" s="557"/>
      <c r="W28" s="616"/>
      <c r="X28" s="604"/>
      <c r="Y28" s="605"/>
      <c r="Z28" s="516" t="s">
        <v>188</v>
      </c>
      <c r="AA28" s="496"/>
      <c r="AB28" s="496"/>
      <c r="AC28" s="496"/>
      <c r="AD28" s="496"/>
      <c r="AE28" s="496"/>
      <c r="AF28" s="496"/>
      <c r="AG28" s="497"/>
      <c r="AH28" s="517" t="s">
        <v>149</v>
      </c>
      <c r="AI28" s="518"/>
      <c r="AJ28" s="518"/>
      <c r="AK28" s="518"/>
      <c r="AL28" s="557"/>
      <c r="AM28" s="517" t="s">
        <v>140</v>
      </c>
      <c r="AN28" s="518"/>
      <c r="AO28" s="518"/>
      <c r="AP28" s="518"/>
      <c r="AQ28" s="518"/>
      <c r="AR28" s="557"/>
      <c r="AS28" s="517" t="s">
        <v>140</v>
      </c>
      <c r="AT28" s="518"/>
      <c r="AU28" s="518"/>
      <c r="AV28" s="518"/>
      <c r="AW28" s="518"/>
      <c r="AX28" s="519"/>
      <c r="AY28" s="642" t="s">
        <v>189</v>
      </c>
      <c r="AZ28" s="643"/>
      <c r="BA28" s="643"/>
      <c r="BB28" s="644"/>
      <c r="BC28" s="426" t="s">
        <v>48</v>
      </c>
      <c r="BD28" s="427"/>
      <c r="BE28" s="427"/>
      <c r="BF28" s="427"/>
      <c r="BG28" s="427"/>
      <c r="BH28" s="427"/>
      <c r="BI28" s="427"/>
      <c r="BJ28" s="427"/>
      <c r="BK28" s="427"/>
      <c r="BL28" s="427"/>
      <c r="BM28" s="428"/>
      <c r="BN28" s="429">
        <v>878846</v>
      </c>
      <c r="BO28" s="430"/>
      <c r="BP28" s="430"/>
      <c r="BQ28" s="430"/>
      <c r="BR28" s="430"/>
      <c r="BS28" s="430"/>
      <c r="BT28" s="430"/>
      <c r="BU28" s="431"/>
      <c r="BV28" s="429">
        <v>912535</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190</v>
      </c>
      <c r="F29" s="496"/>
      <c r="G29" s="496"/>
      <c r="H29" s="496"/>
      <c r="I29" s="496"/>
      <c r="J29" s="496"/>
      <c r="K29" s="497"/>
      <c r="L29" s="517">
        <v>8</v>
      </c>
      <c r="M29" s="518"/>
      <c r="N29" s="518"/>
      <c r="O29" s="518"/>
      <c r="P29" s="557"/>
      <c r="Q29" s="517">
        <v>2250</v>
      </c>
      <c r="R29" s="518"/>
      <c r="S29" s="518"/>
      <c r="T29" s="518"/>
      <c r="U29" s="518"/>
      <c r="V29" s="557"/>
      <c r="W29" s="617"/>
      <c r="X29" s="618"/>
      <c r="Y29" s="619"/>
      <c r="Z29" s="516" t="s">
        <v>191</v>
      </c>
      <c r="AA29" s="496"/>
      <c r="AB29" s="496"/>
      <c r="AC29" s="496"/>
      <c r="AD29" s="496"/>
      <c r="AE29" s="496"/>
      <c r="AF29" s="496"/>
      <c r="AG29" s="497"/>
      <c r="AH29" s="517">
        <v>58</v>
      </c>
      <c r="AI29" s="518"/>
      <c r="AJ29" s="518"/>
      <c r="AK29" s="518"/>
      <c r="AL29" s="557"/>
      <c r="AM29" s="517">
        <v>169070</v>
      </c>
      <c r="AN29" s="518"/>
      <c r="AO29" s="518"/>
      <c r="AP29" s="518"/>
      <c r="AQ29" s="518"/>
      <c r="AR29" s="557"/>
      <c r="AS29" s="517">
        <v>2915</v>
      </c>
      <c r="AT29" s="518"/>
      <c r="AU29" s="518"/>
      <c r="AV29" s="518"/>
      <c r="AW29" s="518"/>
      <c r="AX29" s="519"/>
      <c r="AY29" s="645"/>
      <c r="AZ29" s="646"/>
      <c r="BA29" s="646"/>
      <c r="BB29" s="647"/>
      <c r="BC29" s="500" t="s">
        <v>192</v>
      </c>
      <c r="BD29" s="501"/>
      <c r="BE29" s="501"/>
      <c r="BF29" s="501"/>
      <c r="BG29" s="501"/>
      <c r="BH29" s="501"/>
      <c r="BI29" s="501"/>
      <c r="BJ29" s="501"/>
      <c r="BK29" s="501"/>
      <c r="BL29" s="501"/>
      <c r="BM29" s="502"/>
      <c r="BN29" s="466">
        <v>42712</v>
      </c>
      <c r="BO29" s="467"/>
      <c r="BP29" s="467"/>
      <c r="BQ29" s="467"/>
      <c r="BR29" s="467"/>
      <c r="BS29" s="467"/>
      <c r="BT29" s="467"/>
      <c r="BU29" s="468"/>
      <c r="BV29" s="466">
        <v>42698</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193</v>
      </c>
      <c r="X30" s="624"/>
      <c r="Y30" s="624"/>
      <c r="Z30" s="624"/>
      <c r="AA30" s="624"/>
      <c r="AB30" s="624"/>
      <c r="AC30" s="624"/>
      <c r="AD30" s="624"/>
      <c r="AE30" s="624"/>
      <c r="AF30" s="624"/>
      <c r="AG30" s="625"/>
      <c r="AH30" s="582">
        <v>93.1</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1016850</v>
      </c>
      <c r="BO30" s="640"/>
      <c r="BP30" s="640"/>
      <c r="BQ30" s="640"/>
      <c r="BR30" s="640"/>
      <c r="BS30" s="640"/>
      <c r="BT30" s="640"/>
      <c r="BU30" s="641"/>
      <c r="BV30" s="639">
        <v>1021116</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194</v>
      </c>
      <c r="D32" s="213"/>
      <c r="E32" s="213"/>
      <c r="F32" s="210"/>
      <c r="G32" s="210"/>
      <c r="H32" s="210"/>
      <c r="I32" s="210"/>
      <c r="J32" s="210"/>
      <c r="K32" s="210"/>
      <c r="L32" s="210"/>
      <c r="M32" s="210"/>
      <c r="N32" s="210"/>
      <c r="O32" s="210"/>
      <c r="P32" s="210"/>
      <c r="Q32" s="210"/>
      <c r="R32" s="210"/>
      <c r="S32" s="210"/>
      <c r="T32" s="210"/>
      <c r="U32" s="210" t="s">
        <v>195</v>
      </c>
      <c r="V32" s="210"/>
      <c r="W32" s="210"/>
      <c r="X32" s="210"/>
      <c r="Y32" s="210"/>
      <c r="Z32" s="210"/>
      <c r="AA32" s="210"/>
      <c r="AB32" s="210"/>
      <c r="AC32" s="210"/>
      <c r="AD32" s="210"/>
      <c r="AE32" s="210"/>
      <c r="AF32" s="210"/>
      <c r="AG32" s="210"/>
      <c r="AH32" s="210"/>
      <c r="AI32" s="210"/>
      <c r="AJ32" s="210"/>
      <c r="AK32" s="210"/>
      <c r="AL32" s="210"/>
      <c r="AM32" s="214" t="s">
        <v>196</v>
      </c>
      <c r="AN32" s="210"/>
      <c r="AO32" s="210"/>
      <c r="AP32" s="210"/>
      <c r="AQ32" s="210"/>
      <c r="AR32" s="210"/>
      <c r="AS32" s="214"/>
      <c r="AT32" s="214"/>
      <c r="AU32" s="214"/>
      <c r="AV32" s="214"/>
      <c r="AW32" s="214"/>
      <c r="AX32" s="214"/>
      <c r="AY32" s="214"/>
      <c r="AZ32" s="214"/>
      <c r="BA32" s="214"/>
      <c r="BB32" s="210"/>
      <c r="BC32" s="214"/>
      <c r="BD32" s="210"/>
      <c r="BE32" s="214" t="s">
        <v>197</v>
      </c>
      <c r="BF32" s="210"/>
      <c r="BG32" s="210"/>
      <c r="BH32" s="210"/>
      <c r="BI32" s="210"/>
      <c r="BJ32" s="214"/>
      <c r="BK32" s="214"/>
      <c r="BL32" s="214"/>
      <c r="BM32" s="214"/>
      <c r="BN32" s="214"/>
      <c r="BO32" s="214"/>
      <c r="BP32" s="214"/>
      <c r="BQ32" s="214"/>
      <c r="BR32" s="210"/>
      <c r="BS32" s="210"/>
      <c r="BT32" s="210"/>
      <c r="BU32" s="210"/>
      <c r="BV32" s="210"/>
      <c r="BW32" s="210" t="s">
        <v>198</v>
      </c>
      <c r="BX32" s="210"/>
      <c r="BY32" s="210"/>
      <c r="BZ32" s="210"/>
      <c r="CA32" s="210"/>
      <c r="CB32" s="214"/>
      <c r="CC32" s="214"/>
      <c r="CD32" s="214"/>
      <c r="CE32" s="214"/>
      <c r="CF32" s="214"/>
      <c r="CG32" s="214"/>
      <c r="CH32" s="214"/>
      <c r="CI32" s="214"/>
      <c r="CJ32" s="214"/>
      <c r="CK32" s="214"/>
      <c r="CL32" s="214"/>
      <c r="CM32" s="214"/>
      <c r="CN32" s="214"/>
      <c r="CO32" s="214" t="s">
        <v>199</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200</v>
      </c>
      <c r="D33" s="490"/>
      <c r="E33" s="455" t="s">
        <v>201</v>
      </c>
      <c r="F33" s="455"/>
      <c r="G33" s="455"/>
      <c r="H33" s="455"/>
      <c r="I33" s="455"/>
      <c r="J33" s="455"/>
      <c r="K33" s="455"/>
      <c r="L33" s="455"/>
      <c r="M33" s="455"/>
      <c r="N33" s="455"/>
      <c r="O33" s="455"/>
      <c r="P33" s="455"/>
      <c r="Q33" s="455"/>
      <c r="R33" s="455"/>
      <c r="S33" s="455"/>
      <c r="T33" s="215"/>
      <c r="U33" s="490" t="s">
        <v>202</v>
      </c>
      <c r="V33" s="490"/>
      <c r="W33" s="455" t="s">
        <v>201</v>
      </c>
      <c r="X33" s="455"/>
      <c r="Y33" s="455"/>
      <c r="Z33" s="455"/>
      <c r="AA33" s="455"/>
      <c r="AB33" s="455"/>
      <c r="AC33" s="455"/>
      <c r="AD33" s="455"/>
      <c r="AE33" s="455"/>
      <c r="AF33" s="455"/>
      <c r="AG33" s="455"/>
      <c r="AH33" s="455"/>
      <c r="AI33" s="455"/>
      <c r="AJ33" s="455"/>
      <c r="AK33" s="455"/>
      <c r="AL33" s="215"/>
      <c r="AM33" s="490" t="s">
        <v>200</v>
      </c>
      <c r="AN33" s="490"/>
      <c r="AO33" s="455" t="s">
        <v>201</v>
      </c>
      <c r="AP33" s="455"/>
      <c r="AQ33" s="455"/>
      <c r="AR33" s="455"/>
      <c r="AS33" s="455"/>
      <c r="AT33" s="455"/>
      <c r="AU33" s="455"/>
      <c r="AV33" s="455"/>
      <c r="AW33" s="455"/>
      <c r="AX33" s="455"/>
      <c r="AY33" s="455"/>
      <c r="AZ33" s="455"/>
      <c r="BA33" s="455"/>
      <c r="BB33" s="455"/>
      <c r="BC33" s="455"/>
      <c r="BD33" s="216"/>
      <c r="BE33" s="455" t="s">
        <v>203</v>
      </c>
      <c r="BF33" s="455"/>
      <c r="BG33" s="455" t="s">
        <v>204</v>
      </c>
      <c r="BH33" s="455"/>
      <c r="BI33" s="455"/>
      <c r="BJ33" s="455"/>
      <c r="BK33" s="455"/>
      <c r="BL33" s="455"/>
      <c r="BM33" s="455"/>
      <c r="BN33" s="455"/>
      <c r="BO33" s="455"/>
      <c r="BP33" s="455"/>
      <c r="BQ33" s="455"/>
      <c r="BR33" s="455"/>
      <c r="BS33" s="455"/>
      <c r="BT33" s="455"/>
      <c r="BU33" s="455"/>
      <c r="BV33" s="216"/>
      <c r="BW33" s="490" t="s">
        <v>203</v>
      </c>
      <c r="BX33" s="490"/>
      <c r="BY33" s="455" t="s">
        <v>205</v>
      </c>
      <c r="BZ33" s="455"/>
      <c r="CA33" s="455"/>
      <c r="CB33" s="455"/>
      <c r="CC33" s="455"/>
      <c r="CD33" s="455"/>
      <c r="CE33" s="455"/>
      <c r="CF33" s="455"/>
      <c r="CG33" s="455"/>
      <c r="CH33" s="455"/>
      <c r="CI33" s="455"/>
      <c r="CJ33" s="455"/>
      <c r="CK33" s="455"/>
      <c r="CL33" s="455"/>
      <c r="CM33" s="455"/>
      <c r="CN33" s="215"/>
      <c r="CO33" s="490" t="s">
        <v>202</v>
      </c>
      <c r="CP33" s="490"/>
      <c r="CQ33" s="455" t="s">
        <v>206</v>
      </c>
      <c r="CR33" s="455"/>
      <c r="CS33" s="455"/>
      <c r="CT33" s="455"/>
      <c r="CU33" s="455"/>
      <c r="CV33" s="455"/>
      <c r="CW33" s="455"/>
      <c r="CX33" s="455"/>
      <c r="CY33" s="455"/>
      <c r="CZ33" s="455"/>
      <c r="DA33" s="455"/>
      <c r="DB33" s="455"/>
      <c r="DC33" s="455"/>
      <c r="DD33" s="455"/>
      <c r="DE33" s="455"/>
      <c r="DF33" s="215"/>
      <c r="DG33" s="651" t="s">
        <v>207</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7</v>
      </c>
      <c r="BX34" s="652"/>
      <c r="BY34" s="653" t="str">
        <f>IF('各会計、関係団体の財政状況及び健全化判断比率'!B68="","",'各会計、関係団体の財政状況及び健全化判断比率'!B68)</f>
        <v>熊本県市町村総合事務組合</v>
      </c>
      <c r="BZ34" s="653"/>
      <c r="CA34" s="653"/>
      <c r="CB34" s="653"/>
      <c r="CC34" s="653"/>
      <c r="CD34" s="653"/>
      <c r="CE34" s="653"/>
      <c r="CF34" s="653"/>
      <c r="CG34" s="653"/>
      <c r="CH34" s="653"/>
      <c r="CI34" s="653"/>
      <c r="CJ34" s="653"/>
      <c r="CK34" s="653"/>
      <c r="CL34" s="653"/>
      <c r="CM34" s="653"/>
      <c r="CN34" s="213"/>
      <c r="CO34" s="652">
        <f>IF(CQ34="","",MAX(C34:D43,U34:V43,AM34:AN43,BE34:BF43,BW34:BX43)+1)</f>
        <v>15</v>
      </c>
      <c r="CP34" s="652"/>
      <c r="CQ34" s="653" t="str">
        <f>IF('各会計、関係団体の財政状況及び健全化判断比率'!BS7="","",'各会計、関係団体の財政状況及び健全化判断比率'!BS7)</f>
        <v>ゆのまえ湯楽里株式会社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8</v>
      </c>
      <c r="BX35" s="652"/>
      <c r="BY35" s="653" t="str">
        <f>IF('各会計、関係団体の財政状況及び健全化判断比率'!B69="","",'各会計、関係団体の財政状況及び健全化判断比率'!B69)</f>
        <v>球磨郡公立多良木病院企業団</v>
      </c>
      <c r="BZ35" s="653"/>
      <c r="CA35" s="653"/>
      <c r="CB35" s="653"/>
      <c r="CC35" s="653"/>
      <c r="CD35" s="653"/>
      <c r="CE35" s="653"/>
      <c r="CF35" s="653"/>
      <c r="CG35" s="653"/>
      <c r="CH35" s="653"/>
      <c r="CI35" s="653"/>
      <c r="CJ35" s="653"/>
      <c r="CK35" s="653"/>
      <c r="CL35" s="653"/>
      <c r="CM35" s="653"/>
      <c r="CN35" s="213"/>
      <c r="CO35" s="652">
        <f t="shared" ref="CO35:CO43" si="3">IF(CQ35="","",CO34+1)</f>
        <v>16</v>
      </c>
      <c r="CP35" s="652"/>
      <c r="CQ35" s="653" t="str">
        <f>IF('各会計、関係団体の財政状況及び健全化判断比率'!BS8="","",'各会計、関係団体の財政状況及び健全化判断比率'!BS8)</f>
        <v>球磨プレカット株式会社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後期高齢者医療保険特別会計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9</v>
      </c>
      <c r="BX36" s="652"/>
      <c r="BY36" s="653" t="str">
        <f>IF('各会計、関係団体の財政状況及び健全化判断比率'!B70="","",'各会計、関係団体の財政状況及び健全化判断比率'!B70)</f>
        <v>上球磨消防組合</v>
      </c>
      <c r="BZ36" s="653"/>
      <c r="CA36" s="653"/>
      <c r="CB36" s="653"/>
      <c r="CC36" s="653"/>
      <c r="CD36" s="653"/>
      <c r="CE36" s="653"/>
      <c r="CF36" s="653"/>
      <c r="CG36" s="653"/>
      <c r="CH36" s="653"/>
      <c r="CI36" s="653"/>
      <c r="CJ36" s="653"/>
      <c r="CK36" s="653"/>
      <c r="CL36" s="653"/>
      <c r="CM36" s="653"/>
      <c r="CN36" s="213"/>
      <c r="CO36" s="652">
        <f t="shared" si="3"/>
        <v>17</v>
      </c>
      <c r="CP36" s="652"/>
      <c r="CQ36" s="653" t="str">
        <f>IF('各会計、関係団体の財政状況及び健全化判断比率'!BS9="","",'各会計、関係団体の財政状況及び健全化判断比率'!BS9)</f>
        <v>湯前町農業公社</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10</v>
      </c>
      <c r="BX37" s="652"/>
      <c r="BY37" s="653" t="str">
        <f>IF('各会計、関係団体の財政状況及び健全化判断比率'!B71="","",'各会計、関係団体の財政状況及び健全化判断比率'!B71)</f>
        <v>人吉球磨広域行政組合（一般会計）</v>
      </c>
      <c r="BZ37" s="653"/>
      <c r="CA37" s="653"/>
      <c r="CB37" s="653"/>
      <c r="CC37" s="653"/>
      <c r="CD37" s="653"/>
      <c r="CE37" s="653"/>
      <c r="CF37" s="653"/>
      <c r="CG37" s="653"/>
      <c r="CH37" s="653"/>
      <c r="CI37" s="653"/>
      <c r="CJ37" s="653"/>
      <c r="CK37" s="653"/>
      <c r="CL37" s="653"/>
      <c r="CM37" s="653"/>
      <c r="CN37" s="213"/>
      <c r="CO37" s="652">
        <f t="shared" si="3"/>
        <v>18</v>
      </c>
      <c r="CP37" s="652"/>
      <c r="CQ37" s="653" t="str">
        <f>IF('各会計、関係団体の財政状況及び健全化判断比率'!BS10="","",'各会計、関係団体の財政状況及び健全化判断比率'!BS10)</f>
        <v>くま川鉄道株式会社</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11</v>
      </c>
      <c r="BX38" s="652"/>
      <c r="BY38" s="653" t="str">
        <f>IF('各会計、関係団体の財政状況及び健全化判断比率'!B72="","",'各会計、関係団体の財政状況及び健全化判断比率'!B72)</f>
        <v>人吉球磨広域行政組合（人吉球磨ふるさと市町村圏特別会計）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12</v>
      </c>
      <c r="BX39" s="652"/>
      <c r="BY39" s="653" t="str">
        <f>IF('各会計、関係団体の財政状況及び健全化判断比率'!B73="","",'各会計、関係団体の財政状況及び健全化判断比率'!B73)</f>
        <v>人吉球磨広域行政組合（特別養護老人ホーム特別会計）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13</v>
      </c>
      <c r="BX40" s="652"/>
      <c r="BY40" s="653" t="str">
        <f>IF('各会計、関係団体の財政状況及び健全化判断比率'!B74="","",'各会計、関係団体の財政状況及び健全化判断比率'!B74)</f>
        <v>熊本県後期高齢者医療広域連合（一般会計）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14</v>
      </c>
      <c r="BX41" s="652"/>
      <c r="BY41" s="653" t="str">
        <f>IF('各会計、関係団体の財政状況及び健全化判断比率'!B75="","",'各会計、関係団体の財政状況及び健全化判断比率'!B75)</f>
        <v>熊本県後期高齢者医療広域連合（後期高齢者医療特別会計）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ueLXEmnisXAICV9k2mgYn9rv6Kmj1VR70Xcp+1oKVn6Cy0I9LsmwHKvaMV2h1U1BuSf3pX9iBB5iADi3uGaOw==" saltValue="NBzrI+2nNc9fn+krqjsQ/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44" t="s">
        <v>559</v>
      </c>
      <c r="D34" s="1244"/>
      <c r="E34" s="1245"/>
      <c r="F34" s="32">
        <v>12.43</v>
      </c>
      <c r="G34" s="33">
        <v>12.66</v>
      </c>
      <c r="H34" s="33">
        <v>13.84</v>
      </c>
      <c r="I34" s="33">
        <v>15.46</v>
      </c>
      <c r="J34" s="34">
        <v>12.29</v>
      </c>
      <c r="K34" s="22"/>
      <c r="L34" s="22"/>
      <c r="M34" s="22"/>
      <c r="N34" s="22"/>
      <c r="O34" s="22"/>
      <c r="P34" s="22"/>
    </row>
    <row r="35" spans="1:16" ht="39" customHeight="1" x14ac:dyDescent="0.15">
      <c r="A35" s="22"/>
      <c r="B35" s="35"/>
      <c r="C35" s="1238" t="s">
        <v>560</v>
      </c>
      <c r="D35" s="1239"/>
      <c r="E35" s="1240"/>
      <c r="F35" s="36">
        <v>12.06</v>
      </c>
      <c r="G35" s="37">
        <v>11.68</v>
      </c>
      <c r="H35" s="37">
        <v>8.92</v>
      </c>
      <c r="I35" s="37">
        <v>13.48</v>
      </c>
      <c r="J35" s="38">
        <v>8.93</v>
      </c>
      <c r="K35" s="22"/>
      <c r="L35" s="22"/>
      <c r="M35" s="22"/>
      <c r="N35" s="22"/>
      <c r="O35" s="22"/>
      <c r="P35" s="22"/>
    </row>
    <row r="36" spans="1:16" ht="39" customHeight="1" x14ac:dyDescent="0.15">
      <c r="A36" s="22"/>
      <c r="B36" s="35"/>
      <c r="C36" s="1238" t="s">
        <v>561</v>
      </c>
      <c r="D36" s="1239"/>
      <c r="E36" s="1240"/>
      <c r="F36" s="36">
        <v>1.87</v>
      </c>
      <c r="G36" s="37">
        <v>2.0699999999999998</v>
      </c>
      <c r="H36" s="37">
        <v>3.7</v>
      </c>
      <c r="I36" s="37">
        <v>4.47</v>
      </c>
      <c r="J36" s="38">
        <v>1.69</v>
      </c>
      <c r="K36" s="22"/>
      <c r="L36" s="22"/>
      <c r="M36" s="22"/>
      <c r="N36" s="22"/>
      <c r="O36" s="22"/>
      <c r="P36" s="22"/>
    </row>
    <row r="37" spans="1:16" ht="39" customHeight="1" x14ac:dyDescent="0.15">
      <c r="A37" s="22"/>
      <c r="B37" s="35"/>
      <c r="C37" s="1238" t="s">
        <v>562</v>
      </c>
      <c r="D37" s="1239"/>
      <c r="E37" s="1240"/>
      <c r="F37" s="36">
        <v>0.47</v>
      </c>
      <c r="G37" s="37">
        <v>0.57999999999999996</v>
      </c>
      <c r="H37" s="37">
        <v>0.78</v>
      </c>
      <c r="I37" s="37">
        <v>1.37</v>
      </c>
      <c r="J37" s="38">
        <v>0.72</v>
      </c>
      <c r="K37" s="22"/>
      <c r="L37" s="22"/>
      <c r="M37" s="22"/>
      <c r="N37" s="22"/>
      <c r="O37" s="22"/>
      <c r="P37" s="22"/>
    </row>
    <row r="38" spans="1:16" ht="39" customHeight="1" x14ac:dyDescent="0.15">
      <c r="A38" s="22"/>
      <c r="B38" s="35"/>
      <c r="C38" s="1238" t="s">
        <v>563</v>
      </c>
      <c r="D38" s="1239"/>
      <c r="E38" s="1240"/>
      <c r="F38" s="36">
        <v>0.28999999999999998</v>
      </c>
      <c r="G38" s="37">
        <v>0.26</v>
      </c>
      <c r="H38" s="37">
        <v>0.08</v>
      </c>
      <c r="I38" s="37">
        <v>0.19</v>
      </c>
      <c r="J38" s="38">
        <v>0.08</v>
      </c>
      <c r="K38" s="22"/>
      <c r="L38" s="22"/>
      <c r="M38" s="22"/>
      <c r="N38" s="22"/>
      <c r="O38" s="22"/>
      <c r="P38" s="22"/>
    </row>
    <row r="39" spans="1:16" ht="39" customHeight="1" x14ac:dyDescent="0.15">
      <c r="A39" s="22"/>
      <c r="B39" s="35"/>
      <c r="C39" s="1238" t="s">
        <v>564</v>
      </c>
      <c r="D39" s="1239"/>
      <c r="E39" s="1240"/>
      <c r="F39" s="36">
        <v>0.01</v>
      </c>
      <c r="G39" s="37">
        <v>0.02</v>
      </c>
      <c r="H39" s="37">
        <v>0.02</v>
      </c>
      <c r="I39" s="37">
        <v>0.03</v>
      </c>
      <c r="J39" s="38">
        <v>0.04</v>
      </c>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565</v>
      </c>
      <c r="D42" s="1239"/>
      <c r="E42" s="1240"/>
      <c r="F42" s="36" t="s">
        <v>510</v>
      </c>
      <c r="G42" s="37" t="s">
        <v>510</v>
      </c>
      <c r="H42" s="37" t="s">
        <v>510</v>
      </c>
      <c r="I42" s="37" t="s">
        <v>510</v>
      </c>
      <c r="J42" s="38" t="s">
        <v>510</v>
      </c>
      <c r="K42" s="22"/>
      <c r="L42" s="22"/>
      <c r="M42" s="22"/>
      <c r="N42" s="22"/>
      <c r="O42" s="22"/>
      <c r="P42" s="22"/>
    </row>
    <row r="43" spans="1:16" ht="39" customHeight="1" thickBot="1" x14ac:dyDescent="0.2">
      <c r="A43" s="22"/>
      <c r="B43" s="40"/>
      <c r="C43" s="1241" t="s">
        <v>566</v>
      </c>
      <c r="D43" s="1242"/>
      <c r="E43" s="1243"/>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tHjpuj7MawEQiHq9cV5ya67+Wfa212f367t6YqO7LlQl8XfURoEyKuaHprWnwL1gsPDfHDl5WLR1fb4vimhRw==" saltValue="FS5jKZTcBcp4JfIx6hj6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262</v>
      </c>
      <c r="L45" s="60">
        <v>237</v>
      </c>
      <c r="M45" s="60">
        <v>229</v>
      </c>
      <c r="N45" s="60">
        <v>227</v>
      </c>
      <c r="O45" s="61">
        <v>230</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510</v>
      </c>
      <c r="L46" s="64" t="s">
        <v>510</v>
      </c>
      <c r="M46" s="64" t="s">
        <v>510</v>
      </c>
      <c r="N46" s="64" t="s">
        <v>510</v>
      </c>
      <c r="O46" s="65" t="s">
        <v>510</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510</v>
      </c>
      <c r="L47" s="64" t="s">
        <v>510</v>
      </c>
      <c r="M47" s="64" t="s">
        <v>510</v>
      </c>
      <c r="N47" s="64" t="s">
        <v>510</v>
      </c>
      <c r="O47" s="65" t="s">
        <v>510</v>
      </c>
      <c r="P47" s="48"/>
      <c r="Q47" s="48"/>
      <c r="R47" s="48"/>
      <c r="S47" s="48"/>
      <c r="T47" s="48"/>
      <c r="U47" s="48"/>
    </row>
    <row r="48" spans="1:21" ht="30.75" customHeight="1" x14ac:dyDescent="0.15">
      <c r="A48" s="48"/>
      <c r="B48" s="1248"/>
      <c r="C48" s="1249"/>
      <c r="D48" s="62"/>
      <c r="E48" s="1254" t="s">
        <v>15</v>
      </c>
      <c r="F48" s="1254"/>
      <c r="G48" s="1254"/>
      <c r="H48" s="1254"/>
      <c r="I48" s="1254"/>
      <c r="J48" s="1255"/>
      <c r="K48" s="63">
        <v>94</v>
      </c>
      <c r="L48" s="64">
        <v>85</v>
      </c>
      <c r="M48" s="64">
        <v>81</v>
      </c>
      <c r="N48" s="64">
        <v>79</v>
      </c>
      <c r="O48" s="65">
        <v>81</v>
      </c>
      <c r="P48" s="48"/>
      <c r="Q48" s="48"/>
      <c r="R48" s="48"/>
      <c r="S48" s="48"/>
      <c r="T48" s="48"/>
      <c r="U48" s="48"/>
    </row>
    <row r="49" spans="1:21" ht="30.75" customHeight="1" x14ac:dyDescent="0.15">
      <c r="A49" s="48"/>
      <c r="B49" s="1248"/>
      <c r="C49" s="1249"/>
      <c r="D49" s="62"/>
      <c r="E49" s="1254" t="s">
        <v>16</v>
      </c>
      <c r="F49" s="1254"/>
      <c r="G49" s="1254"/>
      <c r="H49" s="1254"/>
      <c r="I49" s="1254"/>
      <c r="J49" s="1255"/>
      <c r="K49" s="63">
        <v>23</v>
      </c>
      <c r="L49" s="64">
        <v>24</v>
      </c>
      <c r="M49" s="64">
        <v>21</v>
      </c>
      <c r="N49" s="64">
        <v>16</v>
      </c>
      <c r="O49" s="65">
        <v>16</v>
      </c>
      <c r="P49" s="48"/>
      <c r="Q49" s="48"/>
      <c r="R49" s="48"/>
      <c r="S49" s="48"/>
      <c r="T49" s="48"/>
      <c r="U49" s="48"/>
    </row>
    <row r="50" spans="1:21" ht="30.75" customHeight="1" x14ac:dyDescent="0.15">
      <c r="A50" s="48"/>
      <c r="B50" s="1248"/>
      <c r="C50" s="1249"/>
      <c r="D50" s="62"/>
      <c r="E50" s="1254" t="s">
        <v>17</v>
      </c>
      <c r="F50" s="1254"/>
      <c r="G50" s="1254"/>
      <c r="H50" s="1254"/>
      <c r="I50" s="1254"/>
      <c r="J50" s="1255"/>
      <c r="K50" s="63">
        <v>0</v>
      </c>
      <c r="L50" s="64">
        <v>0</v>
      </c>
      <c r="M50" s="64">
        <v>0</v>
      </c>
      <c r="N50" s="64">
        <v>0</v>
      </c>
      <c r="O50" s="65">
        <v>0</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510</v>
      </c>
      <c r="L51" s="64" t="s">
        <v>510</v>
      </c>
      <c r="M51" s="64" t="s">
        <v>510</v>
      </c>
      <c r="N51" s="64" t="s">
        <v>510</v>
      </c>
      <c r="O51" s="65" t="s">
        <v>510</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297</v>
      </c>
      <c r="L52" s="64">
        <v>283</v>
      </c>
      <c r="M52" s="64">
        <v>270</v>
      </c>
      <c r="N52" s="64">
        <v>261</v>
      </c>
      <c r="O52" s="65">
        <v>263</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82</v>
      </c>
      <c r="L53" s="69">
        <v>63</v>
      </c>
      <c r="M53" s="69">
        <v>61</v>
      </c>
      <c r="N53" s="69">
        <v>61</v>
      </c>
      <c r="O53" s="70">
        <v>64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593</v>
      </c>
      <c r="L57" s="83" t="s">
        <v>593</v>
      </c>
      <c r="M57" s="83" t="s">
        <v>594</v>
      </c>
      <c r="N57" s="83" t="s">
        <v>593</v>
      </c>
      <c r="O57" s="84" t="s">
        <v>593</v>
      </c>
    </row>
    <row r="58" spans="1:21" ht="31.5" customHeight="1" thickBot="1" x14ac:dyDescent="0.2">
      <c r="B58" s="1264"/>
      <c r="C58" s="1265"/>
      <c r="D58" s="1269" t="s">
        <v>27</v>
      </c>
      <c r="E58" s="1270"/>
      <c r="F58" s="1270"/>
      <c r="G58" s="1270"/>
      <c r="H58" s="1270"/>
      <c r="I58" s="1270"/>
      <c r="J58" s="1271"/>
      <c r="K58" s="85" t="s">
        <v>593</v>
      </c>
      <c r="L58" s="86" t="s">
        <v>593</v>
      </c>
      <c r="M58" s="86" t="s">
        <v>595</v>
      </c>
      <c r="N58" s="86" t="s">
        <v>596</v>
      </c>
      <c r="O58" s="87" t="s">
        <v>597</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H8DFnszmigB/pfv0Qx066Qr0QdIjYvoxlBdEOm4OnbZk70sYjyUL1Rog+IyD/+nFY6WAlB0zB4rudGdImeXeQ==" saltValue="MHwuYXz1eX6mDmnq5Gns/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552</v>
      </c>
      <c r="J40" s="99" t="s">
        <v>553</v>
      </c>
      <c r="K40" s="99" t="s">
        <v>554</v>
      </c>
      <c r="L40" s="99" t="s">
        <v>555</v>
      </c>
      <c r="M40" s="100" t="s">
        <v>556</v>
      </c>
    </row>
    <row r="41" spans="2:13" ht="27.75" customHeight="1" x14ac:dyDescent="0.15">
      <c r="B41" s="1272" t="s">
        <v>30</v>
      </c>
      <c r="C41" s="1273"/>
      <c r="D41" s="101"/>
      <c r="E41" s="1278" t="s">
        <v>31</v>
      </c>
      <c r="F41" s="1278"/>
      <c r="G41" s="1278"/>
      <c r="H41" s="1279"/>
      <c r="I41" s="102">
        <v>2394</v>
      </c>
      <c r="J41" s="103">
        <v>2564</v>
      </c>
      <c r="K41" s="103">
        <v>2502</v>
      </c>
      <c r="L41" s="103">
        <v>2527</v>
      </c>
      <c r="M41" s="104">
        <v>2479</v>
      </c>
    </row>
    <row r="42" spans="2:13" ht="27.75" customHeight="1" x14ac:dyDescent="0.15">
      <c r="B42" s="1274"/>
      <c r="C42" s="1275"/>
      <c r="D42" s="105"/>
      <c r="E42" s="1280" t="s">
        <v>32</v>
      </c>
      <c r="F42" s="1280"/>
      <c r="G42" s="1280"/>
      <c r="H42" s="1281"/>
      <c r="I42" s="106" t="s">
        <v>510</v>
      </c>
      <c r="J42" s="107" t="s">
        <v>510</v>
      </c>
      <c r="K42" s="107" t="s">
        <v>510</v>
      </c>
      <c r="L42" s="107" t="s">
        <v>510</v>
      </c>
      <c r="M42" s="108" t="s">
        <v>510</v>
      </c>
    </row>
    <row r="43" spans="2:13" ht="27.75" customHeight="1" x14ac:dyDescent="0.15">
      <c r="B43" s="1274"/>
      <c r="C43" s="1275"/>
      <c r="D43" s="105"/>
      <c r="E43" s="1280" t="s">
        <v>33</v>
      </c>
      <c r="F43" s="1280"/>
      <c r="G43" s="1280"/>
      <c r="H43" s="1281"/>
      <c r="I43" s="106">
        <v>1037</v>
      </c>
      <c r="J43" s="107">
        <v>1009</v>
      </c>
      <c r="K43" s="107">
        <v>999</v>
      </c>
      <c r="L43" s="107">
        <v>917</v>
      </c>
      <c r="M43" s="108">
        <v>855</v>
      </c>
    </row>
    <row r="44" spans="2:13" ht="27.75" customHeight="1" x14ac:dyDescent="0.15">
      <c r="B44" s="1274"/>
      <c r="C44" s="1275"/>
      <c r="D44" s="105"/>
      <c r="E44" s="1280" t="s">
        <v>34</v>
      </c>
      <c r="F44" s="1280"/>
      <c r="G44" s="1280"/>
      <c r="H44" s="1281"/>
      <c r="I44" s="106">
        <v>89</v>
      </c>
      <c r="J44" s="107">
        <v>125</v>
      </c>
      <c r="K44" s="107">
        <v>125</v>
      </c>
      <c r="L44" s="107">
        <v>112</v>
      </c>
      <c r="M44" s="108">
        <v>137</v>
      </c>
    </row>
    <row r="45" spans="2:13" ht="27.75" customHeight="1" x14ac:dyDescent="0.15">
      <c r="B45" s="1274"/>
      <c r="C45" s="1275"/>
      <c r="D45" s="105"/>
      <c r="E45" s="1280" t="s">
        <v>35</v>
      </c>
      <c r="F45" s="1280"/>
      <c r="G45" s="1280"/>
      <c r="H45" s="1281"/>
      <c r="I45" s="106">
        <v>610</v>
      </c>
      <c r="J45" s="107">
        <v>411</v>
      </c>
      <c r="K45" s="107">
        <v>514</v>
      </c>
      <c r="L45" s="107">
        <v>528</v>
      </c>
      <c r="M45" s="108">
        <v>489</v>
      </c>
    </row>
    <row r="46" spans="2:13" ht="27.75" customHeight="1" x14ac:dyDescent="0.15">
      <c r="B46" s="1274"/>
      <c r="C46" s="1275"/>
      <c r="D46" s="109"/>
      <c r="E46" s="1280" t="s">
        <v>36</v>
      </c>
      <c r="F46" s="1280"/>
      <c r="G46" s="1280"/>
      <c r="H46" s="1281"/>
      <c r="I46" s="106" t="s">
        <v>510</v>
      </c>
      <c r="J46" s="107" t="s">
        <v>510</v>
      </c>
      <c r="K46" s="107" t="s">
        <v>510</v>
      </c>
      <c r="L46" s="107" t="s">
        <v>510</v>
      </c>
      <c r="M46" s="108" t="s">
        <v>510</v>
      </c>
    </row>
    <row r="47" spans="2:13" ht="27.75" customHeight="1" x14ac:dyDescent="0.15">
      <c r="B47" s="1274"/>
      <c r="C47" s="1275"/>
      <c r="D47" s="110"/>
      <c r="E47" s="1282" t="s">
        <v>37</v>
      </c>
      <c r="F47" s="1283"/>
      <c r="G47" s="1283"/>
      <c r="H47" s="1284"/>
      <c r="I47" s="106" t="s">
        <v>510</v>
      </c>
      <c r="J47" s="107" t="s">
        <v>510</v>
      </c>
      <c r="K47" s="107" t="s">
        <v>510</v>
      </c>
      <c r="L47" s="107" t="s">
        <v>510</v>
      </c>
      <c r="M47" s="108" t="s">
        <v>510</v>
      </c>
    </row>
    <row r="48" spans="2:13" ht="27.75" customHeight="1" x14ac:dyDescent="0.15">
      <c r="B48" s="1274"/>
      <c r="C48" s="1275"/>
      <c r="D48" s="105"/>
      <c r="E48" s="1280" t="s">
        <v>38</v>
      </c>
      <c r="F48" s="1280"/>
      <c r="G48" s="1280"/>
      <c r="H48" s="1281"/>
      <c r="I48" s="106" t="s">
        <v>510</v>
      </c>
      <c r="J48" s="107" t="s">
        <v>510</v>
      </c>
      <c r="K48" s="107" t="s">
        <v>510</v>
      </c>
      <c r="L48" s="107" t="s">
        <v>510</v>
      </c>
      <c r="M48" s="108" t="s">
        <v>510</v>
      </c>
    </row>
    <row r="49" spans="2:13" ht="27.75" customHeight="1" x14ac:dyDescent="0.15">
      <c r="B49" s="1276"/>
      <c r="C49" s="1277"/>
      <c r="D49" s="105"/>
      <c r="E49" s="1280" t="s">
        <v>39</v>
      </c>
      <c r="F49" s="1280"/>
      <c r="G49" s="1280"/>
      <c r="H49" s="1281"/>
      <c r="I49" s="106" t="s">
        <v>510</v>
      </c>
      <c r="J49" s="107" t="s">
        <v>510</v>
      </c>
      <c r="K49" s="107" t="s">
        <v>510</v>
      </c>
      <c r="L49" s="107" t="s">
        <v>510</v>
      </c>
      <c r="M49" s="108" t="s">
        <v>510</v>
      </c>
    </row>
    <row r="50" spans="2:13" ht="27.75" customHeight="1" x14ac:dyDescent="0.15">
      <c r="B50" s="1285" t="s">
        <v>40</v>
      </c>
      <c r="C50" s="1286"/>
      <c r="D50" s="111"/>
      <c r="E50" s="1280" t="s">
        <v>41</v>
      </c>
      <c r="F50" s="1280"/>
      <c r="G50" s="1280"/>
      <c r="H50" s="1281"/>
      <c r="I50" s="106">
        <v>1940</v>
      </c>
      <c r="J50" s="107">
        <v>1997</v>
      </c>
      <c r="K50" s="107">
        <v>2079</v>
      </c>
      <c r="L50" s="107">
        <v>2118</v>
      </c>
      <c r="M50" s="108">
        <v>2131</v>
      </c>
    </row>
    <row r="51" spans="2:13" ht="27.75" customHeight="1" x14ac:dyDescent="0.15">
      <c r="B51" s="1274"/>
      <c r="C51" s="1275"/>
      <c r="D51" s="105"/>
      <c r="E51" s="1280" t="s">
        <v>42</v>
      </c>
      <c r="F51" s="1280"/>
      <c r="G51" s="1280"/>
      <c r="H51" s="1281"/>
      <c r="I51" s="106">
        <v>75</v>
      </c>
      <c r="J51" s="107">
        <v>90</v>
      </c>
      <c r="K51" s="107">
        <v>123</v>
      </c>
      <c r="L51" s="107">
        <v>139</v>
      </c>
      <c r="M51" s="108">
        <v>133</v>
      </c>
    </row>
    <row r="52" spans="2:13" ht="27.75" customHeight="1" x14ac:dyDescent="0.15">
      <c r="B52" s="1276"/>
      <c r="C52" s="1277"/>
      <c r="D52" s="105"/>
      <c r="E52" s="1280" t="s">
        <v>43</v>
      </c>
      <c r="F52" s="1280"/>
      <c r="G52" s="1280"/>
      <c r="H52" s="1281"/>
      <c r="I52" s="106">
        <v>2628</v>
      </c>
      <c r="J52" s="107">
        <v>2766</v>
      </c>
      <c r="K52" s="107">
        <v>1797</v>
      </c>
      <c r="L52" s="107">
        <v>2443</v>
      </c>
      <c r="M52" s="108">
        <v>2354</v>
      </c>
    </row>
    <row r="53" spans="2:13" ht="27.75" customHeight="1" thickBot="1" x14ac:dyDescent="0.2">
      <c r="B53" s="1287" t="s">
        <v>44</v>
      </c>
      <c r="C53" s="1288"/>
      <c r="D53" s="112"/>
      <c r="E53" s="1289" t="s">
        <v>45</v>
      </c>
      <c r="F53" s="1289"/>
      <c r="G53" s="1289"/>
      <c r="H53" s="1290"/>
      <c r="I53" s="113">
        <v>-512</v>
      </c>
      <c r="J53" s="114">
        <v>-744</v>
      </c>
      <c r="K53" s="114">
        <v>142</v>
      </c>
      <c r="L53" s="114">
        <v>-617</v>
      </c>
      <c r="M53" s="115">
        <v>-658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QSyfG/M8DDeONZilEwLAew067ox8je6s7vlA1RX9qLmWOskPLGfZjgdR+cdvEzDTYUNl50zTXow4aTg5JXDoQ==" saltValue="J9NEy/TMs7aa/hYAAj1mC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554</v>
      </c>
      <c r="G54" s="124" t="s">
        <v>555</v>
      </c>
      <c r="H54" s="125" t="s">
        <v>556</v>
      </c>
    </row>
    <row r="55" spans="2:8" ht="52.5" customHeight="1" x14ac:dyDescent="0.15">
      <c r="B55" s="126"/>
      <c r="C55" s="1299" t="s">
        <v>48</v>
      </c>
      <c r="D55" s="1299"/>
      <c r="E55" s="1300"/>
      <c r="F55" s="127">
        <v>911</v>
      </c>
      <c r="G55" s="127">
        <v>913</v>
      </c>
      <c r="H55" s="128">
        <v>879</v>
      </c>
    </row>
    <row r="56" spans="2:8" ht="52.5" customHeight="1" x14ac:dyDescent="0.15">
      <c r="B56" s="129"/>
      <c r="C56" s="1301" t="s">
        <v>49</v>
      </c>
      <c r="D56" s="1301"/>
      <c r="E56" s="1302"/>
      <c r="F56" s="130">
        <v>43</v>
      </c>
      <c r="G56" s="130">
        <v>43</v>
      </c>
      <c r="H56" s="131">
        <v>43</v>
      </c>
    </row>
    <row r="57" spans="2:8" ht="53.25" customHeight="1" x14ac:dyDescent="0.15">
      <c r="B57" s="129"/>
      <c r="C57" s="1303" t="s">
        <v>50</v>
      </c>
      <c r="D57" s="1303"/>
      <c r="E57" s="1304"/>
      <c r="F57" s="132">
        <v>983</v>
      </c>
      <c r="G57" s="132">
        <v>1021</v>
      </c>
      <c r="H57" s="133">
        <v>1017</v>
      </c>
    </row>
    <row r="58" spans="2:8" ht="45.75" customHeight="1" x14ac:dyDescent="0.15">
      <c r="B58" s="134"/>
      <c r="C58" s="1291" t="s">
        <v>589</v>
      </c>
      <c r="D58" s="1292"/>
      <c r="E58" s="1293"/>
      <c r="F58" s="135">
        <v>461</v>
      </c>
      <c r="G58" s="135">
        <v>461</v>
      </c>
      <c r="H58" s="136">
        <v>481</v>
      </c>
    </row>
    <row r="59" spans="2:8" ht="45.75" customHeight="1" x14ac:dyDescent="0.15">
      <c r="B59" s="134"/>
      <c r="C59" s="1291" t="s">
        <v>590</v>
      </c>
      <c r="D59" s="1292"/>
      <c r="E59" s="1293"/>
      <c r="F59" s="135">
        <v>340</v>
      </c>
      <c r="G59" s="135">
        <v>310</v>
      </c>
      <c r="H59" s="136">
        <v>310</v>
      </c>
    </row>
    <row r="60" spans="2:8" ht="45.75" customHeight="1" x14ac:dyDescent="0.15">
      <c r="B60" s="134"/>
      <c r="C60" s="1291" t="s">
        <v>591</v>
      </c>
      <c r="D60" s="1292"/>
      <c r="E60" s="1293"/>
      <c r="F60" s="135">
        <v>113</v>
      </c>
      <c r="G60" s="135">
        <v>113</v>
      </c>
      <c r="H60" s="136">
        <v>113</v>
      </c>
    </row>
    <row r="61" spans="2:8" ht="45.75" customHeight="1" x14ac:dyDescent="0.15">
      <c r="B61" s="134"/>
      <c r="C61" s="1291" t="s">
        <v>598</v>
      </c>
      <c r="D61" s="1292"/>
      <c r="E61" s="1293"/>
      <c r="F61" s="135">
        <v>62</v>
      </c>
      <c r="G61" s="135">
        <v>62</v>
      </c>
      <c r="H61" s="136">
        <v>62</v>
      </c>
    </row>
    <row r="62" spans="2:8" ht="45.75" customHeight="1" thickBot="1" x14ac:dyDescent="0.2">
      <c r="B62" s="137"/>
      <c r="C62" s="1294" t="s">
        <v>592</v>
      </c>
      <c r="D62" s="1295"/>
      <c r="E62" s="1296"/>
      <c r="F62" s="138">
        <v>0</v>
      </c>
      <c r="G62" s="138">
        <v>68</v>
      </c>
      <c r="H62" s="139">
        <v>43</v>
      </c>
    </row>
    <row r="63" spans="2:8" ht="52.5" customHeight="1" thickBot="1" x14ac:dyDescent="0.2">
      <c r="B63" s="140"/>
      <c r="C63" s="1297" t="s">
        <v>51</v>
      </c>
      <c r="D63" s="1297"/>
      <c r="E63" s="1298"/>
      <c r="F63" s="141">
        <v>1936</v>
      </c>
      <c r="G63" s="141">
        <v>1976</v>
      </c>
      <c r="H63" s="142">
        <v>1938</v>
      </c>
    </row>
    <row r="64" spans="2:8" ht="15" customHeight="1" x14ac:dyDescent="0.15"/>
    <row r="65" ht="0" hidden="1" customHeight="1" x14ac:dyDescent="0.15"/>
    <row r="66" ht="0" hidden="1" customHeight="1" x14ac:dyDescent="0.15"/>
  </sheetData>
  <sheetProtection algorithmName="SHA-512" hashValue="gkWwLDrFdCPT5RO7b/jA7NCk5pe2S/sj6FuCd22VGWWtYWkH2l608BY/OrGIAjE6VC8ZcoO1DWY3E+DdCL6ggw==" saltValue="XqLhIDVFb55nPIRXlZlD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611</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602</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552</v>
      </c>
      <c r="BQ50" s="1311"/>
      <c r="BR50" s="1311"/>
      <c r="BS50" s="1311"/>
      <c r="BT50" s="1311"/>
      <c r="BU50" s="1311"/>
      <c r="BV50" s="1311"/>
      <c r="BW50" s="1311"/>
      <c r="BX50" s="1311" t="s">
        <v>553</v>
      </c>
      <c r="BY50" s="1311"/>
      <c r="BZ50" s="1311"/>
      <c r="CA50" s="1311"/>
      <c r="CB50" s="1311"/>
      <c r="CC50" s="1311"/>
      <c r="CD50" s="1311"/>
      <c r="CE50" s="1311"/>
      <c r="CF50" s="1311" t="s">
        <v>554</v>
      </c>
      <c r="CG50" s="1311"/>
      <c r="CH50" s="1311"/>
      <c r="CI50" s="1311"/>
      <c r="CJ50" s="1311"/>
      <c r="CK50" s="1311"/>
      <c r="CL50" s="1311"/>
      <c r="CM50" s="1311"/>
      <c r="CN50" s="1311" t="s">
        <v>555</v>
      </c>
      <c r="CO50" s="1311"/>
      <c r="CP50" s="1311"/>
      <c r="CQ50" s="1311"/>
      <c r="CR50" s="1311"/>
      <c r="CS50" s="1311"/>
      <c r="CT50" s="1311"/>
      <c r="CU50" s="1311"/>
      <c r="CV50" s="1311" t="s">
        <v>556</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603</v>
      </c>
      <c r="AO51" s="1310"/>
      <c r="AP51" s="1310"/>
      <c r="AQ51" s="1310"/>
      <c r="AR51" s="1310"/>
      <c r="AS51" s="1310"/>
      <c r="AT51" s="1310"/>
      <c r="AU51" s="1310"/>
      <c r="AV51" s="1310"/>
      <c r="AW51" s="1310"/>
      <c r="AX51" s="1310"/>
      <c r="AY51" s="1310"/>
      <c r="AZ51" s="1310"/>
      <c r="BA51" s="1310"/>
      <c r="BB51" s="1310" t="s">
        <v>604</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07"/>
      <c r="BY51" s="1307"/>
      <c r="BZ51" s="1307"/>
      <c r="CA51" s="1307"/>
      <c r="CB51" s="1307"/>
      <c r="CC51" s="1307"/>
      <c r="CD51" s="1307"/>
      <c r="CE51" s="1307"/>
      <c r="CF51" s="1307">
        <v>8.6999999999999993</v>
      </c>
      <c r="CG51" s="1307"/>
      <c r="CH51" s="1307"/>
      <c r="CI51" s="1307"/>
      <c r="CJ51" s="1307"/>
      <c r="CK51" s="1307"/>
      <c r="CL51" s="1307"/>
      <c r="CM51" s="1307"/>
      <c r="CN51" s="1307"/>
      <c r="CO51" s="1307"/>
      <c r="CP51" s="1307"/>
      <c r="CQ51" s="1307"/>
      <c r="CR51" s="1307"/>
      <c r="CS51" s="1307"/>
      <c r="CT51" s="1307"/>
      <c r="CU51" s="1307"/>
      <c r="CV51" s="1322"/>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605</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07">
        <v>65.3</v>
      </c>
      <c r="BY53" s="1307"/>
      <c r="BZ53" s="1307"/>
      <c r="CA53" s="1307"/>
      <c r="CB53" s="1307"/>
      <c r="CC53" s="1307"/>
      <c r="CD53" s="1307"/>
      <c r="CE53" s="1307"/>
      <c r="CF53" s="1307">
        <v>70.099999999999994</v>
      </c>
      <c r="CG53" s="1307"/>
      <c r="CH53" s="1307"/>
      <c r="CI53" s="1307"/>
      <c r="CJ53" s="1307"/>
      <c r="CK53" s="1307"/>
      <c r="CL53" s="1307"/>
      <c r="CM53" s="1307"/>
      <c r="CN53" s="1307">
        <v>71.400000000000006</v>
      </c>
      <c r="CO53" s="1307"/>
      <c r="CP53" s="1307"/>
      <c r="CQ53" s="1307"/>
      <c r="CR53" s="1307"/>
      <c r="CS53" s="1307"/>
      <c r="CT53" s="1307"/>
      <c r="CU53" s="1307"/>
      <c r="CV53" s="1322"/>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606</v>
      </c>
      <c r="AO55" s="1311"/>
      <c r="AP55" s="1311"/>
      <c r="AQ55" s="1311"/>
      <c r="AR55" s="1311"/>
      <c r="AS55" s="1311"/>
      <c r="AT55" s="1311"/>
      <c r="AU55" s="1311"/>
      <c r="AV55" s="1311"/>
      <c r="AW55" s="1311"/>
      <c r="AX55" s="1311"/>
      <c r="AY55" s="1311"/>
      <c r="AZ55" s="1311"/>
      <c r="BA55" s="1311"/>
      <c r="BB55" s="1310" t="s">
        <v>604</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07">
        <v>0</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22"/>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605</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07">
        <v>54.2</v>
      </c>
      <c r="BY57" s="1307"/>
      <c r="BZ57" s="1307"/>
      <c r="CA57" s="1307"/>
      <c r="CB57" s="1307"/>
      <c r="CC57" s="1307"/>
      <c r="CD57" s="1307"/>
      <c r="CE57" s="1307"/>
      <c r="CF57" s="1307">
        <v>56.3</v>
      </c>
      <c r="CG57" s="1307"/>
      <c r="CH57" s="1307"/>
      <c r="CI57" s="1307"/>
      <c r="CJ57" s="1307"/>
      <c r="CK57" s="1307"/>
      <c r="CL57" s="1307"/>
      <c r="CM57" s="1307"/>
      <c r="CN57" s="1307">
        <v>57.6</v>
      </c>
      <c r="CO57" s="1307"/>
      <c r="CP57" s="1307"/>
      <c r="CQ57" s="1307"/>
      <c r="CR57" s="1307"/>
      <c r="CS57" s="1307"/>
      <c r="CT57" s="1307"/>
      <c r="CU57" s="1307"/>
      <c r="CV57" s="1322"/>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607</v>
      </c>
    </row>
    <row r="64" spans="1:109" x14ac:dyDescent="0.15">
      <c r="B64" s="394"/>
      <c r="G64" s="401"/>
      <c r="I64" s="414"/>
      <c r="J64" s="414"/>
      <c r="K64" s="414"/>
      <c r="L64" s="414"/>
      <c r="M64" s="414"/>
      <c r="N64" s="415"/>
      <c r="AM64" s="401"/>
      <c r="AN64" s="401" t="s">
        <v>601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610</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602</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552</v>
      </c>
      <c r="BQ72" s="1311"/>
      <c r="BR72" s="1311"/>
      <c r="BS72" s="1311"/>
      <c r="BT72" s="1311"/>
      <c r="BU72" s="1311"/>
      <c r="BV72" s="1311"/>
      <c r="BW72" s="1311"/>
      <c r="BX72" s="1311" t="s">
        <v>553</v>
      </c>
      <c r="BY72" s="1311"/>
      <c r="BZ72" s="1311"/>
      <c r="CA72" s="1311"/>
      <c r="CB72" s="1311"/>
      <c r="CC72" s="1311"/>
      <c r="CD72" s="1311"/>
      <c r="CE72" s="1311"/>
      <c r="CF72" s="1311" t="s">
        <v>554</v>
      </c>
      <c r="CG72" s="1311"/>
      <c r="CH72" s="1311"/>
      <c r="CI72" s="1311"/>
      <c r="CJ72" s="1311"/>
      <c r="CK72" s="1311"/>
      <c r="CL72" s="1311"/>
      <c r="CM72" s="1311"/>
      <c r="CN72" s="1311" t="s">
        <v>555</v>
      </c>
      <c r="CO72" s="1311"/>
      <c r="CP72" s="1311"/>
      <c r="CQ72" s="1311"/>
      <c r="CR72" s="1311"/>
      <c r="CS72" s="1311"/>
      <c r="CT72" s="1311"/>
      <c r="CU72" s="1311"/>
      <c r="CV72" s="1311" t="s">
        <v>556</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603</v>
      </c>
      <c r="AO73" s="1310"/>
      <c r="AP73" s="1310"/>
      <c r="AQ73" s="1310"/>
      <c r="AR73" s="1310"/>
      <c r="AS73" s="1310"/>
      <c r="AT73" s="1310"/>
      <c r="AU73" s="1310"/>
      <c r="AV73" s="1310"/>
      <c r="AW73" s="1310"/>
      <c r="AX73" s="1310"/>
      <c r="AY73" s="1310"/>
      <c r="AZ73" s="1310"/>
      <c r="BA73" s="1310"/>
      <c r="BB73" s="1310" t="s">
        <v>604</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v>8.6999999999999993</v>
      </c>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608</v>
      </c>
      <c r="BC75" s="1310"/>
      <c r="BD75" s="1310"/>
      <c r="BE75" s="1310"/>
      <c r="BF75" s="1310"/>
      <c r="BG75" s="1310"/>
      <c r="BH75" s="1310"/>
      <c r="BI75" s="1310"/>
      <c r="BJ75" s="1310"/>
      <c r="BK75" s="1310"/>
      <c r="BL75" s="1310"/>
      <c r="BM75" s="1310"/>
      <c r="BN75" s="1310"/>
      <c r="BO75" s="1310"/>
      <c r="BP75" s="1307">
        <v>5.8</v>
      </c>
      <c r="BQ75" s="1307"/>
      <c r="BR75" s="1307"/>
      <c r="BS75" s="1307"/>
      <c r="BT75" s="1307"/>
      <c r="BU75" s="1307"/>
      <c r="BV75" s="1307"/>
      <c r="BW75" s="1307"/>
      <c r="BX75" s="1307">
        <v>4.8</v>
      </c>
      <c r="BY75" s="1307"/>
      <c r="BZ75" s="1307"/>
      <c r="CA75" s="1307"/>
      <c r="CB75" s="1307"/>
      <c r="CC75" s="1307"/>
      <c r="CD75" s="1307"/>
      <c r="CE75" s="1307"/>
      <c r="CF75" s="1307">
        <v>4.2</v>
      </c>
      <c r="CG75" s="1307"/>
      <c r="CH75" s="1307"/>
      <c r="CI75" s="1307"/>
      <c r="CJ75" s="1307"/>
      <c r="CK75" s="1307"/>
      <c r="CL75" s="1307"/>
      <c r="CM75" s="1307"/>
      <c r="CN75" s="1307">
        <v>3.7</v>
      </c>
      <c r="CO75" s="1307"/>
      <c r="CP75" s="1307"/>
      <c r="CQ75" s="1307"/>
      <c r="CR75" s="1307"/>
      <c r="CS75" s="1307"/>
      <c r="CT75" s="1307"/>
      <c r="CU75" s="1307"/>
      <c r="CV75" s="1307">
        <v>3.8</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606</v>
      </c>
      <c r="AO77" s="1311"/>
      <c r="AP77" s="1311"/>
      <c r="AQ77" s="1311"/>
      <c r="AR77" s="1311"/>
      <c r="AS77" s="1311"/>
      <c r="AT77" s="1311"/>
      <c r="AU77" s="1311"/>
      <c r="AV77" s="1311"/>
      <c r="AW77" s="1311"/>
      <c r="AX77" s="1311"/>
      <c r="AY77" s="1311"/>
      <c r="AZ77" s="1311"/>
      <c r="BA77" s="1311"/>
      <c r="BB77" s="1310" t="s">
        <v>604</v>
      </c>
      <c r="BC77" s="1310"/>
      <c r="BD77" s="1310"/>
      <c r="BE77" s="1310"/>
      <c r="BF77" s="1310"/>
      <c r="BG77" s="1310"/>
      <c r="BH77" s="1310"/>
      <c r="BI77" s="1310"/>
      <c r="BJ77" s="1310"/>
      <c r="BK77" s="1310"/>
      <c r="BL77" s="1310"/>
      <c r="BM77" s="1310"/>
      <c r="BN77" s="1310"/>
      <c r="BO77" s="1310"/>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608</v>
      </c>
      <c r="BC79" s="1310"/>
      <c r="BD79" s="1310"/>
      <c r="BE79" s="1310"/>
      <c r="BF79" s="1310"/>
      <c r="BG79" s="1310"/>
      <c r="BH79" s="1310"/>
      <c r="BI79" s="1310"/>
      <c r="BJ79" s="1310"/>
      <c r="BK79" s="1310"/>
      <c r="BL79" s="1310"/>
      <c r="BM79" s="1310"/>
      <c r="BN79" s="1310"/>
      <c r="BO79" s="1310"/>
      <c r="BP79" s="1307">
        <v>8.1999999999999993</v>
      </c>
      <c r="BQ79" s="1307"/>
      <c r="BR79" s="1307"/>
      <c r="BS79" s="1307"/>
      <c r="BT79" s="1307"/>
      <c r="BU79" s="1307"/>
      <c r="BV79" s="1307"/>
      <c r="BW79" s="1307"/>
      <c r="BX79" s="1307">
        <v>7.8</v>
      </c>
      <c r="BY79" s="1307"/>
      <c r="BZ79" s="1307"/>
      <c r="CA79" s="1307"/>
      <c r="CB79" s="1307"/>
      <c r="CC79" s="1307"/>
      <c r="CD79" s="1307"/>
      <c r="CE79" s="1307"/>
      <c r="CF79" s="1307">
        <v>7.4</v>
      </c>
      <c r="CG79" s="1307"/>
      <c r="CH79" s="1307"/>
      <c r="CI79" s="1307"/>
      <c r="CJ79" s="1307"/>
      <c r="CK79" s="1307"/>
      <c r="CL79" s="1307"/>
      <c r="CM79" s="1307"/>
      <c r="CN79" s="1307">
        <v>7.1</v>
      </c>
      <c r="CO79" s="1307"/>
      <c r="CP79" s="1307"/>
      <c r="CQ79" s="1307"/>
      <c r="CR79" s="1307"/>
      <c r="CS79" s="1307"/>
      <c r="CT79" s="1307"/>
      <c r="CU79" s="1307"/>
      <c r="CV79" s="1307">
        <v>7.1</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vvHxnJoEqlTmZMd3ncBXvGxsA+CVn/vrfPfm8QsVpNCVabR2m9IRH5z4OortKI5NKWrhVOj5BAY82daZXf3Kw==" saltValue="EnMdrAgz7MV8Ly94NZ1IR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zCHzxQQf5v4W8V7BYkb0nH40aEu8HII3UwzJ5pAHN5CtEVNZ0c5Xy5m3MKRp6lCSLBbstO3i7EvZ3p7unnNmA==" saltValue="65qKu/Yi0/UBX0qtTuaUQ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HyjUlcbpMDoETbMOxCyhmrOxP67B/Q1Cyt0AsYwV61XISz3FOEKfAtx1vlN8CRghcn/lXugjn8dDi+DHLuIRw==" saltValue="JldK8GbKZii5KgMQSc6Vn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549</v>
      </c>
      <c r="G2" s="156"/>
      <c r="H2" s="157"/>
    </row>
    <row r="3" spans="1:8" x14ac:dyDescent="0.15">
      <c r="A3" s="153" t="s">
        <v>542</v>
      </c>
      <c r="B3" s="158"/>
      <c r="C3" s="159"/>
      <c r="D3" s="160">
        <v>183981</v>
      </c>
      <c r="E3" s="161"/>
      <c r="F3" s="162">
        <v>333013</v>
      </c>
      <c r="G3" s="163"/>
      <c r="H3" s="164"/>
    </row>
    <row r="4" spans="1:8" x14ac:dyDescent="0.15">
      <c r="A4" s="165"/>
      <c r="B4" s="166"/>
      <c r="C4" s="167"/>
      <c r="D4" s="168">
        <v>69498</v>
      </c>
      <c r="E4" s="169"/>
      <c r="F4" s="170">
        <v>126732</v>
      </c>
      <c r="G4" s="171"/>
      <c r="H4" s="172"/>
    </row>
    <row r="5" spans="1:8" x14ac:dyDescent="0.15">
      <c r="A5" s="153" t="s">
        <v>544</v>
      </c>
      <c r="B5" s="158"/>
      <c r="C5" s="159"/>
      <c r="D5" s="160">
        <v>144040</v>
      </c>
      <c r="E5" s="161"/>
      <c r="F5" s="162">
        <v>280458</v>
      </c>
      <c r="G5" s="163"/>
      <c r="H5" s="164"/>
    </row>
    <row r="6" spans="1:8" x14ac:dyDescent="0.15">
      <c r="A6" s="165"/>
      <c r="B6" s="166"/>
      <c r="C6" s="167"/>
      <c r="D6" s="168">
        <v>25148</v>
      </c>
      <c r="E6" s="169"/>
      <c r="F6" s="170">
        <v>127286</v>
      </c>
      <c r="G6" s="171"/>
      <c r="H6" s="172"/>
    </row>
    <row r="7" spans="1:8" x14ac:dyDescent="0.15">
      <c r="A7" s="153" t="s">
        <v>545</v>
      </c>
      <c r="B7" s="158"/>
      <c r="C7" s="159"/>
      <c r="D7" s="160">
        <v>123189</v>
      </c>
      <c r="E7" s="161"/>
      <c r="F7" s="162">
        <v>291945</v>
      </c>
      <c r="G7" s="163"/>
      <c r="H7" s="164"/>
    </row>
    <row r="8" spans="1:8" x14ac:dyDescent="0.15">
      <c r="A8" s="165"/>
      <c r="B8" s="166"/>
      <c r="C8" s="167"/>
      <c r="D8" s="168">
        <v>22198</v>
      </c>
      <c r="E8" s="169"/>
      <c r="F8" s="170">
        <v>127651</v>
      </c>
      <c r="G8" s="171"/>
      <c r="H8" s="172"/>
    </row>
    <row r="9" spans="1:8" x14ac:dyDescent="0.15">
      <c r="A9" s="153" t="s">
        <v>546</v>
      </c>
      <c r="B9" s="158"/>
      <c r="C9" s="159"/>
      <c r="D9" s="160">
        <v>103903</v>
      </c>
      <c r="E9" s="161"/>
      <c r="F9" s="162">
        <v>291173</v>
      </c>
      <c r="G9" s="163"/>
      <c r="H9" s="164"/>
    </row>
    <row r="10" spans="1:8" x14ac:dyDescent="0.15">
      <c r="A10" s="165"/>
      <c r="B10" s="166"/>
      <c r="C10" s="167"/>
      <c r="D10" s="168">
        <v>10171</v>
      </c>
      <c r="E10" s="169"/>
      <c r="F10" s="170">
        <v>119071</v>
      </c>
      <c r="G10" s="171"/>
      <c r="H10" s="172"/>
    </row>
    <row r="11" spans="1:8" x14ac:dyDescent="0.15">
      <c r="A11" s="153" t="s">
        <v>547</v>
      </c>
      <c r="B11" s="158"/>
      <c r="C11" s="159"/>
      <c r="D11" s="160">
        <v>94657</v>
      </c>
      <c r="E11" s="161"/>
      <c r="F11" s="162">
        <v>271581</v>
      </c>
      <c r="G11" s="163"/>
      <c r="H11" s="164"/>
    </row>
    <row r="12" spans="1:8" x14ac:dyDescent="0.15">
      <c r="A12" s="165"/>
      <c r="B12" s="166"/>
      <c r="C12" s="173"/>
      <c r="D12" s="168">
        <v>26162</v>
      </c>
      <c r="E12" s="169"/>
      <c r="F12" s="170">
        <v>117844</v>
      </c>
      <c r="G12" s="171"/>
      <c r="H12" s="172"/>
    </row>
    <row r="13" spans="1:8" x14ac:dyDescent="0.15">
      <c r="A13" s="153"/>
      <c r="B13" s="158"/>
      <c r="C13" s="174"/>
      <c r="D13" s="175">
        <v>129954</v>
      </c>
      <c r="E13" s="176"/>
      <c r="F13" s="177">
        <v>293634</v>
      </c>
      <c r="G13" s="178"/>
      <c r="H13" s="164"/>
    </row>
    <row r="14" spans="1:8" x14ac:dyDescent="0.15">
      <c r="A14" s="165"/>
      <c r="B14" s="166"/>
      <c r="C14" s="167"/>
      <c r="D14" s="168">
        <v>30635</v>
      </c>
      <c r="E14" s="169"/>
      <c r="F14" s="170">
        <v>123717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12.07</v>
      </c>
      <c r="C19" s="179">
        <f>ROUND(VALUE(SUBSTITUTE(実質収支比率等に係る経年分析!G$48,"▲","-")),2)</f>
        <v>11.68</v>
      </c>
      <c r="D19" s="179">
        <f>ROUND(VALUE(SUBSTITUTE(実質収支比率等に係る経年分析!H$48,"▲","-")),2)</f>
        <v>8.93</v>
      </c>
      <c r="E19" s="179">
        <f>ROUND(VALUE(SUBSTITUTE(実質収支比率等に係る経年分析!I$48,"▲","-")),2)</f>
        <v>13.48</v>
      </c>
      <c r="F19" s="179">
        <f>ROUND(VALUE(SUBSTITUTE(実質収支比率等に係る経年分析!J$48,"▲","-")),2)</f>
        <v>8.94</v>
      </c>
    </row>
    <row r="20" spans="1:11" x14ac:dyDescent="0.15">
      <c r="A20" s="179" t="s">
        <v>55</v>
      </c>
      <c r="B20" s="179">
        <f>ROUND(VALUE(SUBSTITUTE(実質収支比率等に係る経年分析!F$47,"▲","-")),2)</f>
        <v>48.8</v>
      </c>
      <c r="C20" s="179">
        <f>ROUND(VALUE(SUBSTITUTE(実質収支比率等に係る経年分析!G$47,"▲","-")),2)</f>
        <v>48</v>
      </c>
      <c r="D20" s="179">
        <f>ROUND(VALUE(SUBSTITUTE(実質収支比率等に係る経年分析!H$47,"▲","-")),2)</f>
        <v>48.48</v>
      </c>
      <c r="E20" s="179">
        <f>ROUND(VALUE(SUBSTITUTE(実質収支比率等に係る経年分析!I$47,"▲","-")),2)</f>
        <v>48.89</v>
      </c>
      <c r="F20" s="179">
        <f>ROUND(VALUE(SUBSTITUTE(実質収支比率等に係る経年分析!J$47,"▲","-")),2)</f>
        <v>47.15</v>
      </c>
    </row>
    <row r="21" spans="1:11" x14ac:dyDescent="0.15">
      <c r="A21" s="179" t="s">
        <v>56</v>
      </c>
      <c r="B21" s="179">
        <f>IF(ISNUMBER(VALUE(SUBSTITUTE(実質収支比率等に係る経年分析!F$49,"▲","-"))),ROUND(VALUE(SUBSTITUTE(実質収支比率等に係る経年分析!F$49,"▲","-")),2),NA())</f>
        <v>1.4</v>
      </c>
      <c r="C21" s="179">
        <f>IF(ISNUMBER(VALUE(SUBSTITUTE(実質収支比率等に係る経年分析!G$49,"▲","-"))),ROUND(VALUE(SUBSTITUTE(実質収支比率等に係る経年分析!G$49,"▲","-")),2),NA())</f>
        <v>0.99</v>
      </c>
      <c r="D21" s="179">
        <f>IF(ISNUMBER(VALUE(SUBSTITUTE(実質収支比率等に係る経年分析!H$49,"▲","-"))),ROUND(VALUE(SUBSTITUTE(実質収支比率等に係る経年分析!H$49,"▲","-")),2),NA())</f>
        <v>-2.85</v>
      </c>
      <c r="E21" s="179">
        <f>IF(ISNUMBER(VALUE(SUBSTITUTE(実質収支比率等に係る経年分析!I$49,"▲","-"))),ROUND(VALUE(SUBSTITUTE(実質収支比率等に係る経年分析!I$49,"▲","-")),2),NA())</f>
        <v>4.5599999999999996</v>
      </c>
      <c r="F21" s="179">
        <f>IF(ISNUMBER(VALUE(SUBSTITUTE(実質収支比率等に係る経年分析!J$49,"▲","-"))),ROUND(VALUE(SUBSTITUTE(実質収支比率等に係る経年分析!J$49,"▲","-")),2),NA())</f>
        <v>-6.37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0.28999999999999998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0.08</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0.57999999999999996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1.37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0.72</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1.87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2.0699999999999998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4.47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1.69</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12.06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11.68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8.92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13.48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8.93</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12.43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12.66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13.84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15.46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12.29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297</v>
      </c>
      <c r="E42" s="181"/>
      <c r="F42" s="181"/>
      <c r="G42" s="181">
        <f>'実質公債費比率（分子）の構造'!L$52</f>
        <v>283</v>
      </c>
      <c r="H42" s="181"/>
      <c r="I42" s="181"/>
      <c r="J42" s="181">
        <f>'実質公債費比率（分子）の構造'!M$52</f>
        <v>270</v>
      </c>
      <c r="K42" s="181"/>
      <c r="L42" s="181"/>
      <c r="M42" s="181">
        <f>'実質公債費比率（分子）の構造'!N$52</f>
        <v>261</v>
      </c>
      <c r="N42" s="181"/>
      <c r="O42" s="181"/>
      <c r="P42" s="181">
        <f>'実質公債費比率（分子）の構造'!O$52</f>
        <v>263</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0</v>
      </c>
      <c r="C44" s="181"/>
      <c r="D44" s="181"/>
      <c r="E44" s="181">
        <f>'実質公債費比率（分子）の構造'!L$50</f>
        <v>0</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x14ac:dyDescent="0.15">
      <c r="A45" s="181" t="s">
        <v>66</v>
      </c>
      <c r="B45" s="181">
        <f>'実質公債費比率（分子）の構造'!K$49</f>
        <v>23</v>
      </c>
      <c r="C45" s="181"/>
      <c r="D45" s="181"/>
      <c r="E45" s="181">
        <f>'実質公債費比率（分子）の構造'!L$49</f>
        <v>24</v>
      </c>
      <c r="F45" s="181"/>
      <c r="G45" s="181"/>
      <c r="H45" s="181">
        <f>'実質公債費比率（分子）の構造'!M$49</f>
        <v>21</v>
      </c>
      <c r="I45" s="181"/>
      <c r="J45" s="181"/>
      <c r="K45" s="181">
        <f>'実質公債費比率（分子）の構造'!N$49</f>
        <v>16</v>
      </c>
      <c r="L45" s="181"/>
      <c r="M45" s="181"/>
      <c r="N45" s="181">
        <f>'実質公債費比率（分子）の構造'!O$49</f>
        <v>16</v>
      </c>
      <c r="O45" s="181"/>
      <c r="P45" s="181"/>
    </row>
    <row r="46" spans="1:16" x14ac:dyDescent="0.15">
      <c r="A46" s="181" t="s">
        <v>67</v>
      </c>
      <c r="B46" s="181">
        <f>'実質公債費比率（分子）の構造'!K$48</f>
        <v>94</v>
      </c>
      <c r="C46" s="181"/>
      <c r="D46" s="181"/>
      <c r="E46" s="181">
        <f>'実質公債費比率（分子）の構造'!L$48</f>
        <v>85</v>
      </c>
      <c r="F46" s="181"/>
      <c r="G46" s="181"/>
      <c r="H46" s="181">
        <f>'実質公債費比率（分子）の構造'!M$48</f>
        <v>81</v>
      </c>
      <c r="I46" s="181"/>
      <c r="J46" s="181"/>
      <c r="K46" s="181">
        <f>'実質公債費比率（分子）の構造'!N$48</f>
        <v>79</v>
      </c>
      <c r="L46" s="181"/>
      <c r="M46" s="181"/>
      <c r="N46" s="181">
        <f>'実質公債費比率（分子）の構造'!O$48</f>
        <v>81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262</v>
      </c>
      <c r="C49" s="181"/>
      <c r="D49" s="181"/>
      <c r="E49" s="181">
        <f>'実質公債費比率（分子）の構造'!L$45</f>
        <v>237</v>
      </c>
      <c r="F49" s="181"/>
      <c r="G49" s="181"/>
      <c r="H49" s="181">
        <f>'実質公債費比率（分子）の構造'!M$45</f>
        <v>229</v>
      </c>
      <c r="I49" s="181"/>
      <c r="J49" s="181"/>
      <c r="K49" s="181">
        <f>'実質公債費比率（分子）の構造'!N$45</f>
        <v>227</v>
      </c>
      <c r="L49" s="181"/>
      <c r="M49" s="181"/>
      <c r="N49" s="181">
        <f>'実質公債費比率（分子）の構造'!O$45</f>
        <v>230</v>
      </c>
      <c r="O49" s="181"/>
      <c r="P49" s="181"/>
    </row>
    <row r="50" spans="1:16" x14ac:dyDescent="0.15">
      <c r="A50" s="181" t="s">
        <v>71</v>
      </c>
      <c r="B50" s="181" t="e">
        <f>NA()</f>
        <v>#N/A</v>
      </c>
      <c r="C50" s="181">
        <f>IF(ISNUMBER('実質公債費比率（分子）の構造'!K$53),'実質公債費比率（分子）の構造'!K$53,NA())</f>
        <v>82</v>
      </c>
      <c r="D50" s="181" t="e">
        <f>NA()</f>
        <v>#N/A</v>
      </c>
      <c r="E50" s="181" t="e">
        <f>NA()</f>
        <v>#N/A</v>
      </c>
      <c r="F50" s="181">
        <f>IF(ISNUMBER('実質公債費比率（分子）の構造'!L$53),'実質公債費比率（分子）の構造'!L$53,NA())</f>
        <v>63</v>
      </c>
      <c r="G50" s="181" t="e">
        <f>NA()</f>
        <v>#N/A</v>
      </c>
      <c r="H50" s="181" t="e">
        <f>NA()</f>
        <v>#N/A</v>
      </c>
      <c r="I50" s="181">
        <f>IF(ISNUMBER('実質公債費比率（分子）の構造'!M$53),'実質公債費比率（分子）の構造'!M$53,NA())</f>
        <v>61</v>
      </c>
      <c r="J50" s="181" t="e">
        <f>NA()</f>
        <v>#N/A</v>
      </c>
      <c r="K50" s="181" t="e">
        <f>NA()</f>
        <v>#N/A</v>
      </c>
      <c r="L50" s="181">
        <f>IF(ISNUMBER('実質公債費比率（分子）の構造'!N$53),'実質公債費比率（分子）の構造'!N$53,NA())</f>
        <v>61</v>
      </c>
      <c r="M50" s="181" t="e">
        <f>NA()</f>
        <v>#N/A</v>
      </c>
      <c r="N50" s="181" t="e">
        <f>NA()</f>
        <v>#N/A</v>
      </c>
      <c r="O50" s="181">
        <f>IF(ISNUMBER('実質公債費比率（分子）の構造'!O$53),'実質公債費比率（分子）の構造'!O$53,NA())</f>
        <v>64</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2628</v>
      </c>
      <c r="E56" s="180"/>
      <c r="F56" s="180"/>
      <c r="G56" s="180">
        <f>'将来負担比率（分子）の構造'!J$52</f>
        <v>2766</v>
      </c>
      <c r="H56" s="180"/>
      <c r="I56" s="180"/>
      <c r="J56" s="180">
        <f>'将来負担比率（分子）の構造'!K$52</f>
        <v>1797</v>
      </c>
      <c r="K56" s="180"/>
      <c r="L56" s="180"/>
      <c r="M56" s="180">
        <f>'将来負担比率（分子）の構造'!L$52</f>
        <v>2443</v>
      </c>
      <c r="N56" s="180"/>
      <c r="O56" s="180"/>
      <c r="P56" s="180">
        <f>'将来負担比率（分子）の構造'!M$52</f>
        <v>2354</v>
      </c>
    </row>
    <row r="57" spans="1:16" x14ac:dyDescent="0.15">
      <c r="A57" s="180" t="s">
        <v>42</v>
      </c>
      <c r="B57" s="180"/>
      <c r="C57" s="180"/>
      <c r="D57" s="180">
        <f>'将来負担比率（分子）の構造'!I$51</f>
        <v>75</v>
      </c>
      <c r="E57" s="180"/>
      <c r="F57" s="180"/>
      <c r="G57" s="180">
        <f>'将来負担比率（分子）の構造'!J$51</f>
        <v>90</v>
      </c>
      <c r="H57" s="180"/>
      <c r="I57" s="180"/>
      <c r="J57" s="180">
        <f>'将来負担比率（分子）の構造'!K$51</f>
        <v>123</v>
      </c>
      <c r="K57" s="180"/>
      <c r="L57" s="180"/>
      <c r="M57" s="180">
        <f>'将来負担比率（分子）の構造'!L$51</f>
        <v>139</v>
      </c>
      <c r="N57" s="180"/>
      <c r="O57" s="180"/>
      <c r="P57" s="180">
        <f>'将来負担比率（分子）の構造'!M$51</f>
        <v>133</v>
      </c>
    </row>
    <row r="58" spans="1:16" x14ac:dyDescent="0.15">
      <c r="A58" s="180" t="s">
        <v>41</v>
      </c>
      <c r="B58" s="180"/>
      <c r="C58" s="180"/>
      <c r="D58" s="180">
        <f>'将来負担比率（分子）の構造'!I$50</f>
        <v>1940</v>
      </c>
      <c r="E58" s="180"/>
      <c r="F58" s="180"/>
      <c r="G58" s="180">
        <f>'将来負担比率（分子）の構造'!J$50</f>
        <v>1997</v>
      </c>
      <c r="H58" s="180"/>
      <c r="I58" s="180"/>
      <c r="J58" s="180">
        <f>'将来負担比率（分子）の構造'!K$50</f>
        <v>2079</v>
      </c>
      <c r="K58" s="180"/>
      <c r="L58" s="180"/>
      <c r="M58" s="180">
        <f>'将来負担比率（分子）の構造'!L$50</f>
        <v>2118</v>
      </c>
      <c r="N58" s="180"/>
      <c r="O58" s="180"/>
      <c r="P58" s="180">
        <f>'将来負担比率（分子）の構造'!M$50</f>
        <v>2131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610</v>
      </c>
      <c r="C62" s="180"/>
      <c r="D62" s="180"/>
      <c r="E62" s="180">
        <f>'将来負担比率（分子）の構造'!J$45</f>
        <v>411</v>
      </c>
      <c r="F62" s="180"/>
      <c r="G62" s="180"/>
      <c r="H62" s="180">
        <f>'将来負担比率（分子）の構造'!K$45</f>
        <v>514</v>
      </c>
      <c r="I62" s="180"/>
      <c r="J62" s="180"/>
      <c r="K62" s="180">
        <f>'将来負担比率（分子）の構造'!L$45</f>
        <v>528</v>
      </c>
      <c r="L62" s="180"/>
      <c r="M62" s="180"/>
      <c r="N62" s="180">
        <f>'将来負担比率（分子）の構造'!M$45</f>
        <v>489</v>
      </c>
      <c r="O62" s="180"/>
      <c r="P62" s="180"/>
    </row>
    <row r="63" spans="1:16" x14ac:dyDescent="0.15">
      <c r="A63" s="180" t="s">
        <v>34</v>
      </c>
      <c r="B63" s="180">
        <f>'将来負担比率（分子）の構造'!I$44</f>
        <v>89</v>
      </c>
      <c r="C63" s="180"/>
      <c r="D63" s="180"/>
      <c r="E63" s="180">
        <f>'将来負担比率（分子）の構造'!J$44</f>
        <v>125</v>
      </c>
      <c r="F63" s="180"/>
      <c r="G63" s="180"/>
      <c r="H63" s="180">
        <f>'将来負担比率（分子）の構造'!K$44</f>
        <v>125</v>
      </c>
      <c r="I63" s="180"/>
      <c r="J63" s="180"/>
      <c r="K63" s="180">
        <f>'将来負担比率（分子）の構造'!L$44</f>
        <v>112</v>
      </c>
      <c r="L63" s="180"/>
      <c r="M63" s="180"/>
      <c r="N63" s="180">
        <f>'将来負担比率（分子）の構造'!M$44</f>
        <v>137</v>
      </c>
      <c r="O63" s="180"/>
      <c r="P63" s="180"/>
    </row>
    <row r="64" spans="1:16" x14ac:dyDescent="0.15">
      <c r="A64" s="180" t="s">
        <v>33</v>
      </c>
      <c r="B64" s="180">
        <f>'将来負担比率（分子）の構造'!I$43</f>
        <v>1037</v>
      </c>
      <c r="C64" s="180"/>
      <c r="D64" s="180"/>
      <c r="E64" s="180">
        <f>'将来負担比率（分子）の構造'!J$43</f>
        <v>1009</v>
      </c>
      <c r="F64" s="180"/>
      <c r="G64" s="180"/>
      <c r="H64" s="180">
        <f>'将来負担比率（分子）の構造'!K$43</f>
        <v>999</v>
      </c>
      <c r="I64" s="180"/>
      <c r="J64" s="180"/>
      <c r="K64" s="180">
        <f>'将来負担比率（分子）の構造'!L$43</f>
        <v>917</v>
      </c>
      <c r="L64" s="180"/>
      <c r="M64" s="180"/>
      <c r="N64" s="180">
        <f>'将来負担比率（分子）の構造'!M$43</f>
        <v>855</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2394</v>
      </c>
      <c r="C66" s="180"/>
      <c r="D66" s="180"/>
      <c r="E66" s="180">
        <f>'将来負担比率（分子）の構造'!J$41</f>
        <v>2564</v>
      </c>
      <c r="F66" s="180"/>
      <c r="G66" s="180"/>
      <c r="H66" s="180">
        <f>'将来負担比率（分子）の構造'!K$41</f>
        <v>2502</v>
      </c>
      <c r="I66" s="180"/>
      <c r="J66" s="180"/>
      <c r="K66" s="180">
        <f>'将来負担比率（分子）の構造'!L$41</f>
        <v>2527</v>
      </c>
      <c r="L66" s="180"/>
      <c r="M66" s="180"/>
      <c r="N66" s="180">
        <f>'将来負担比率（分子）の構造'!M$41</f>
        <v>2479</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142</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911</v>
      </c>
      <c r="C72" s="184">
        <f>基金残高に係る経年分析!G55</f>
        <v>913</v>
      </c>
      <c r="D72" s="184">
        <f>基金残高に係る経年分析!H55</f>
        <v>879</v>
      </c>
    </row>
    <row r="73" spans="1:16" x14ac:dyDescent="0.15">
      <c r="A73" s="183" t="s">
        <v>78</v>
      </c>
      <c r="B73" s="184">
        <f>基金残高に係る経年分析!F56</f>
        <v>43</v>
      </c>
      <c r="C73" s="184">
        <f>基金残高に係る経年分析!G56</f>
        <v>43</v>
      </c>
      <c r="D73" s="184">
        <f>基金残高に係る経年分析!H56</f>
        <v>43</v>
      </c>
    </row>
    <row r="74" spans="1:16" x14ac:dyDescent="0.15">
      <c r="A74" s="183" t="s">
        <v>79</v>
      </c>
      <c r="B74" s="184">
        <f>基金残高に係る経年分析!F57</f>
        <v>983</v>
      </c>
      <c r="C74" s="184">
        <f>基金残高に係る経年分析!G57</f>
        <v>1021</v>
      </c>
      <c r="D74" s="184">
        <f>基金残高に係る経年分析!H57</f>
        <v>1017</v>
      </c>
    </row>
  </sheetData>
  <sheetProtection algorithmName="SHA-512" hashValue="bD2k3eqZtlsSBgAip1cMHZmvDX+5zmoafAgSCo3TNefxMc5BGB8gmv0uQTcm/RdXZRsqELSIL4BuQkdwo8qoiw==" saltValue="4fTFn4Q3T4Yd3M/RG+6KH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216</v>
      </c>
      <c r="DI1" s="656"/>
      <c r="DJ1" s="656"/>
      <c r="DK1" s="656"/>
      <c r="DL1" s="656"/>
      <c r="DM1" s="656"/>
      <c r="DN1" s="657"/>
      <c r="DO1" s="225"/>
      <c r="DP1" s="655" t="s">
        <v>217</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219</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220</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221</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222</v>
      </c>
      <c r="S4" s="659"/>
      <c r="T4" s="659"/>
      <c r="U4" s="659"/>
      <c r="V4" s="659"/>
      <c r="W4" s="659"/>
      <c r="X4" s="659"/>
      <c r="Y4" s="660"/>
      <c r="Z4" s="658" t="s">
        <v>223</v>
      </c>
      <c r="AA4" s="659"/>
      <c r="AB4" s="659"/>
      <c r="AC4" s="660"/>
      <c r="AD4" s="658" t="s">
        <v>224</v>
      </c>
      <c r="AE4" s="659"/>
      <c r="AF4" s="659"/>
      <c r="AG4" s="659"/>
      <c r="AH4" s="659"/>
      <c r="AI4" s="659"/>
      <c r="AJ4" s="659"/>
      <c r="AK4" s="660"/>
      <c r="AL4" s="658" t="s">
        <v>223</v>
      </c>
      <c r="AM4" s="659"/>
      <c r="AN4" s="659"/>
      <c r="AO4" s="660"/>
      <c r="AP4" s="664" t="s">
        <v>225</v>
      </c>
      <c r="AQ4" s="664"/>
      <c r="AR4" s="664"/>
      <c r="AS4" s="664"/>
      <c r="AT4" s="664"/>
      <c r="AU4" s="664"/>
      <c r="AV4" s="664"/>
      <c r="AW4" s="664"/>
      <c r="AX4" s="664"/>
      <c r="AY4" s="664"/>
      <c r="AZ4" s="664"/>
      <c r="BA4" s="664"/>
      <c r="BB4" s="664"/>
      <c r="BC4" s="664"/>
      <c r="BD4" s="664"/>
      <c r="BE4" s="664"/>
      <c r="BF4" s="664"/>
      <c r="BG4" s="664" t="s">
        <v>226</v>
      </c>
      <c r="BH4" s="664"/>
      <c r="BI4" s="664"/>
      <c r="BJ4" s="664"/>
      <c r="BK4" s="664"/>
      <c r="BL4" s="664"/>
      <c r="BM4" s="664"/>
      <c r="BN4" s="664"/>
      <c r="BO4" s="664" t="s">
        <v>223</v>
      </c>
      <c r="BP4" s="664"/>
      <c r="BQ4" s="664"/>
      <c r="BR4" s="664"/>
      <c r="BS4" s="664" t="s">
        <v>227</v>
      </c>
      <c r="BT4" s="664"/>
      <c r="BU4" s="664"/>
      <c r="BV4" s="664"/>
      <c r="BW4" s="664"/>
      <c r="BX4" s="664"/>
      <c r="BY4" s="664"/>
      <c r="BZ4" s="664"/>
      <c r="CA4" s="664"/>
      <c r="CB4" s="664"/>
      <c r="CD4" s="661" t="s">
        <v>228</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229</v>
      </c>
      <c r="C5" s="666"/>
      <c r="D5" s="666"/>
      <c r="E5" s="666"/>
      <c r="F5" s="666"/>
      <c r="G5" s="666"/>
      <c r="H5" s="666"/>
      <c r="I5" s="666"/>
      <c r="J5" s="666"/>
      <c r="K5" s="666"/>
      <c r="L5" s="666"/>
      <c r="M5" s="666"/>
      <c r="N5" s="666"/>
      <c r="O5" s="666"/>
      <c r="P5" s="666"/>
      <c r="Q5" s="667"/>
      <c r="R5" s="668">
        <v>260553</v>
      </c>
      <c r="S5" s="669"/>
      <c r="T5" s="669"/>
      <c r="U5" s="669"/>
      <c r="V5" s="669"/>
      <c r="W5" s="669"/>
      <c r="X5" s="669"/>
      <c r="Y5" s="670"/>
      <c r="Z5" s="671">
        <v>8.1</v>
      </c>
      <c r="AA5" s="671"/>
      <c r="AB5" s="671"/>
      <c r="AC5" s="671"/>
      <c r="AD5" s="672">
        <v>260553</v>
      </c>
      <c r="AE5" s="672"/>
      <c r="AF5" s="672"/>
      <c r="AG5" s="672"/>
      <c r="AH5" s="672"/>
      <c r="AI5" s="672"/>
      <c r="AJ5" s="672"/>
      <c r="AK5" s="672"/>
      <c r="AL5" s="673">
        <v>14.4</v>
      </c>
      <c r="AM5" s="674"/>
      <c r="AN5" s="674"/>
      <c r="AO5" s="675"/>
      <c r="AP5" s="665" t="s">
        <v>230</v>
      </c>
      <c r="AQ5" s="666"/>
      <c r="AR5" s="666"/>
      <c r="AS5" s="666"/>
      <c r="AT5" s="666"/>
      <c r="AU5" s="666"/>
      <c r="AV5" s="666"/>
      <c r="AW5" s="666"/>
      <c r="AX5" s="666"/>
      <c r="AY5" s="666"/>
      <c r="AZ5" s="666"/>
      <c r="BA5" s="666"/>
      <c r="BB5" s="666"/>
      <c r="BC5" s="666"/>
      <c r="BD5" s="666"/>
      <c r="BE5" s="666"/>
      <c r="BF5" s="667"/>
      <c r="BG5" s="679">
        <v>259958</v>
      </c>
      <c r="BH5" s="680"/>
      <c r="BI5" s="680"/>
      <c r="BJ5" s="680"/>
      <c r="BK5" s="680"/>
      <c r="BL5" s="680"/>
      <c r="BM5" s="680"/>
      <c r="BN5" s="681"/>
      <c r="BO5" s="682">
        <v>99.8</v>
      </c>
      <c r="BP5" s="682"/>
      <c r="BQ5" s="682"/>
      <c r="BR5" s="682"/>
      <c r="BS5" s="683" t="s">
        <v>231</v>
      </c>
      <c r="BT5" s="683"/>
      <c r="BU5" s="683"/>
      <c r="BV5" s="683"/>
      <c r="BW5" s="683"/>
      <c r="BX5" s="683"/>
      <c r="BY5" s="683"/>
      <c r="BZ5" s="683"/>
      <c r="CA5" s="683"/>
      <c r="CB5" s="687"/>
      <c r="CD5" s="661" t="s">
        <v>225</v>
      </c>
      <c r="CE5" s="662"/>
      <c r="CF5" s="662"/>
      <c r="CG5" s="662"/>
      <c r="CH5" s="662"/>
      <c r="CI5" s="662"/>
      <c r="CJ5" s="662"/>
      <c r="CK5" s="662"/>
      <c r="CL5" s="662"/>
      <c r="CM5" s="662"/>
      <c r="CN5" s="662"/>
      <c r="CO5" s="662"/>
      <c r="CP5" s="662"/>
      <c r="CQ5" s="663"/>
      <c r="CR5" s="661" t="s">
        <v>232</v>
      </c>
      <c r="CS5" s="662"/>
      <c r="CT5" s="662"/>
      <c r="CU5" s="662"/>
      <c r="CV5" s="662"/>
      <c r="CW5" s="662"/>
      <c r="CX5" s="662"/>
      <c r="CY5" s="663"/>
      <c r="CZ5" s="661" t="s">
        <v>223</v>
      </c>
      <c r="DA5" s="662"/>
      <c r="DB5" s="662"/>
      <c r="DC5" s="663"/>
      <c r="DD5" s="661" t="s">
        <v>233</v>
      </c>
      <c r="DE5" s="662"/>
      <c r="DF5" s="662"/>
      <c r="DG5" s="662"/>
      <c r="DH5" s="662"/>
      <c r="DI5" s="662"/>
      <c r="DJ5" s="662"/>
      <c r="DK5" s="662"/>
      <c r="DL5" s="662"/>
      <c r="DM5" s="662"/>
      <c r="DN5" s="662"/>
      <c r="DO5" s="662"/>
      <c r="DP5" s="663"/>
      <c r="DQ5" s="661" t="s">
        <v>234</v>
      </c>
      <c r="DR5" s="662"/>
      <c r="DS5" s="662"/>
      <c r="DT5" s="662"/>
      <c r="DU5" s="662"/>
      <c r="DV5" s="662"/>
      <c r="DW5" s="662"/>
      <c r="DX5" s="662"/>
      <c r="DY5" s="662"/>
      <c r="DZ5" s="662"/>
      <c r="EA5" s="662"/>
      <c r="EB5" s="662"/>
      <c r="EC5" s="663"/>
    </row>
    <row r="6" spans="2:143" ht="11.25" customHeight="1" x14ac:dyDescent="0.15">
      <c r="B6" s="676" t="s">
        <v>235</v>
      </c>
      <c r="C6" s="677"/>
      <c r="D6" s="677"/>
      <c r="E6" s="677"/>
      <c r="F6" s="677"/>
      <c r="G6" s="677"/>
      <c r="H6" s="677"/>
      <c r="I6" s="677"/>
      <c r="J6" s="677"/>
      <c r="K6" s="677"/>
      <c r="L6" s="677"/>
      <c r="M6" s="677"/>
      <c r="N6" s="677"/>
      <c r="O6" s="677"/>
      <c r="P6" s="677"/>
      <c r="Q6" s="678"/>
      <c r="R6" s="679">
        <v>26454</v>
      </c>
      <c r="S6" s="680"/>
      <c r="T6" s="680"/>
      <c r="U6" s="680"/>
      <c r="V6" s="680"/>
      <c r="W6" s="680"/>
      <c r="X6" s="680"/>
      <c r="Y6" s="681"/>
      <c r="Z6" s="682">
        <v>0.8</v>
      </c>
      <c r="AA6" s="682"/>
      <c r="AB6" s="682"/>
      <c r="AC6" s="682"/>
      <c r="AD6" s="683">
        <v>26454</v>
      </c>
      <c r="AE6" s="683"/>
      <c r="AF6" s="683"/>
      <c r="AG6" s="683"/>
      <c r="AH6" s="683"/>
      <c r="AI6" s="683"/>
      <c r="AJ6" s="683"/>
      <c r="AK6" s="683"/>
      <c r="AL6" s="684">
        <v>1.5</v>
      </c>
      <c r="AM6" s="685"/>
      <c r="AN6" s="685"/>
      <c r="AO6" s="686"/>
      <c r="AP6" s="676" t="s">
        <v>236</v>
      </c>
      <c r="AQ6" s="677"/>
      <c r="AR6" s="677"/>
      <c r="AS6" s="677"/>
      <c r="AT6" s="677"/>
      <c r="AU6" s="677"/>
      <c r="AV6" s="677"/>
      <c r="AW6" s="677"/>
      <c r="AX6" s="677"/>
      <c r="AY6" s="677"/>
      <c r="AZ6" s="677"/>
      <c r="BA6" s="677"/>
      <c r="BB6" s="677"/>
      <c r="BC6" s="677"/>
      <c r="BD6" s="677"/>
      <c r="BE6" s="677"/>
      <c r="BF6" s="678"/>
      <c r="BG6" s="679">
        <v>259958</v>
      </c>
      <c r="BH6" s="680"/>
      <c r="BI6" s="680"/>
      <c r="BJ6" s="680"/>
      <c r="BK6" s="680"/>
      <c r="BL6" s="680"/>
      <c r="BM6" s="680"/>
      <c r="BN6" s="681"/>
      <c r="BO6" s="682">
        <v>99.8</v>
      </c>
      <c r="BP6" s="682"/>
      <c r="BQ6" s="682"/>
      <c r="BR6" s="682"/>
      <c r="BS6" s="683" t="s">
        <v>231</v>
      </c>
      <c r="BT6" s="683"/>
      <c r="BU6" s="683"/>
      <c r="BV6" s="683"/>
      <c r="BW6" s="683"/>
      <c r="BX6" s="683"/>
      <c r="BY6" s="683"/>
      <c r="BZ6" s="683"/>
      <c r="CA6" s="683"/>
      <c r="CB6" s="687"/>
      <c r="CD6" s="690" t="s">
        <v>237</v>
      </c>
      <c r="CE6" s="691"/>
      <c r="CF6" s="691"/>
      <c r="CG6" s="691"/>
      <c r="CH6" s="691"/>
      <c r="CI6" s="691"/>
      <c r="CJ6" s="691"/>
      <c r="CK6" s="691"/>
      <c r="CL6" s="691"/>
      <c r="CM6" s="691"/>
      <c r="CN6" s="691"/>
      <c r="CO6" s="691"/>
      <c r="CP6" s="691"/>
      <c r="CQ6" s="692"/>
      <c r="CR6" s="679">
        <v>67340</v>
      </c>
      <c r="CS6" s="680"/>
      <c r="CT6" s="680"/>
      <c r="CU6" s="680"/>
      <c r="CV6" s="680"/>
      <c r="CW6" s="680"/>
      <c r="CX6" s="680"/>
      <c r="CY6" s="681"/>
      <c r="CZ6" s="673">
        <v>2.2000000000000002</v>
      </c>
      <c r="DA6" s="674"/>
      <c r="DB6" s="674"/>
      <c r="DC6" s="693"/>
      <c r="DD6" s="688" t="s">
        <v>238</v>
      </c>
      <c r="DE6" s="680"/>
      <c r="DF6" s="680"/>
      <c r="DG6" s="680"/>
      <c r="DH6" s="680"/>
      <c r="DI6" s="680"/>
      <c r="DJ6" s="680"/>
      <c r="DK6" s="680"/>
      <c r="DL6" s="680"/>
      <c r="DM6" s="680"/>
      <c r="DN6" s="680"/>
      <c r="DO6" s="680"/>
      <c r="DP6" s="681"/>
      <c r="DQ6" s="688">
        <v>67340</v>
      </c>
      <c r="DR6" s="680"/>
      <c r="DS6" s="680"/>
      <c r="DT6" s="680"/>
      <c r="DU6" s="680"/>
      <c r="DV6" s="680"/>
      <c r="DW6" s="680"/>
      <c r="DX6" s="680"/>
      <c r="DY6" s="680"/>
      <c r="DZ6" s="680"/>
      <c r="EA6" s="680"/>
      <c r="EB6" s="680"/>
      <c r="EC6" s="689"/>
    </row>
    <row r="7" spans="2:143" ht="11.25" customHeight="1" x14ac:dyDescent="0.15">
      <c r="B7" s="676" t="s">
        <v>239</v>
      </c>
      <c r="C7" s="677"/>
      <c r="D7" s="677"/>
      <c r="E7" s="677"/>
      <c r="F7" s="677"/>
      <c r="G7" s="677"/>
      <c r="H7" s="677"/>
      <c r="I7" s="677"/>
      <c r="J7" s="677"/>
      <c r="K7" s="677"/>
      <c r="L7" s="677"/>
      <c r="M7" s="677"/>
      <c r="N7" s="677"/>
      <c r="O7" s="677"/>
      <c r="P7" s="677"/>
      <c r="Q7" s="678"/>
      <c r="R7" s="679">
        <v>393</v>
      </c>
      <c r="S7" s="680"/>
      <c r="T7" s="680"/>
      <c r="U7" s="680"/>
      <c r="V7" s="680"/>
      <c r="W7" s="680"/>
      <c r="X7" s="680"/>
      <c r="Y7" s="681"/>
      <c r="Z7" s="682">
        <v>0</v>
      </c>
      <c r="AA7" s="682"/>
      <c r="AB7" s="682"/>
      <c r="AC7" s="682"/>
      <c r="AD7" s="683">
        <v>393</v>
      </c>
      <c r="AE7" s="683"/>
      <c r="AF7" s="683"/>
      <c r="AG7" s="683"/>
      <c r="AH7" s="683"/>
      <c r="AI7" s="683"/>
      <c r="AJ7" s="683"/>
      <c r="AK7" s="683"/>
      <c r="AL7" s="684">
        <v>0</v>
      </c>
      <c r="AM7" s="685"/>
      <c r="AN7" s="685"/>
      <c r="AO7" s="686"/>
      <c r="AP7" s="676" t="s">
        <v>240</v>
      </c>
      <c r="AQ7" s="677"/>
      <c r="AR7" s="677"/>
      <c r="AS7" s="677"/>
      <c r="AT7" s="677"/>
      <c r="AU7" s="677"/>
      <c r="AV7" s="677"/>
      <c r="AW7" s="677"/>
      <c r="AX7" s="677"/>
      <c r="AY7" s="677"/>
      <c r="AZ7" s="677"/>
      <c r="BA7" s="677"/>
      <c r="BB7" s="677"/>
      <c r="BC7" s="677"/>
      <c r="BD7" s="677"/>
      <c r="BE7" s="677"/>
      <c r="BF7" s="678"/>
      <c r="BG7" s="679">
        <v>106916</v>
      </c>
      <c r="BH7" s="680"/>
      <c r="BI7" s="680"/>
      <c r="BJ7" s="680"/>
      <c r="BK7" s="680"/>
      <c r="BL7" s="680"/>
      <c r="BM7" s="680"/>
      <c r="BN7" s="681"/>
      <c r="BO7" s="682">
        <v>41</v>
      </c>
      <c r="BP7" s="682"/>
      <c r="BQ7" s="682"/>
      <c r="BR7" s="682"/>
      <c r="BS7" s="683" t="s">
        <v>238</v>
      </c>
      <c r="BT7" s="683"/>
      <c r="BU7" s="683"/>
      <c r="BV7" s="683"/>
      <c r="BW7" s="683"/>
      <c r="BX7" s="683"/>
      <c r="BY7" s="683"/>
      <c r="BZ7" s="683"/>
      <c r="CA7" s="683"/>
      <c r="CB7" s="687"/>
      <c r="CD7" s="694" t="s">
        <v>241</v>
      </c>
      <c r="CE7" s="695"/>
      <c r="CF7" s="695"/>
      <c r="CG7" s="695"/>
      <c r="CH7" s="695"/>
      <c r="CI7" s="695"/>
      <c r="CJ7" s="695"/>
      <c r="CK7" s="695"/>
      <c r="CL7" s="695"/>
      <c r="CM7" s="695"/>
      <c r="CN7" s="695"/>
      <c r="CO7" s="695"/>
      <c r="CP7" s="695"/>
      <c r="CQ7" s="696"/>
      <c r="CR7" s="679">
        <v>511463</v>
      </c>
      <c r="CS7" s="680"/>
      <c r="CT7" s="680"/>
      <c r="CU7" s="680"/>
      <c r="CV7" s="680"/>
      <c r="CW7" s="680"/>
      <c r="CX7" s="680"/>
      <c r="CY7" s="681"/>
      <c r="CZ7" s="682">
        <v>17.100000000000001</v>
      </c>
      <c r="DA7" s="682"/>
      <c r="DB7" s="682"/>
      <c r="DC7" s="682"/>
      <c r="DD7" s="688">
        <v>40786</v>
      </c>
      <c r="DE7" s="680"/>
      <c r="DF7" s="680"/>
      <c r="DG7" s="680"/>
      <c r="DH7" s="680"/>
      <c r="DI7" s="680"/>
      <c r="DJ7" s="680"/>
      <c r="DK7" s="680"/>
      <c r="DL7" s="680"/>
      <c r="DM7" s="680"/>
      <c r="DN7" s="680"/>
      <c r="DO7" s="680"/>
      <c r="DP7" s="681"/>
      <c r="DQ7" s="688">
        <v>410371</v>
      </c>
      <c r="DR7" s="680"/>
      <c r="DS7" s="680"/>
      <c r="DT7" s="680"/>
      <c r="DU7" s="680"/>
      <c r="DV7" s="680"/>
      <c r="DW7" s="680"/>
      <c r="DX7" s="680"/>
      <c r="DY7" s="680"/>
      <c r="DZ7" s="680"/>
      <c r="EA7" s="680"/>
      <c r="EB7" s="680"/>
      <c r="EC7" s="689"/>
    </row>
    <row r="8" spans="2:143" ht="11.25" customHeight="1" x14ac:dyDescent="0.15">
      <c r="B8" s="676" t="s">
        <v>242</v>
      </c>
      <c r="C8" s="677"/>
      <c r="D8" s="677"/>
      <c r="E8" s="677"/>
      <c r="F8" s="677"/>
      <c r="G8" s="677"/>
      <c r="H8" s="677"/>
      <c r="I8" s="677"/>
      <c r="J8" s="677"/>
      <c r="K8" s="677"/>
      <c r="L8" s="677"/>
      <c r="M8" s="677"/>
      <c r="N8" s="677"/>
      <c r="O8" s="677"/>
      <c r="P8" s="677"/>
      <c r="Q8" s="678"/>
      <c r="R8" s="679">
        <v>761</v>
      </c>
      <c r="S8" s="680"/>
      <c r="T8" s="680"/>
      <c r="U8" s="680"/>
      <c r="V8" s="680"/>
      <c r="W8" s="680"/>
      <c r="X8" s="680"/>
      <c r="Y8" s="681"/>
      <c r="Z8" s="682">
        <v>0</v>
      </c>
      <c r="AA8" s="682"/>
      <c r="AB8" s="682"/>
      <c r="AC8" s="682"/>
      <c r="AD8" s="683">
        <v>761</v>
      </c>
      <c r="AE8" s="683"/>
      <c r="AF8" s="683"/>
      <c r="AG8" s="683"/>
      <c r="AH8" s="683"/>
      <c r="AI8" s="683"/>
      <c r="AJ8" s="683"/>
      <c r="AK8" s="683"/>
      <c r="AL8" s="684">
        <v>0</v>
      </c>
      <c r="AM8" s="685"/>
      <c r="AN8" s="685"/>
      <c r="AO8" s="686"/>
      <c r="AP8" s="676" t="s">
        <v>243</v>
      </c>
      <c r="AQ8" s="677"/>
      <c r="AR8" s="677"/>
      <c r="AS8" s="677"/>
      <c r="AT8" s="677"/>
      <c r="AU8" s="677"/>
      <c r="AV8" s="677"/>
      <c r="AW8" s="677"/>
      <c r="AX8" s="677"/>
      <c r="AY8" s="677"/>
      <c r="AZ8" s="677"/>
      <c r="BA8" s="677"/>
      <c r="BB8" s="677"/>
      <c r="BC8" s="677"/>
      <c r="BD8" s="677"/>
      <c r="BE8" s="677"/>
      <c r="BF8" s="678"/>
      <c r="BG8" s="679">
        <v>5678</v>
      </c>
      <c r="BH8" s="680"/>
      <c r="BI8" s="680"/>
      <c r="BJ8" s="680"/>
      <c r="BK8" s="680"/>
      <c r="BL8" s="680"/>
      <c r="BM8" s="680"/>
      <c r="BN8" s="681"/>
      <c r="BO8" s="682">
        <v>2.2000000000000002</v>
      </c>
      <c r="BP8" s="682"/>
      <c r="BQ8" s="682"/>
      <c r="BR8" s="682"/>
      <c r="BS8" s="688" t="s">
        <v>231</v>
      </c>
      <c r="BT8" s="680"/>
      <c r="BU8" s="680"/>
      <c r="BV8" s="680"/>
      <c r="BW8" s="680"/>
      <c r="BX8" s="680"/>
      <c r="BY8" s="680"/>
      <c r="BZ8" s="680"/>
      <c r="CA8" s="680"/>
      <c r="CB8" s="689"/>
      <c r="CD8" s="694" t="s">
        <v>244</v>
      </c>
      <c r="CE8" s="695"/>
      <c r="CF8" s="695"/>
      <c r="CG8" s="695"/>
      <c r="CH8" s="695"/>
      <c r="CI8" s="695"/>
      <c r="CJ8" s="695"/>
      <c r="CK8" s="695"/>
      <c r="CL8" s="695"/>
      <c r="CM8" s="695"/>
      <c r="CN8" s="695"/>
      <c r="CO8" s="695"/>
      <c r="CP8" s="695"/>
      <c r="CQ8" s="696"/>
      <c r="CR8" s="679">
        <v>915400</v>
      </c>
      <c r="CS8" s="680"/>
      <c r="CT8" s="680"/>
      <c r="CU8" s="680"/>
      <c r="CV8" s="680"/>
      <c r="CW8" s="680"/>
      <c r="CX8" s="680"/>
      <c r="CY8" s="681"/>
      <c r="CZ8" s="682">
        <v>30.5</v>
      </c>
      <c r="DA8" s="682"/>
      <c r="DB8" s="682"/>
      <c r="DC8" s="682"/>
      <c r="DD8" s="688" t="s">
        <v>238</v>
      </c>
      <c r="DE8" s="680"/>
      <c r="DF8" s="680"/>
      <c r="DG8" s="680"/>
      <c r="DH8" s="680"/>
      <c r="DI8" s="680"/>
      <c r="DJ8" s="680"/>
      <c r="DK8" s="680"/>
      <c r="DL8" s="680"/>
      <c r="DM8" s="680"/>
      <c r="DN8" s="680"/>
      <c r="DO8" s="680"/>
      <c r="DP8" s="681"/>
      <c r="DQ8" s="688">
        <v>524852</v>
      </c>
      <c r="DR8" s="680"/>
      <c r="DS8" s="680"/>
      <c r="DT8" s="680"/>
      <c r="DU8" s="680"/>
      <c r="DV8" s="680"/>
      <c r="DW8" s="680"/>
      <c r="DX8" s="680"/>
      <c r="DY8" s="680"/>
      <c r="DZ8" s="680"/>
      <c r="EA8" s="680"/>
      <c r="EB8" s="680"/>
      <c r="EC8" s="689"/>
    </row>
    <row r="9" spans="2:143" ht="11.25" customHeight="1" x14ac:dyDescent="0.15">
      <c r="B9" s="676" t="s">
        <v>245</v>
      </c>
      <c r="C9" s="677"/>
      <c r="D9" s="677"/>
      <c r="E9" s="677"/>
      <c r="F9" s="677"/>
      <c r="G9" s="677"/>
      <c r="H9" s="677"/>
      <c r="I9" s="677"/>
      <c r="J9" s="677"/>
      <c r="K9" s="677"/>
      <c r="L9" s="677"/>
      <c r="M9" s="677"/>
      <c r="N9" s="677"/>
      <c r="O9" s="677"/>
      <c r="P9" s="677"/>
      <c r="Q9" s="678"/>
      <c r="R9" s="679">
        <v>598</v>
      </c>
      <c r="S9" s="680"/>
      <c r="T9" s="680"/>
      <c r="U9" s="680"/>
      <c r="V9" s="680"/>
      <c r="W9" s="680"/>
      <c r="X9" s="680"/>
      <c r="Y9" s="681"/>
      <c r="Z9" s="682">
        <v>0</v>
      </c>
      <c r="AA9" s="682"/>
      <c r="AB9" s="682"/>
      <c r="AC9" s="682"/>
      <c r="AD9" s="683">
        <v>598</v>
      </c>
      <c r="AE9" s="683"/>
      <c r="AF9" s="683"/>
      <c r="AG9" s="683"/>
      <c r="AH9" s="683"/>
      <c r="AI9" s="683"/>
      <c r="AJ9" s="683"/>
      <c r="AK9" s="683"/>
      <c r="AL9" s="684">
        <v>0</v>
      </c>
      <c r="AM9" s="685"/>
      <c r="AN9" s="685"/>
      <c r="AO9" s="686"/>
      <c r="AP9" s="676" t="s">
        <v>246</v>
      </c>
      <c r="AQ9" s="677"/>
      <c r="AR9" s="677"/>
      <c r="AS9" s="677"/>
      <c r="AT9" s="677"/>
      <c r="AU9" s="677"/>
      <c r="AV9" s="677"/>
      <c r="AW9" s="677"/>
      <c r="AX9" s="677"/>
      <c r="AY9" s="677"/>
      <c r="AZ9" s="677"/>
      <c r="BA9" s="677"/>
      <c r="BB9" s="677"/>
      <c r="BC9" s="677"/>
      <c r="BD9" s="677"/>
      <c r="BE9" s="677"/>
      <c r="BF9" s="678"/>
      <c r="BG9" s="679">
        <v>91054</v>
      </c>
      <c r="BH9" s="680"/>
      <c r="BI9" s="680"/>
      <c r="BJ9" s="680"/>
      <c r="BK9" s="680"/>
      <c r="BL9" s="680"/>
      <c r="BM9" s="680"/>
      <c r="BN9" s="681"/>
      <c r="BO9" s="682">
        <v>34.9</v>
      </c>
      <c r="BP9" s="682"/>
      <c r="BQ9" s="682"/>
      <c r="BR9" s="682"/>
      <c r="BS9" s="688" t="s">
        <v>238</v>
      </c>
      <c r="BT9" s="680"/>
      <c r="BU9" s="680"/>
      <c r="BV9" s="680"/>
      <c r="BW9" s="680"/>
      <c r="BX9" s="680"/>
      <c r="BY9" s="680"/>
      <c r="BZ9" s="680"/>
      <c r="CA9" s="680"/>
      <c r="CB9" s="689"/>
      <c r="CD9" s="694" t="s">
        <v>247</v>
      </c>
      <c r="CE9" s="695"/>
      <c r="CF9" s="695"/>
      <c r="CG9" s="695"/>
      <c r="CH9" s="695"/>
      <c r="CI9" s="695"/>
      <c r="CJ9" s="695"/>
      <c r="CK9" s="695"/>
      <c r="CL9" s="695"/>
      <c r="CM9" s="695"/>
      <c r="CN9" s="695"/>
      <c r="CO9" s="695"/>
      <c r="CP9" s="695"/>
      <c r="CQ9" s="696"/>
      <c r="CR9" s="679">
        <v>140009</v>
      </c>
      <c r="CS9" s="680"/>
      <c r="CT9" s="680"/>
      <c r="CU9" s="680"/>
      <c r="CV9" s="680"/>
      <c r="CW9" s="680"/>
      <c r="CX9" s="680"/>
      <c r="CY9" s="681"/>
      <c r="CZ9" s="682">
        <v>4.7</v>
      </c>
      <c r="DA9" s="682"/>
      <c r="DB9" s="682"/>
      <c r="DC9" s="682"/>
      <c r="DD9" s="688" t="s">
        <v>238</v>
      </c>
      <c r="DE9" s="680"/>
      <c r="DF9" s="680"/>
      <c r="DG9" s="680"/>
      <c r="DH9" s="680"/>
      <c r="DI9" s="680"/>
      <c r="DJ9" s="680"/>
      <c r="DK9" s="680"/>
      <c r="DL9" s="680"/>
      <c r="DM9" s="680"/>
      <c r="DN9" s="680"/>
      <c r="DO9" s="680"/>
      <c r="DP9" s="681"/>
      <c r="DQ9" s="688">
        <v>135485</v>
      </c>
      <c r="DR9" s="680"/>
      <c r="DS9" s="680"/>
      <c r="DT9" s="680"/>
      <c r="DU9" s="680"/>
      <c r="DV9" s="680"/>
      <c r="DW9" s="680"/>
      <c r="DX9" s="680"/>
      <c r="DY9" s="680"/>
      <c r="DZ9" s="680"/>
      <c r="EA9" s="680"/>
      <c r="EB9" s="680"/>
      <c r="EC9" s="689"/>
    </row>
    <row r="10" spans="2:143" ht="11.25" customHeight="1" x14ac:dyDescent="0.15">
      <c r="B10" s="676" t="s">
        <v>248</v>
      </c>
      <c r="C10" s="677"/>
      <c r="D10" s="677"/>
      <c r="E10" s="677"/>
      <c r="F10" s="677"/>
      <c r="G10" s="677"/>
      <c r="H10" s="677"/>
      <c r="I10" s="677"/>
      <c r="J10" s="677"/>
      <c r="K10" s="677"/>
      <c r="L10" s="677"/>
      <c r="M10" s="677"/>
      <c r="N10" s="677"/>
      <c r="O10" s="677"/>
      <c r="P10" s="677"/>
      <c r="Q10" s="678"/>
      <c r="R10" s="679" t="s">
        <v>140</v>
      </c>
      <c r="S10" s="680"/>
      <c r="T10" s="680"/>
      <c r="U10" s="680"/>
      <c r="V10" s="680"/>
      <c r="W10" s="680"/>
      <c r="X10" s="680"/>
      <c r="Y10" s="681"/>
      <c r="Z10" s="682" t="s">
        <v>231</v>
      </c>
      <c r="AA10" s="682"/>
      <c r="AB10" s="682"/>
      <c r="AC10" s="682"/>
      <c r="AD10" s="683" t="s">
        <v>231</v>
      </c>
      <c r="AE10" s="683"/>
      <c r="AF10" s="683"/>
      <c r="AG10" s="683"/>
      <c r="AH10" s="683"/>
      <c r="AI10" s="683"/>
      <c r="AJ10" s="683"/>
      <c r="AK10" s="683"/>
      <c r="AL10" s="684" t="s">
        <v>231</v>
      </c>
      <c r="AM10" s="685"/>
      <c r="AN10" s="685"/>
      <c r="AO10" s="686"/>
      <c r="AP10" s="676" t="s">
        <v>249</v>
      </c>
      <c r="AQ10" s="677"/>
      <c r="AR10" s="677"/>
      <c r="AS10" s="677"/>
      <c r="AT10" s="677"/>
      <c r="AU10" s="677"/>
      <c r="AV10" s="677"/>
      <c r="AW10" s="677"/>
      <c r="AX10" s="677"/>
      <c r="AY10" s="677"/>
      <c r="AZ10" s="677"/>
      <c r="BA10" s="677"/>
      <c r="BB10" s="677"/>
      <c r="BC10" s="677"/>
      <c r="BD10" s="677"/>
      <c r="BE10" s="677"/>
      <c r="BF10" s="678"/>
      <c r="BG10" s="679">
        <v>7314</v>
      </c>
      <c r="BH10" s="680"/>
      <c r="BI10" s="680"/>
      <c r="BJ10" s="680"/>
      <c r="BK10" s="680"/>
      <c r="BL10" s="680"/>
      <c r="BM10" s="680"/>
      <c r="BN10" s="681"/>
      <c r="BO10" s="682">
        <v>2.8</v>
      </c>
      <c r="BP10" s="682"/>
      <c r="BQ10" s="682"/>
      <c r="BR10" s="682"/>
      <c r="BS10" s="688" t="s">
        <v>238</v>
      </c>
      <c r="BT10" s="680"/>
      <c r="BU10" s="680"/>
      <c r="BV10" s="680"/>
      <c r="BW10" s="680"/>
      <c r="BX10" s="680"/>
      <c r="BY10" s="680"/>
      <c r="BZ10" s="680"/>
      <c r="CA10" s="680"/>
      <c r="CB10" s="689"/>
      <c r="CD10" s="694" t="s">
        <v>250</v>
      </c>
      <c r="CE10" s="695"/>
      <c r="CF10" s="695"/>
      <c r="CG10" s="695"/>
      <c r="CH10" s="695"/>
      <c r="CI10" s="695"/>
      <c r="CJ10" s="695"/>
      <c r="CK10" s="695"/>
      <c r="CL10" s="695"/>
      <c r="CM10" s="695"/>
      <c r="CN10" s="695"/>
      <c r="CO10" s="695"/>
      <c r="CP10" s="695"/>
      <c r="CQ10" s="696"/>
      <c r="CR10" s="679" t="s">
        <v>231</v>
      </c>
      <c r="CS10" s="680"/>
      <c r="CT10" s="680"/>
      <c r="CU10" s="680"/>
      <c r="CV10" s="680"/>
      <c r="CW10" s="680"/>
      <c r="CX10" s="680"/>
      <c r="CY10" s="681"/>
      <c r="CZ10" s="682" t="s">
        <v>238</v>
      </c>
      <c r="DA10" s="682"/>
      <c r="DB10" s="682"/>
      <c r="DC10" s="682"/>
      <c r="DD10" s="688" t="s">
        <v>231</v>
      </c>
      <c r="DE10" s="680"/>
      <c r="DF10" s="680"/>
      <c r="DG10" s="680"/>
      <c r="DH10" s="680"/>
      <c r="DI10" s="680"/>
      <c r="DJ10" s="680"/>
      <c r="DK10" s="680"/>
      <c r="DL10" s="680"/>
      <c r="DM10" s="680"/>
      <c r="DN10" s="680"/>
      <c r="DO10" s="680"/>
      <c r="DP10" s="681"/>
      <c r="DQ10" s="688" t="s">
        <v>231</v>
      </c>
      <c r="DR10" s="680"/>
      <c r="DS10" s="680"/>
      <c r="DT10" s="680"/>
      <c r="DU10" s="680"/>
      <c r="DV10" s="680"/>
      <c r="DW10" s="680"/>
      <c r="DX10" s="680"/>
      <c r="DY10" s="680"/>
      <c r="DZ10" s="680"/>
      <c r="EA10" s="680"/>
      <c r="EB10" s="680"/>
      <c r="EC10" s="689"/>
    </row>
    <row r="11" spans="2:143" ht="11.25" customHeight="1" x14ac:dyDescent="0.15">
      <c r="B11" s="676" t="s">
        <v>251</v>
      </c>
      <c r="C11" s="677"/>
      <c r="D11" s="677"/>
      <c r="E11" s="677"/>
      <c r="F11" s="677"/>
      <c r="G11" s="677"/>
      <c r="H11" s="677"/>
      <c r="I11" s="677"/>
      <c r="J11" s="677"/>
      <c r="K11" s="677"/>
      <c r="L11" s="677"/>
      <c r="M11" s="677"/>
      <c r="N11" s="677"/>
      <c r="O11" s="677"/>
      <c r="P11" s="677"/>
      <c r="Q11" s="678"/>
      <c r="R11" s="679" t="s">
        <v>238</v>
      </c>
      <c r="S11" s="680"/>
      <c r="T11" s="680"/>
      <c r="U11" s="680"/>
      <c r="V11" s="680"/>
      <c r="W11" s="680"/>
      <c r="X11" s="680"/>
      <c r="Y11" s="681"/>
      <c r="Z11" s="682" t="s">
        <v>238</v>
      </c>
      <c r="AA11" s="682"/>
      <c r="AB11" s="682"/>
      <c r="AC11" s="682"/>
      <c r="AD11" s="683" t="s">
        <v>231</v>
      </c>
      <c r="AE11" s="683"/>
      <c r="AF11" s="683"/>
      <c r="AG11" s="683"/>
      <c r="AH11" s="683"/>
      <c r="AI11" s="683"/>
      <c r="AJ11" s="683"/>
      <c r="AK11" s="683"/>
      <c r="AL11" s="684" t="s">
        <v>140</v>
      </c>
      <c r="AM11" s="685"/>
      <c r="AN11" s="685"/>
      <c r="AO11" s="686"/>
      <c r="AP11" s="676" t="s">
        <v>252</v>
      </c>
      <c r="AQ11" s="677"/>
      <c r="AR11" s="677"/>
      <c r="AS11" s="677"/>
      <c r="AT11" s="677"/>
      <c r="AU11" s="677"/>
      <c r="AV11" s="677"/>
      <c r="AW11" s="677"/>
      <c r="AX11" s="677"/>
      <c r="AY11" s="677"/>
      <c r="AZ11" s="677"/>
      <c r="BA11" s="677"/>
      <c r="BB11" s="677"/>
      <c r="BC11" s="677"/>
      <c r="BD11" s="677"/>
      <c r="BE11" s="677"/>
      <c r="BF11" s="678"/>
      <c r="BG11" s="679">
        <v>2870</v>
      </c>
      <c r="BH11" s="680"/>
      <c r="BI11" s="680"/>
      <c r="BJ11" s="680"/>
      <c r="BK11" s="680"/>
      <c r="BL11" s="680"/>
      <c r="BM11" s="680"/>
      <c r="BN11" s="681"/>
      <c r="BO11" s="682">
        <v>1.1000000000000001</v>
      </c>
      <c r="BP11" s="682"/>
      <c r="BQ11" s="682"/>
      <c r="BR11" s="682"/>
      <c r="BS11" s="688" t="s">
        <v>238</v>
      </c>
      <c r="BT11" s="680"/>
      <c r="BU11" s="680"/>
      <c r="BV11" s="680"/>
      <c r="BW11" s="680"/>
      <c r="BX11" s="680"/>
      <c r="BY11" s="680"/>
      <c r="BZ11" s="680"/>
      <c r="CA11" s="680"/>
      <c r="CB11" s="689"/>
      <c r="CD11" s="694" t="s">
        <v>253</v>
      </c>
      <c r="CE11" s="695"/>
      <c r="CF11" s="695"/>
      <c r="CG11" s="695"/>
      <c r="CH11" s="695"/>
      <c r="CI11" s="695"/>
      <c r="CJ11" s="695"/>
      <c r="CK11" s="695"/>
      <c r="CL11" s="695"/>
      <c r="CM11" s="695"/>
      <c r="CN11" s="695"/>
      <c r="CO11" s="695"/>
      <c r="CP11" s="695"/>
      <c r="CQ11" s="696"/>
      <c r="CR11" s="679">
        <v>290154</v>
      </c>
      <c r="CS11" s="680"/>
      <c r="CT11" s="680"/>
      <c r="CU11" s="680"/>
      <c r="CV11" s="680"/>
      <c r="CW11" s="680"/>
      <c r="CX11" s="680"/>
      <c r="CY11" s="681"/>
      <c r="CZ11" s="682">
        <v>9.6999999999999993</v>
      </c>
      <c r="DA11" s="682"/>
      <c r="DB11" s="682"/>
      <c r="DC11" s="682"/>
      <c r="DD11" s="688">
        <v>86213</v>
      </c>
      <c r="DE11" s="680"/>
      <c r="DF11" s="680"/>
      <c r="DG11" s="680"/>
      <c r="DH11" s="680"/>
      <c r="DI11" s="680"/>
      <c r="DJ11" s="680"/>
      <c r="DK11" s="680"/>
      <c r="DL11" s="680"/>
      <c r="DM11" s="680"/>
      <c r="DN11" s="680"/>
      <c r="DO11" s="680"/>
      <c r="DP11" s="681"/>
      <c r="DQ11" s="688">
        <v>146884</v>
      </c>
      <c r="DR11" s="680"/>
      <c r="DS11" s="680"/>
      <c r="DT11" s="680"/>
      <c r="DU11" s="680"/>
      <c r="DV11" s="680"/>
      <c r="DW11" s="680"/>
      <c r="DX11" s="680"/>
      <c r="DY11" s="680"/>
      <c r="DZ11" s="680"/>
      <c r="EA11" s="680"/>
      <c r="EB11" s="680"/>
      <c r="EC11" s="689"/>
    </row>
    <row r="12" spans="2:143" ht="11.25" customHeight="1" x14ac:dyDescent="0.15">
      <c r="B12" s="676" t="s">
        <v>254</v>
      </c>
      <c r="C12" s="677"/>
      <c r="D12" s="677"/>
      <c r="E12" s="677"/>
      <c r="F12" s="677"/>
      <c r="G12" s="677"/>
      <c r="H12" s="677"/>
      <c r="I12" s="677"/>
      <c r="J12" s="677"/>
      <c r="K12" s="677"/>
      <c r="L12" s="677"/>
      <c r="M12" s="677"/>
      <c r="N12" s="677"/>
      <c r="O12" s="677"/>
      <c r="P12" s="677"/>
      <c r="Q12" s="678"/>
      <c r="R12" s="679">
        <v>70407</v>
      </c>
      <c r="S12" s="680"/>
      <c r="T12" s="680"/>
      <c r="U12" s="680"/>
      <c r="V12" s="680"/>
      <c r="W12" s="680"/>
      <c r="X12" s="680"/>
      <c r="Y12" s="681"/>
      <c r="Z12" s="682">
        <v>2.2000000000000002</v>
      </c>
      <c r="AA12" s="682"/>
      <c r="AB12" s="682"/>
      <c r="AC12" s="682"/>
      <c r="AD12" s="683">
        <v>70407</v>
      </c>
      <c r="AE12" s="683"/>
      <c r="AF12" s="683"/>
      <c r="AG12" s="683"/>
      <c r="AH12" s="683"/>
      <c r="AI12" s="683"/>
      <c r="AJ12" s="683"/>
      <c r="AK12" s="683"/>
      <c r="AL12" s="684">
        <v>3.9</v>
      </c>
      <c r="AM12" s="685"/>
      <c r="AN12" s="685"/>
      <c r="AO12" s="686"/>
      <c r="AP12" s="676" t="s">
        <v>255</v>
      </c>
      <c r="AQ12" s="677"/>
      <c r="AR12" s="677"/>
      <c r="AS12" s="677"/>
      <c r="AT12" s="677"/>
      <c r="AU12" s="677"/>
      <c r="AV12" s="677"/>
      <c r="AW12" s="677"/>
      <c r="AX12" s="677"/>
      <c r="AY12" s="677"/>
      <c r="AZ12" s="677"/>
      <c r="BA12" s="677"/>
      <c r="BB12" s="677"/>
      <c r="BC12" s="677"/>
      <c r="BD12" s="677"/>
      <c r="BE12" s="677"/>
      <c r="BF12" s="678"/>
      <c r="BG12" s="679">
        <v>114133</v>
      </c>
      <c r="BH12" s="680"/>
      <c r="BI12" s="680"/>
      <c r="BJ12" s="680"/>
      <c r="BK12" s="680"/>
      <c r="BL12" s="680"/>
      <c r="BM12" s="680"/>
      <c r="BN12" s="681"/>
      <c r="BO12" s="682">
        <v>43.8</v>
      </c>
      <c r="BP12" s="682"/>
      <c r="BQ12" s="682"/>
      <c r="BR12" s="682"/>
      <c r="BS12" s="688" t="s">
        <v>238</v>
      </c>
      <c r="BT12" s="680"/>
      <c r="BU12" s="680"/>
      <c r="BV12" s="680"/>
      <c r="BW12" s="680"/>
      <c r="BX12" s="680"/>
      <c r="BY12" s="680"/>
      <c r="BZ12" s="680"/>
      <c r="CA12" s="680"/>
      <c r="CB12" s="689"/>
      <c r="CD12" s="694" t="s">
        <v>256</v>
      </c>
      <c r="CE12" s="695"/>
      <c r="CF12" s="695"/>
      <c r="CG12" s="695"/>
      <c r="CH12" s="695"/>
      <c r="CI12" s="695"/>
      <c r="CJ12" s="695"/>
      <c r="CK12" s="695"/>
      <c r="CL12" s="695"/>
      <c r="CM12" s="695"/>
      <c r="CN12" s="695"/>
      <c r="CO12" s="695"/>
      <c r="CP12" s="695"/>
      <c r="CQ12" s="696"/>
      <c r="CR12" s="679">
        <v>91521</v>
      </c>
      <c r="CS12" s="680"/>
      <c r="CT12" s="680"/>
      <c r="CU12" s="680"/>
      <c r="CV12" s="680"/>
      <c r="CW12" s="680"/>
      <c r="CX12" s="680"/>
      <c r="CY12" s="681"/>
      <c r="CZ12" s="682">
        <v>3.1</v>
      </c>
      <c r="DA12" s="682"/>
      <c r="DB12" s="682"/>
      <c r="DC12" s="682"/>
      <c r="DD12" s="688">
        <v>25471</v>
      </c>
      <c r="DE12" s="680"/>
      <c r="DF12" s="680"/>
      <c r="DG12" s="680"/>
      <c r="DH12" s="680"/>
      <c r="DI12" s="680"/>
      <c r="DJ12" s="680"/>
      <c r="DK12" s="680"/>
      <c r="DL12" s="680"/>
      <c r="DM12" s="680"/>
      <c r="DN12" s="680"/>
      <c r="DO12" s="680"/>
      <c r="DP12" s="681"/>
      <c r="DQ12" s="688">
        <v>60769</v>
      </c>
      <c r="DR12" s="680"/>
      <c r="DS12" s="680"/>
      <c r="DT12" s="680"/>
      <c r="DU12" s="680"/>
      <c r="DV12" s="680"/>
      <c r="DW12" s="680"/>
      <c r="DX12" s="680"/>
      <c r="DY12" s="680"/>
      <c r="DZ12" s="680"/>
      <c r="EA12" s="680"/>
      <c r="EB12" s="680"/>
      <c r="EC12" s="689"/>
    </row>
    <row r="13" spans="2:143" ht="11.25" customHeight="1" x14ac:dyDescent="0.15">
      <c r="B13" s="676" t="s">
        <v>257</v>
      </c>
      <c r="C13" s="677"/>
      <c r="D13" s="677"/>
      <c r="E13" s="677"/>
      <c r="F13" s="677"/>
      <c r="G13" s="677"/>
      <c r="H13" s="677"/>
      <c r="I13" s="677"/>
      <c r="J13" s="677"/>
      <c r="K13" s="677"/>
      <c r="L13" s="677"/>
      <c r="M13" s="677"/>
      <c r="N13" s="677"/>
      <c r="O13" s="677"/>
      <c r="P13" s="677"/>
      <c r="Q13" s="678"/>
      <c r="R13" s="679" t="s">
        <v>231</v>
      </c>
      <c r="S13" s="680"/>
      <c r="T13" s="680"/>
      <c r="U13" s="680"/>
      <c r="V13" s="680"/>
      <c r="W13" s="680"/>
      <c r="X13" s="680"/>
      <c r="Y13" s="681"/>
      <c r="Z13" s="682" t="s">
        <v>231</v>
      </c>
      <c r="AA13" s="682"/>
      <c r="AB13" s="682"/>
      <c r="AC13" s="682"/>
      <c r="AD13" s="683" t="s">
        <v>238</v>
      </c>
      <c r="AE13" s="683"/>
      <c r="AF13" s="683"/>
      <c r="AG13" s="683"/>
      <c r="AH13" s="683"/>
      <c r="AI13" s="683"/>
      <c r="AJ13" s="683"/>
      <c r="AK13" s="683"/>
      <c r="AL13" s="684" t="s">
        <v>238</v>
      </c>
      <c r="AM13" s="685"/>
      <c r="AN13" s="685"/>
      <c r="AO13" s="686"/>
      <c r="AP13" s="676" t="s">
        <v>258</v>
      </c>
      <c r="AQ13" s="677"/>
      <c r="AR13" s="677"/>
      <c r="AS13" s="677"/>
      <c r="AT13" s="677"/>
      <c r="AU13" s="677"/>
      <c r="AV13" s="677"/>
      <c r="AW13" s="677"/>
      <c r="AX13" s="677"/>
      <c r="AY13" s="677"/>
      <c r="AZ13" s="677"/>
      <c r="BA13" s="677"/>
      <c r="BB13" s="677"/>
      <c r="BC13" s="677"/>
      <c r="BD13" s="677"/>
      <c r="BE13" s="677"/>
      <c r="BF13" s="678"/>
      <c r="BG13" s="679">
        <v>108969</v>
      </c>
      <c r="BH13" s="680"/>
      <c r="BI13" s="680"/>
      <c r="BJ13" s="680"/>
      <c r="BK13" s="680"/>
      <c r="BL13" s="680"/>
      <c r="BM13" s="680"/>
      <c r="BN13" s="681"/>
      <c r="BO13" s="682">
        <v>41.8</v>
      </c>
      <c r="BP13" s="682"/>
      <c r="BQ13" s="682"/>
      <c r="BR13" s="682"/>
      <c r="BS13" s="688" t="s">
        <v>238</v>
      </c>
      <c r="BT13" s="680"/>
      <c r="BU13" s="680"/>
      <c r="BV13" s="680"/>
      <c r="BW13" s="680"/>
      <c r="BX13" s="680"/>
      <c r="BY13" s="680"/>
      <c r="BZ13" s="680"/>
      <c r="CA13" s="680"/>
      <c r="CB13" s="689"/>
      <c r="CD13" s="694" t="s">
        <v>259</v>
      </c>
      <c r="CE13" s="695"/>
      <c r="CF13" s="695"/>
      <c r="CG13" s="695"/>
      <c r="CH13" s="695"/>
      <c r="CI13" s="695"/>
      <c r="CJ13" s="695"/>
      <c r="CK13" s="695"/>
      <c r="CL13" s="695"/>
      <c r="CM13" s="695"/>
      <c r="CN13" s="695"/>
      <c r="CO13" s="695"/>
      <c r="CP13" s="695"/>
      <c r="CQ13" s="696"/>
      <c r="CR13" s="679">
        <v>328245</v>
      </c>
      <c r="CS13" s="680"/>
      <c r="CT13" s="680"/>
      <c r="CU13" s="680"/>
      <c r="CV13" s="680"/>
      <c r="CW13" s="680"/>
      <c r="CX13" s="680"/>
      <c r="CY13" s="681"/>
      <c r="CZ13" s="682">
        <v>11</v>
      </c>
      <c r="DA13" s="682"/>
      <c r="DB13" s="682"/>
      <c r="DC13" s="682"/>
      <c r="DD13" s="688">
        <v>201391</v>
      </c>
      <c r="DE13" s="680"/>
      <c r="DF13" s="680"/>
      <c r="DG13" s="680"/>
      <c r="DH13" s="680"/>
      <c r="DI13" s="680"/>
      <c r="DJ13" s="680"/>
      <c r="DK13" s="680"/>
      <c r="DL13" s="680"/>
      <c r="DM13" s="680"/>
      <c r="DN13" s="680"/>
      <c r="DO13" s="680"/>
      <c r="DP13" s="681"/>
      <c r="DQ13" s="688">
        <v>158948</v>
      </c>
      <c r="DR13" s="680"/>
      <c r="DS13" s="680"/>
      <c r="DT13" s="680"/>
      <c r="DU13" s="680"/>
      <c r="DV13" s="680"/>
      <c r="DW13" s="680"/>
      <c r="DX13" s="680"/>
      <c r="DY13" s="680"/>
      <c r="DZ13" s="680"/>
      <c r="EA13" s="680"/>
      <c r="EB13" s="680"/>
      <c r="EC13" s="689"/>
    </row>
    <row r="14" spans="2:143" ht="11.25" customHeight="1" x14ac:dyDescent="0.15">
      <c r="B14" s="676" t="s">
        <v>260</v>
      </c>
      <c r="C14" s="677"/>
      <c r="D14" s="677"/>
      <c r="E14" s="677"/>
      <c r="F14" s="677"/>
      <c r="G14" s="677"/>
      <c r="H14" s="677"/>
      <c r="I14" s="677"/>
      <c r="J14" s="677"/>
      <c r="K14" s="677"/>
      <c r="L14" s="677"/>
      <c r="M14" s="677"/>
      <c r="N14" s="677"/>
      <c r="O14" s="677"/>
      <c r="P14" s="677"/>
      <c r="Q14" s="678"/>
      <c r="R14" s="679" t="s">
        <v>238</v>
      </c>
      <c r="S14" s="680"/>
      <c r="T14" s="680"/>
      <c r="U14" s="680"/>
      <c r="V14" s="680"/>
      <c r="W14" s="680"/>
      <c r="X14" s="680"/>
      <c r="Y14" s="681"/>
      <c r="Z14" s="682" t="s">
        <v>238</v>
      </c>
      <c r="AA14" s="682"/>
      <c r="AB14" s="682"/>
      <c r="AC14" s="682"/>
      <c r="AD14" s="683" t="s">
        <v>140</v>
      </c>
      <c r="AE14" s="683"/>
      <c r="AF14" s="683"/>
      <c r="AG14" s="683"/>
      <c r="AH14" s="683"/>
      <c r="AI14" s="683"/>
      <c r="AJ14" s="683"/>
      <c r="AK14" s="683"/>
      <c r="AL14" s="684" t="s">
        <v>231</v>
      </c>
      <c r="AM14" s="685"/>
      <c r="AN14" s="685"/>
      <c r="AO14" s="686"/>
      <c r="AP14" s="676" t="s">
        <v>261</v>
      </c>
      <c r="AQ14" s="677"/>
      <c r="AR14" s="677"/>
      <c r="AS14" s="677"/>
      <c r="AT14" s="677"/>
      <c r="AU14" s="677"/>
      <c r="AV14" s="677"/>
      <c r="AW14" s="677"/>
      <c r="AX14" s="677"/>
      <c r="AY14" s="677"/>
      <c r="AZ14" s="677"/>
      <c r="BA14" s="677"/>
      <c r="BB14" s="677"/>
      <c r="BC14" s="677"/>
      <c r="BD14" s="677"/>
      <c r="BE14" s="677"/>
      <c r="BF14" s="678"/>
      <c r="BG14" s="679">
        <v>16337</v>
      </c>
      <c r="BH14" s="680"/>
      <c r="BI14" s="680"/>
      <c r="BJ14" s="680"/>
      <c r="BK14" s="680"/>
      <c r="BL14" s="680"/>
      <c r="BM14" s="680"/>
      <c r="BN14" s="681"/>
      <c r="BO14" s="682">
        <v>6.3</v>
      </c>
      <c r="BP14" s="682"/>
      <c r="BQ14" s="682"/>
      <c r="BR14" s="682"/>
      <c r="BS14" s="688" t="s">
        <v>238</v>
      </c>
      <c r="BT14" s="680"/>
      <c r="BU14" s="680"/>
      <c r="BV14" s="680"/>
      <c r="BW14" s="680"/>
      <c r="BX14" s="680"/>
      <c r="BY14" s="680"/>
      <c r="BZ14" s="680"/>
      <c r="CA14" s="680"/>
      <c r="CB14" s="689"/>
      <c r="CD14" s="694" t="s">
        <v>262</v>
      </c>
      <c r="CE14" s="695"/>
      <c r="CF14" s="695"/>
      <c r="CG14" s="695"/>
      <c r="CH14" s="695"/>
      <c r="CI14" s="695"/>
      <c r="CJ14" s="695"/>
      <c r="CK14" s="695"/>
      <c r="CL14" s="695"/>
      <c r="CM14" s="695"/>
      <c r="CN14" s="695"/>
      <c r="CO14" s="695"/>
      <c r="CP14" s="695"/>
      <c r="CQ14" s="696"/>
      <c r="CR14" s="679">
        <v>137279</v>
      </c>
      <c r="CS14" s="680"/>
      <c r="CT14" s="680"/>
      <c r="CU14" s="680"/>
      <c r="CV14" s="680"/>
      <c r="CW14" s="680"/>
      <c r="CX14" s="680"/>
      <c r="CY14" s="681"/>
      <c r="CZ14" s="682">
        <v>4.5999999999999996</v>
      </c>
      <c r="DA14" s="682"/>
      <c r="DB14" s="682"/>
      <c r="DC14" s="682"/>
      <c r="DD14" s="688" t="s">
        <v>238</v>
      </c>
      <c r="DE14" s="680"/>
      <c r="DF14" s="680"/>
      <c r="DG14" s="680"/>
      <c r="DH14" s="680"/>
      <c r="DI14" s="680"/>
      <c r="DJ14" s="680"/>
      <c r="DK14" s="680"/>
      <c r="DL14" s="680"/>
      <c r="DM14" s="680"/>
      <c r="DN14" s="680"/>
      <c r="DO14" s="680"/>
      <c r="DP14" s="681"/>
      <c r="DQ14" s="688">
        <v>127252</v>
      </c>
      <c r="DR14" s="680"/>
      <c r="DS14" s="680"/>
      <c r="DT14" s="680"/>
      <c r="DU14" s="680"/>
      <c r="DV14" s="680"/>
      <c r="DW14" s="680"/>
      <c r="DX14" s="680"/>
      <c r="DY14" s="680"/>
      <c r="DZ14" s="680"/>
      <c r="EA14" s="680"/>
      <c r="EB14" s="680"/>
      <c r="EC14" s="689"/>
    </row>
    <row r="15" spans="2:143" ht="11.25" customHeight="1" x14ac:dyDescent="0.15">
      <c r="B15" s="676" t="s">
        <v>263</v>
      </c>
      <c r="C15" s="677"/>
      <c r="D15" s="677"/>
      <c r="E15" s="677"/>
      <c r="F15" s="677"/>
      <c r="G15" s="677"/>
      <c r="H15" s="677"/>
      <c r="I15" s="677"/>
      <c r="J15" s="677"/>
      <c r="K15" s="677"/>
      <c r="L15" s="677"/>
      <c r="M15" s="677"/>
      <c r="N15" s="677"/>
      <c r="O15" s="677"/>
      <c r="P15" s="677"/>
      <c r="Q15" s="678"/>
      <c r="R15" s="679">
        <v>6258</v>
      </c>
      <c r="S15" s="680"/>
      <c r="T15" s="680"/>
      <c r="U15" s="680"/>
      <c r="V15" s="680"/>
      <c r="W15" s="680"/>
      <c r="X15" s="680"/>
      <c r="Y15" s="681"/>
      <c r="Z15" s="682">
        <v>0.2</v>
      </c>
      <c r="AA15" s="682"/>
      <c r="AB15" s="682"/>
      <c r="AC15" s="682"/>
      <c r="AD15" s="683">
        <v>6258</v>
      </c>
      <c r="AE15" s="683"/>
      <c r="AF15" s="683"/>
      <c r="AG15" s="683"/>
      <c r="AH15" s="683"/>
      <c r="AI15" s="683"/>
      <c r="AJ15" s="683"/>
      <c r="AK15" s="683"/>
      <c r="AL15" s="684">
        <v>0.3</v>
      </c>
      <c r="AM15" s="685"/>
      <c r="AN15" s="685"/>
      <c r="AO15" s="686"/>
      <c r="AP15" s="676" t="s">
        <v>264</v>
      </c>
      <c r="AQ15" s="677"/>
      <c r="AR15" s="677"/>
      <c r="AS15" s="677"/>
      <c r="AT15" s="677"/>
      <c r="AU15" s="677"/>
      <c r="AV15" s="677"/>
      <c r="AW15" s="677"/>
      <c r="AX15" s="677"/>
      <c r="AY15" s="677"/>
      <c r="AZ15" s="677"/>
      <c r="BA15" s="677"/>
      <c r="BB15" s="677"/>
      <c r="BC15" s="677"/>
      <c r="BD15" s="677"/>
      <c r="BE15" s="677"/>
      <c r="BF15" s="678"/>
      <c r="BG15" s="679">
        <v>22572</v>
      </c>
      <c r="BH15" s="680"/>
      <c r="BI15" s="680"/>
      <c r="BJ15" s="680"/>
      <c r="BK15" s="680"/>
      <c r="BL15" s="680"/>
      <c r="BM15" s="680"/>
      <c r="BN15" s="681"/>
      <c r="BO15" s="682">
        <v>8.6999999999999993</v>
      </c>
      <c r="BP15" s="682"/>
      <c r="BQ15" s="682"/>
      <c r="BR15" s="682"/>
      <c r="BS15" s="688" t="s">
        <v>238</v>
      </c>
      <c r="BT15" s="680"/>
      <c r="BU15" s="680"/>
      <c r="BV15" s="680"/>
      <c r="BW15" s="680"/>
      <c r="BX15" s="680"/>
      <c r="BY15" s="680"/>
      <c r="BZ15" s="680"/>
      <c r="CA15" s="680"/>
      <c r="CB15" s="689"/>
      <c r="CD15" s="694" t="s">
        <v>265</v>
      </c>
      <c r="CE15" s="695"/>
      <c r="CF15" s="695"/>
      <c r="CG15" s="695"/>
      <c r="CH15" s="695"/>
      <c r="CI15" s="695"/>
      <c r="CJ15" s="695"/>
      <c r="CK15" s="695"/>
      <c r="CL15" s="695"/>
      <c r="CM15" s="695"/>
      <c r="CN15" s="695"/>
      <c r="CO15" s="695"/>
      <c r="CP15" s="695"/>
      <c r="CQ15" s="696"/>
      <c r="CR15" s="679">
        <v>257199</v>
      </c>
      <c r="CS15" s="680"/>
      <c r="CT15" s="680"/>
      <c r="CU15" s="680"/>
      <c r="CV15" s="680"/>
      <c r="CW15" s="680"/>
      <c r="CX15" s="680"/>
      <c r="CY15" s="681"/>
      <c r="CZ15" s="682">
        <v>8.6</v>
      </c>
      <c r="DA15" s="682"/>
      <c r="DB15" s="682"/>
      <c r="DC15" s="682"/>
      <c r="DD15" s="688">
        <v>20320</v>
      </c>
      <c r="DE15" s="680"/>
      <c r="DF15" s="680"/>
      <c r="DG15" s="680"/>
      <c r="DH15" s="680"/>
      <c r="DI15" s="680"/>
      <c r="DJ15" s="680"/>
      <c r="DK15" s="680"/>
      <c r="DL15" s="680"/>
      <c r="DM15" s="680"/>
      <c r="DN15" s="680"/>
      <c r="DO15" s="680"/>
      <c r="DP15" s="681"/>
      <c r="DQ15" s="688">
        <v>236783</v>
      </c>
      <c r="DR15" s="680"/>
      <c r="DS15" s="680"/>
      <c r="DT15" s="680"/>
      <c r="DU15" s="680"/>
      <c r="DV15" s="680"/>
      <c r="DW15" s="680"/>
      <c r="DX15" s="680"/>
      <c r="DY15" s="680"/>
      <c r="DZ15" s="680"/>
      <c r="EA15" s="680"/>
      <c r="EB15" s="680"/>
      <c r="EC15" s="689"/>
    </row>
    <row r="16" spans="2:143" ht="11.25" customHeight="1" x14ac:dyDescent="0.15">
      <c r="B16" s="676" t="s">
        <v>266</v>
      </c>
      <c r="C16" s="677"/>
      <c r="D16" s="677"/>
      <c r="E16" s="677"/>
      <c r="F16" s="677"/>
      <c r="G16" s="677"/>
      <c r="H16" s="677"/>
      <c r="I16" s="677"/>
      <c r="J16" s="677"/>
      <c r="K16" s="677"/>
      <c r="L16" s="677"/>
      <c r="M16" s="677"/>
      <c r="N16" s="677"/>
      <c r="O16" s="677"/>
      <c r="P16" s="677"/>
      <c r="Q16" s="678"/>
      <c r="R16" s="679" t="s">
        <v>238</v>
      </c>
      <c r="S16" s="680"/>
      <c r="T16" s="680"/>
      <c r="U16" s="680"/>
      <c r="V16" s="680"/>
      <c r="W16" s="680"/>
      <c r="X16" s="680"/>
      <c r="Y16" s="681"/>
      <c r="Z16" s="682" t="s">
        <v>231</v>
      </c>
      <c r="AA16" s="682"/>
      <c r="AB16" s="682"/>
      <c r="AC16" s="682"/>
      <c r="AD16" s="683" t="s">
        <v>231</v>
      </c>
      <c r="AE16" s="683"/>
      <c r="AF16" s="683"/>
      <c r="AG16" s="683"/>
      <c r="AH16" s="683"/>
      <c r="AI16" s="683"/>
      <c r="AJ16" s="683"/>
      <c r="AK16" s="683"/>
      <c r="AL16" s="684" t="s">
        <v>238</v>
      </c>
      <c r="AM16" s="685"/>
      <c r="AN16" s="685"/>
      <c r="AO16" s="686"/>
      <c r="AP16" s="676" t="s">
        <v>267</v>
      </c>
      <c r="AQ16" s="677"/>
      <c r="AR16" s="677"/>
      <c r="AS16" s="677"/>
      <c r="AT16" s="677"/>
      <c r="AU16" s="677"/>
      <c r="AV16" s="677"/>
      <c r="AW16" s="677"/>
      <c r="AX16" s="677"/>
      <c r="AY16" s="677"/>
      <c r="AZ16" s="677"/>
      <c r="BA16" s="677"/>
      <c r="BB16" s="677"/>
      <c r="BC16" s="677"/>
      <c r="BD16" s="677"/>
      <c r="BE16" s="677"/>
      <c r="BF16" s="678"/>
      <c r="BG16" s="679" t="s">
        <v>231</v>
      </c>
      <c r="BH16" s="680"/>
      <c r="BI16" s="680"/>
      <c r="BJ16" s="680"/>
      <c r="BK16" s="680"/>
      <c r="BL16" s="680"/>
      <c r="BM16" s="680"/>
      <c r="BN16" s="681"/>
      <c r="BO16" s="682" t="s">
        <v>231</v>
      </c>
      <c r="BP16" s="682"/>
      <c r="BQ16" s="682"/>
      <c r="BR16" s="682"/>
      <c r="BS16" s="688" t="s">
        <v>238</v>
      </c>
      <c r="BT16" s="680"/>
      <c r="BU16" s="680"/>
      <c r="BV16" s="680"/>
      <c r="BW16" s="680"/>
      <c r="BX16" s="680"/>
      <c r="BY16" s="680"/>
      <c r="BZ16" s="680"/>
      <c r="CA16" s="680"/>
      <c r="CB16" s="689"/>
      <c r="CD16" s="694" t="s">
        <v>268</v>
      </c>
      <c r="CE16" s="695"/>
      <c r="CF16" s="695"/>
      <c r="CG16" s="695"/>
      <c r="CH16" s="695"/>
      <c r="CI16" s="695"/>
      <c r="CJ16" s="695"/>
      <c r="CK16" s="695"/>
      <c r="CL16" s="695"/>
      <c r="CM16" s="695"/>
      <c r="CN16" s="695"/>
      <c r="CO16" s="695"/>
      <c r="CP16" s="695"/>
      <c r="CQ16" s="696"/>
      <c r="CR16" s="679">
        <v>28265</v>
      </c>
      <c r="CS16" s="680"/>
      <c r="CT16" s="680"/>
      <c r="CU16" s="680"/>
      <c r="CV16" s="680"/>
      <c r="CW16" s="680"/>
      <c r="CX16" s="680"/>
      <c r="CY16" s="681"/>
      <c r="CZ16" s="682">
        <v>0.9</v>
      </c>
      <c r="DA16" s="682"/>
      <c r="DB16" s="682"/>
      <c r="DC16" s="682"/>
      <c r="DD16" s="688" t="s">
        <v>238</v>
      </c>
      <c r="DE16" s="680"/>
      <c r="DF16" s="680"/>
      <c r="DG16" s="680"/>
      <c r="DH16" s="680"/>
      <c r="DI16" s="680"/>
      <c r="DJ16" s="680"/>
      <c r="DK16" s="680"/>
      <c r="DL16" s="680"/>
      <c r="DM16" s="680"/>
      <c r="DN16" s="680"/>
      <c r="DO16" s="680"/>
      <c r="DP16" s="681"/>
      <c r="DQ16" s="688">
        <v>12288</v>
      </c>
      <c r="DR16" s="680"/>
      <c r="DS16" s="680"/>
      <c r="DT16" s="680"/>
      <c r="DU16" s="680"/>
      <c r="DV16" s="680"/>
      <c r="DW16" s="680"/>
      <c r="DX16" s="680"/>
      <c r="DY16" s="680"/>
      <c r="DZ16" s="680"/>
      <c r="EA16" s="680"/>
      <c r="EB16" s="680"/>
      <c r="EC16" s="689"/>
    </row>
    <row r="17" spans="2:133" ht="11.25" customHeight="1" x14ac:dyDescent="0.15">
      <c r="B17" s="676" t="s">
        <v>269</v>
      </c>
      <c r="C17" s="677"/>
      <c r="D17" s="677"/>
      <c r="E17" s="677"/>
      <c r="F17" s="677"/>
      <c r="G17" s="677"/>
      <c r="H17" s="677"/>
      <c r="I17" s="677"/>
      <c r="J17" s="677"/>
      <c r="K17" s="677"/>
      <c r="L17" s="677"/>
      <c r="M17" s="677"/>
      <c r="N17" s="677"/>
      <c r="O17" s="677"/>
      <c r="P17" s="677"/>
      <c r="Q17" s="678"/>
      <c r="R17" s="679">
        <v>925</v>
      </c>
      <c r="S17" s="680"/>
      <c r="T17" s="680"/>
      <c r="U17" s="680"/>
      <c r="V17" s="680"/>
      <c r="W17" s="680"/>
      <c r="X17" s="680"/>
      <c r="Y17" s="681"/>
      <c r="Z17" s="682">
        <v>0</v>
      </c>
      <c r="AA17" s="682"/>
      <c r="AB17" s="682"/>
      <c r="AC17" s="682"/>
      <c r="AD17" s="683">
        <v>925</v>
      </c>
      <c r="AE17" s="683"/>
      <c r="AF17" s="683"/>
      <c r="AG17" s="683"/>
      <c r="AH17" s="683"/>
      <c r="AI17" s="683"/>
      <c r="AJ17" s="683"/>
      <c r="AK17" s="683"/>
      <c r="AL17" s="684">
        <v>0.1</v>
      </c>
      <c r="AM17" s="685"/>
      <c r="AN17" s="685"/>
      <c r="AO17" s="686"/>
      <c r="AP17" s="676" t="s">
        <v>270</v>
      </c>
      <c r="AQ17" s="677"/>
      <c r="AR17" s="677"/>
      <c r="AS17" s="677"/>
      <c r="AT17" s="677"/>
      <c r="AU17" s="677"/>
      <c r="AV17" s="677"/>
      <c r="AW17" s="677"/>
      <c r="AX17" s="677"/>
      <c r="AY17" s="677"/>
      <c r="AZ17" s="677"/>
      <c r="BA17" s="677"/>
      <c r="BB17" s="677"/>
      <c r="BC17" s="677"/>
      <c r="BD17" s="677"/>
      <c r="BE17" s="677"/>
      <c r="BF17" s="678"/>
      <c r="BG17" s="679" t="s">
        <v>238</v>
      </c>
      <c r="BH17" s="680"/>
      <c r="BI17" s="680"/>
      <c r="BJ17" s="680"/>
      <c r="BK17" s="680"/>
      <c r="BL17" s="680"/>
      <c r="BM17" s="680"/>
      <c r="BN17" s="681"/>
      <c r="BO17" s="682" t="s">
        <v>238</v>
      </c>
      <c r="BP17" s="682"/>
      <c r="BQ17" s="682"/>
      <c r="BR17" s="682"/>
      <c r="BS17" s="688" t="s">
        <v>238</v>
      </c>
      <c r="BT17" s="680"/>
      <c r="BU17" s="680"/>
      <c r="BV17" s="680"/>
      <c r="BW17" s="680"/>
      <c r="BX17" s="680"/>
      <c r="BY17" s="680"/>
      <c r="BZ17" s="680"/>
      <c r="CA17" s="680"/>
      <c r="CB17" s="689"/>
      <c r="CD17" s="694" t="s">
        <v>271</v>
      </c>
      <c r="CE17" s="695"/>
      <c r="CF17" s="695"/>
      <c r="CG17" s="695"/>
      <c r="CH17" s="695"/>
      <c r="CI17" s="695"/>
      <c r="CJ17" s="695"/>
      <c r="CK17" s="695"/>
      <c r="CL17" s="695"/>
      <c r="CM17" s="695"/>
      <c r="CN17" s="695"/>
      <c r="CO17" s="695"/>
      <c r="CP17" s="695"/>
      <c r="CQ17" s="696"/>
      <c r="CR17" s="679">
        <v>230334</v>
      </c>
      <c r="CS17" s="680"/>
      <c r="CT17" s="680"/>
      <c r="CU17" s="680"/>
      <c r="CV17" s="680"/>
      <c r="CW17" s="680"/>
      <c r="CX17" s="680"/>
      <c r="CY17" s="681"/>
      <c r="CZ17" s="682">
        <v>7.7</v>
      </c>
      <c r="DA17" s="682"/>
      <c r="DB17" s="682"/>
      <c r="DC17" s="682"/>
      <c r="DD17" s="688" t="s">
        <v>231</v>
      </c>
      <c r="DE17" s="680"/>
      <c r="DF17" s="680"/>
      <c r="DG17" s="680"/>
      <c r="DH17" s="680"/>
      <c r="DI17" s="680"/>
      <c r="DJ17" s="680"/>
      <c r="DK17" s="680"/>
      <c r="DL17" s="680"/>
      <c r="DM17" s="680"/>
      <c r="DN17" s="680"/>
      <c r="DO17" s="680"/>
      <c r="DP17" s="681"/>
      <c r="DQ17" s="688">
        <v>223265</v>
      </c>
      <c r="DR17" s="680"/>
      <c r="DS17" s="680"/>
      <c r="DT17" s="680"/>
      <c r="DU17" s="680"/>
      <c r="DV17" s="680"/>
      <c r="DW17" s="680"/>
      <c r="DX17" s="680"/>
      <c r="DY17" s="680"/>
      <c r="DZ17" s="680"/>
      <c r="EA17" s="680"/>
      <c r="EB17" s="680"/>
      <c r="EC17" s="689"/>
    </row>
    <row r="18" spans="2:133" ht="11.25" customHeight="1" x14ac:dyDescent="0.15">
      <c r="B18" s="676" t="s">
        <v>272</v>
      </c>
      <c r="C18" s="677"/>
      <c r="D18" s="677"/>
      <c r="E18" s="677"/>
      <c r="F18" s="677"/>
      <c r="G18" s="677"/>
      <c r="H18" s="677"/>
      <c r="I18" s="677"/>
      <c r="J18" s="677"/>
      <c r="K18" s="677"/>
      <c r="L18" s="677"/>
      <c r="M18" s="677"/>
      <c r="N18" s="677"/>
      <c r="O18" s="677"/>
      <c r="P18" s="677"/>
      <c r="Q18" s="678"/>
      <c r="R18" s="679">
        <v>1530676</v>
      </c>
      <c r="S18" s="680"/>
      <c r="T18" s="680"/>
      <c r="U18" s="680"/>
      <c r="V18" s="680"/>
      <c r="W18" s="680"/>
      <c r="X18" s="680"/>
      <c r="Y18" s="681"/>
      <c r="Z18" s="682">
        <v>47.7</v>
      </c>
      <c r="AA18" s="682"/>
      <c r="AB18" s="682"/>
      <c r="AC18" s="682"/>
      <c r="AD18" s="683">
        <v>1435818</v>
      </c>
      <c r="AE18" s="683"/>
      <c r="AF18" s="683"/>
      <c r="AG18" s="683"/>
      <c r="AH18" s="683"/>
      <c r="AI18" s="683"/>
      <c r="AJ18" s="683"/>
      <c r="AK18" s="683"/>
      <c r="AL18" s="684">
        <v>79.5</v>
      </c>
      <c r="AM18" s="685"/>
      <c r="AN18" s="685"/>
      <c r="AO18" s="686"/>
      <c r="AP18" s="676" t="s">
        <v>273</v>
      </c>
      <c r="AQ18" s="677"/>
      <c r="AR18" s="677"/>
      <c r="AS18" s="677"/>
      <c r="AT18" s="677"/>
      <c r="AU18" s="677"/>
      <c r="AV18" s="677"/>
      <c r="AW18" s="677"/>
      <c r="AX18" s="677"/>
      <c r="AY18" s="677"/>
      <c r="AZ18" s="677"/>
      <c r="BA18" s="677"/>
      <c r="BB18" s="677"/>
      <c r="BC18" s="677"/>
      <c r="BD18" s="677"/>
      <c r="BE18" s="677"/>
      <c r="BF18" s="678"/>
      <c r="BG18" s="679" t="s">
        <v>231</v>
      </c>
      <c r="BH18" s="680"/>
      <c r="BI18" s="680"/>
      <c r="BJ18" s="680"/>
      <c r="BK18" s="680"/>
      <c r="BL18" s="680"/>
      <c r="BM18" s="680"/>
      <c r="BN18" s="681"/>
      <c r="BO18" s="682" t="s">
        <v>231</v>
      </c>
      <c r="BP18" s="682"/>
      <c r="BQ18" s="682"/>
      <c r="BR18" s="682"/>
      <c r="BS18" s="688" t="s">
        <v>238</v>
      </c>
      <c r="BT18" s="680"/>
      <c r="BU18" s="680"/>
      <c r="BV18" s="680"/>
      <c r="BW18" s="680"/>
      <c r="BX18" s="680"/>
      <c r="BY18" s="680"/>
      <c r="BZ18" s="680"/>
      <c r="CA18" s="680"/>
      <c r="CB18" s="689"/>
      <c r="CD18" s="694" t="s">
        <v>274</v>
      </c>
      <c r="CE18" s="695"/>
      <c r="CF18" s="695"/>
      <c r="CG18" s="695"/>
      <c r="CH18" s="695"/>
      <c r="CI18" s="695"/>
      <c r="CJ18" s="695"/>
      <c r="CK18" s="695"/>
      <c r="CL18" s="695"/>
      <c r="CM18" s="695"/>
      <c r="CN18" s="695"/>
      <c r="CO18" s="695"/>
      <c r="CP18" s="695"/>
      <c r="CQ18" s="696"/>
      <c r="CR18" s="679" t="s">
        <v>140</v>
      </c>
      <c r="CS18" s="680"/>
      <c r="CT18" s="680"/>
      <c r="CU18" s="680"/>
      <c r="CV18" s="680"/>
      <c r="CW18" s="680"/>
      <c r="CX18" s="680"/>
      <c r="CY18" s="681"/>
      <c r="CZ18" s="682" t="s">
        <v>231</v>
      </c>
      <c r="DA18" s="682"/>
      <c r="DB18" s="682"/>
      <c r="DC18" s="682"/>
      <c r="DD18" s="688" t="s">
        <v>140</v>
      </c>
      <c r="DE18" s="680"/>
      <c r="DF18" s="680"/>
      <c r="DG18" s="680"/>
      <c r="DH18" s="680"/>
      <c r="DI18" s="680"/>
      <c r="DJ18" s="680"/>
      <c r="DK18" s="680"/>
      <c r="DL18" s="680"/>
      <c r="DM18" s="680"/>
      <c r="DN18" s="680"/>
      <c r="DO18" s="680"/>
      <c r="DP18" s="681"/>
      <c r="DQ18" s="688" t="s">
        <v>238</v>
      </c>
      <c r="DR18" s="680"/>
      <c r="DS18" s="680"/>
      <c r="DT18" s="680"/>
      <c r="DU18" s="680"/>
      <c r="DV18" s="680"/>
      <c r="DW18" s="680"/>
      <c r="DX18" s="680"/>
      <c r="DY18" s="680"/>
      <c r="DZ18" s="680"/>
      <c r="EA18" s="680"/>
      <c r="EB18" s="680"/>
      <c r="EC18" s="689"/>
    </row>
    <row r="19" spans="2:133" ht="11.25" customHeight="1" x14ac:dyDescent="0.15">
      <c r="B19" s="676" t="s">
        <v>275</v>
      </c>
      <c r="C19" s="677"/>
      <c r="D19" s="677"/>
      <c r="E19" s="677"/>
      <c r="F19" s="677"/>
      <c r="G19" s="677"/>
      <c r="H19" s="677"/>
      <c r="I19" s="677"/>
      <c r="J19" s="677"/>
      <c r="K19" s="677"/>
      <c r="L19" s="677"/>
      <c r="M19" s="677"/>
      <c r="N19" s="677"/>
      <c r="O19" s="677"/>
      <c r="P19" s="677"/>
      <c r="Q19" s="678"/>
      <c r="R19" s="679">
        <v>1435818</v>
      </c>
      <c r="S19" s="680"/>
      <c r="T19" s="680"/>
      <c r="U19" s="680"/>
      <c r="V19" s="680"/>
      <c r="W19" s="680"/>
      <c r="X19" s="680"/>
      <c r="Y19" s="681"/>
      <c r="Z19" s="682">
        <v>44.8</v>
      </c>
      <c r="AA19" s="682"/>
      <c r="AB19" s="682"/>
      <c r="AC19" s="682"/>
      <c r="AD19" s="683">
        <v>1435818</v>
      </c>
      <c r="AE19" s="683"/>
      <c r="AF19" s="683"/>
      <c r="AG19" s="683"/>
      <c r="AH19" s="683"/>
      <c r="AI19" s="683"/>
      <c r="AJ19" s="683"/>
      <c r="AK19" s="683"/>
      <c r="AL19" s="684">
        <v>79.5</v>
      </c>
      <c r="AM19" s="685"/>
      <c r="AN19" s="685"/>
      <c r="AO19" s="686"/>
      <c r="AP19" s="676" t="s">
        <v>276</v>
      </c>
      <c r="AQ19" s="677"/>
      <c r="AR19" s="677"/>
      <c r="AS19" s="677"/>
      <c r="AT19" s="677"/>
      <c r="AU19" s="677"/>
      <c r="AV19" s="677"/>
      <c r="AW19" s="677"/>
      <c r="AX19" s="677"/>
      <c r="AY19" s="677"/>
      <c r="AZ19" s="677"/>
      <c r="BA19" s="677"/>
      <c r="BB19" s="677"/>
      <c r="BC19" s="677"/>
      <c r="BD19" s="677"/>
      <c r="BE19" s="677"/>
      <c r="BF19" s="678"/>
      <c r="BG19" s="679">
        <v>595</v>
      </c>
      <c r="BH19" s="680"/>
      <c r="BI19" s="680"/>
      <c r="BJ19" s="680"/>
      <c r="BK19" s="680"/>
      <c r="BL19" s="680"/>
      <c r="BM19" s="680"/>
      <c r="BN19" s="681"/>
      <c r="BO19" s="682">
        <v>0.2</v>
      </c>
      <c r="BP19" s="682"/>
      <c r="BQ19" s="682"/>
      <c r="BR19" s="682"/>
      <c r="BS19" s="688" t="s">
        <v>231</v>
      </c>
      <c r="BT19" s="680"/>
      <c r="BU19" s="680"/>
      <c r="BV19" s="680"/>
      <c r="BW19" s="680"/>
      <c r="BX19" s="680"/>
      <c r="BY19" s="680"/>
      <c r="BZ19" s="680"/>
      <c r="CA19" s="680"/>
      <c r="CB19" s="689"/>
      <c r="CD19" s="694" t="s">
        <v>277</v>
      </c>
      <c r="CE19" s="695"/>
      <c r="CF19" s="695"/>
      <c r="CG19" s="695"/>
      <c r="CH19" s="695"/>
      <c r="CI19" s="695"/>
      <c r="CJ19" s="695"/>
      <c r="CK19" s="695"/>
      <c r="CL19" s="695"/>
      <c r="CM19" s="695"/>
      <c r="CN19" s="695"/>
      <c r="CO19" s="695"/>
      <c r="CP19" s="695"/>
      <c r="CQ19" s="696"/>
      <c r="CR19" s="679" t="s">
        <v>238</v>
      </c>
      <c r="CS19" s="680"/>
      <c r="CT19" s="680"/>
      <c r="CU19" s="680"/>
      <c r="CV19" s="680"/>
      <c r="CW19" s="680"/>
      <c r="CX19" s="680"/>
      <c r="CY19" s="681"/>
      <c r="CZ19" s="682" t="s">
        <v>238</v>
      </c>
      <c r="DA19" s="682"/>
      <c r="DB19" s="682"/>
      <c r="DC19" s="682"/>
      <c r="DD19" s="688" t="s">
        <v>238</v>
      </c>
      <c r="DE19" s="680"/>
      <c r="DF19" s="680"/>
      <c r="DG19" s="680"/>
      <c r="DH19" s="680"/>
      <c r="DI19" s="680"/>
      <c r="DJ19" s="680"/>
      <c r="DK19" s="680"/>
      <c r="DL19" s="680"/>
      <c r="DM19" s="680"/>
      <c r="DN19" s="680"/>
      <c r="DO19" s="680"/>
      <c r="DP19" s="681"/>
      <c r="DQ19" s="688" t="s">
        <v>238</v>
      </c>
      <c r="DR19" s="680"/>
      <c r="DS19" s="680"/>
      <c r="DT19" s="680"/>
      <c r="DU19" s="680"/>
      <c r="DV19" s="680"/>
      <c r="DW19" s="680"/>
      <c r="DX19" s="680"/>
      <c r="DY19" s="680"/>
      <c r="DZ19" s="680"/>
      <c r="EA19" s="680"/>
      <c r="EB19" s="680"/>
      <c r="EC19" s="689"/>
    </row>
    <row r="20" spans="2:133" ht="11.25" customHeight="1" x14ac:dyDescent="0.15">
      <c r="B20" s="676" t="s">
        <v>278</v>
      </c>
      <c r="C20" s="677"/>
      <c r="D20" s="677"/>
      <c r="E20" s="677"/>
      <c r="F20" s="677"/>
      <c r="G20" s="677"/>
      <c r="H20" s="677"/>
      <c r="I20" s="677"/>
      <c r="J20" s="677"/>
      <c r="K20" s="677"/>
      <c r="L20" s="677"/>
      <c r="M20" s="677"/>
      <c r="N20" s="677"/>
      <c r="O20" s="677"/>
      <c r="P20" s="677"/>
      <c r="Q20" s="678"/>
      <c r="R20" s="679">
        <v>94858</v>
      </c>
      <c r="S20" s="680"/>
      <c r="T20" s="680"/>
      <c r="U20" s="680"/>
      <c r="V20" s="680"/>
      <c r="W20" s="680"/>
      <c r="X20" s="680"/>
      <c r="Y20" s="681"/>
      <c r="Z20" s="682">
        <v>3</v>
      </c>
      <c r="AA20" s="682"/>
      <c r="AB20" s="682"/>
      <c r="AC20" s="682"/>
      <c r="AD20" s="683" t="s">
        <v>231</v>
      </c>
      <c r="AE20" s="683"/>
      <c r="AF20" s="683"/>
      <c r="AG20" s="683"/>
      <c r="AH20" s="683"/>
      <c r="AI20" s="683"/>
      <c r="AJ20" s="683"/>
      <c r="AK20" s="683"/>
      <c r="AL20" s="684" t="s">
        <v>238</v>
      </c>
      <c r="AM20" s="685"/>
      <c r="AN20" s="685"/>
      <c r="AO20" s="686"/>
      <c r="AP20" s="676" t="s">
        <v>279</v>
      </c>
      <c r="AQ20" s="677"/>
      <c r="AR20" s="677"/>
      <c r="AS20" s="677"/>
      <c r="AT20" s="677"/>
      <c r="AU20" s="677"/>
      <c r="AV20" s="677"/>
      <c r="AW20" s="677"/>
      <c r="AX20" s="677"/>
      <c r="AY20" s="677"/>
      <c r="AZ20" s="677"/>
      <c r="BA20" s="677"/>
      <c r="BB20" s="677"/>
      <c r="BC20" s="677"/>
      <c r="BD20" s="677"/>
      <c r="BE20" s="677"/>
      <c r="BF20" s="678"/>
      <c r="BG20" s="679">
        <v>595</v>
      </c>
      <c r="BH20" s="680"/>
      <c r="BI20" s="680"/>
      <c r="BJ20" s="680"/>
      <c r="BK20" s="680"/>
      <c r="BL20" s="680"/>
      <c r="BM20" s="680"/>
      <c r="BN20" s="681"/>
      <c r="BO20" s="682">
        <v>0.2</v>
      </c>
      <c r="BP20" s="682"/>
      <c r="BQ20" s="682"/>
      <c r="BR20" s="682"/>
      <c r="BS20" s="688" t="s">
        <v>231</v>
      </c>
      <c r="BT20" s="680"/>
      <c r="BU20" s="680"/>
      <c r="BV20" s="680"/>
      <c r="BW20" s="680"/>
      <c r="BX20" s="680"/>
      <c r="BY20" s="680"/>
      <c r="BZ20" s="680"/>
      <c r="CA20" s="680"/>
      <c r="CB20" s="689"/>
      <c r="CD20" s="694" t="s">
        <v>280</v>
      </c>
      <c r="CE20" s="695"/>
      <c r="CF20" s="695"/>
      <c r="CG20" s="695"/>
      <c r="CH20" s="695"/>
      <c r="CI20" s="695"/>
      <c r="CJ20" s="695"/>
      <c r="CK20" s="695"/>
      <c r="CL20" s="695"/>
      <c r="CM20" s="695"/>
      <c r="CN20" s="695"/>
      <c r="CO20" s="695"/>
      <c r="CP20" s="695"/>
      <c r="CQ20" s="696"/>
      <c r="CR20" s="679">
        <v>2997209</v>
      </c>
      <c r="CS20" s="680"/>
      <c r="CT20" s="680"/>
      <c r="CU20" s="680"/>
      <c r="CV20" s="680"/>
      <c r="CW20" s="680"/>
      <c r="CX20" s="680"/>
      <c r="CY20" s="681"/>
      <c r="CZ20" s="682">
        <v>100</v>
      </c>
      <c r="DA20" s="682"/>
      <c r="DB20" s="682"/>
      <c r="DC20" s="682"/>
      <c r="DD20" s="688">
        <v>374181</v>
      </c>
      <c r="DE20" s="680"/>
      <c r="DF20" s="680"/>
      <c r="DG20" s="680"/>
      <c r="DH20" s="680"/>
      <c r="DI20" s="680"/>
      <c r="DJ20" s="680"/>
      <c r="DK20" s="680"/>
      <c r="DL20" s="680"/>
      <c r="DM20" s="680"/>
      <c r="DN20" s="680"/>
      <c r="DO20" s="680"/>
      <c r="DP20" s="681"/>
      <c r="DQ20" s="688">
        <v>2104237</v>
      </c>
      <c r="DR20" s="680"/>
      <c r="DS20" s="680"/>
      <c r="DT20" s="680"/>
      <c r="DU20" s="680"/>
      <c r="DV20" s="680"/>
      <c r="DW20" s="680"/>
      <c r="DX20" s="680"/>
      <c r="DY20" s="680"/>
      <c r="DZ20" s="680"/>
      <c r="EA20" s="680"/>
      <c r="EB20" s="680"/>
      <c r="EC20" s="689"/>
    </row>
    <row r="21" spans="2:133" ht="11.25" customHeight="1" x14ac:dyDescent="0.15">
      <c r="B21" s="676" t="s">
        <v>281</v>
      </c>
      <c r="C21" s="677"/>
      <c r="D21" s="677"/>
      <c r="E21" s="677"/>
      <c r="F21" s="677"/>
      <c r="G21" s="677"/>
      <c r="H21" s="677"/>
      <c r="I21" s="677"/>
      <c r="J21" s="677"/>
      <c r="K21" s="677"/>
      <c r="L21" s="677"/>
      <c r="M21" s="677"/>
      <c r="N21" s="677"/>
      <c r="O21" s="677"/>
      <c r="P21" s="677"/>
      <c r="Q21" s="678"/>
      <c r="R21" s="679" t="s">
        <v>238</v>
      </c>
      <c r="S21" s="680"/>
      <c r="T21" s="680"/>
      <c r="U21" s="680"/>
      <c r="V21" s="680"/>
      <c r="W21" s="680"/>
      <c r="X21" s="680"/>
      <c r="Y21" s="681"/>
      <c r="Z21" s="682" t="s">
        <v>238</v>
      </c>
      <c r="AA21" s="682"/>
      <c r="AB21" s="682"/>
      <c r="AC21" s="682"/>
      <c r="AD21" s="683" t="s">
        <v>238</v>
      </c>
      <c r="AE21" s="683"/>
      <c r="AF21" s="683"/>
      <c r="AG21" s="683"/>
      <c r="AH21" s="683"/>
      <c r="AI21" s="683"/>
      <c r="AJ21" s="683"/>
      <c r="AK21" s="683"/>
      <c r="AL21" s="684" t="s">
        <v>140</v>
      </c>
      <c r="AM21" s="685"/>
      <c r="AN21" s="685"/>
      <c r="AO21" s="686"/>
      <c r="AP21" s="697" t="s">
        <v>282</v>
      </c>
      <c r="AQ21" s="698"/>
      <c r="AR21" s="698"/>
      <c r="AS21" s="698"/>
      <c r="AT21" s="698"/>
      <c r="AU21" s="698"/>
      <c r="AV21" s="698"/>
      <c r="AW21" s="698"/>
      <c r="AX21" s="698"/>
      <c r="AY21" s="698"/>
      <c r="AZ21" s="698"/>
      <c r="BA21" s="698"/>
      <c r="BB21" s="698"/>
      <c r="BC21" s="698"/>
      <c r="BD21" s="698"/>
      <c r="BE21" s="698"/>
      <c r="BF21" s="699"/>
      <c r="BG21" s="679">
        <v>595</v>
      </c>
      <c r="BH21" s="680"/>
      <c r="BI21" s="680"/>
      <c r="BJ21" s="680"/>
      <c r="BK21" s="680"/>
      <c r="BL21" s="680"/>
      <c r="BM21" s="680"/>
      <c r="BN21" s="681"/>
      <c r="BO21" s="682">
        <v>0.2</v>
      </c>
      <c r="BP21" s="682"/>
      <c r="BQ21" s="682"/>
      <c r="BR21" s="682"/>
      <c r="BS21" s="688" t="s">
        <v>231</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283</v>
      </c>
      <c r="C22" s="677"/>
      <c r="D22" s="677"/>
      <c r="E22" s="677"/>
      <c r="F22" s="677"/>
      <c r="G22" s="677"/>
      <c r="H22" s="677"/>
      <c r="I22" s="677"/>
      <c r="J22" s="677"/>
      <c r="K22" s="677"/>
      <c r="L22" s="677"/>
      <c r="M22" s="677"/>
      <c r="N22" s="677"/>
      <c r="O22" s="677"/>
      <c r="P22" s="677"/>
      <c r="Q22" s="678"/>
      <c r="R22" s="679">
        <v>1897025</v>
      </c>
      <c r="S22" s="680"/>
      <c r="T22" s="680"/>
      <c r="U22" s="680"/>
      <c r="V22" s="680"/>
      <c r="W22" s="680"/>
      <c r="X22" s="680"/>
      <c r="Y22" s="681"/>
      <c r="Z22" s="682">
        <v>59.2</v>
      </c>
      <c r="AA22" s="682"/>
      <c r="AB22" s="682"/>
      <c r="AC22" s="682"/>
      <c r="AD22" s="683">
        <v>1802167</v>
      </c>
      <c r="AE22" s="683"/>
      <c r="AF22" s="683"/>
      <c r="AG22" s="683"/>
      <c r="AH22" s="683"/>
      <c r="AI22" s="683"/>
      <c r="AJ22" s="683"/>
      <c r="AK22" s="683"/>
      <c r="AL22" s="684">
        <v>99.7</v>
      </c>
      <c r="AM22" s="685"/>
      <c r="AN22" s="685"/>
      <c r="AO22" s="686"/>
      <c r="AP22" s="697" t="s">
        <v>284</v>
      </c>
      <c r="AQ22" s="698"/>
      <c r="AR22" s="698"/>
      <c r="AS22" s="698"/>
      <c r="AT22" s="698"/>
      <c r="AU22" s="698"/>
      <c r="AV22" s="698"/>
      <c r="AW22" s="698"/>
      <c r="AX22" s="698"/>
      <c r="AY22" s="698"/>
      <c r="AZ22" s="698"/>
      <c r="BA22" s="698"/>
      <c r="BB22" s="698"/>
      <c r="BC22" s="698"/>
      <c r="BD22" s="698"/>
      <c r="BE22" s="698"/>
      <c r="BF22" s="699"/>
      <c r="BG22" s="679" t="s">
        <v>231</v>
      </c>
      <c r="BH22" s="680"/>
      <c r="BI22" s="680"/>
      <c r="BJ22" s="680"/>
      <c r="BK22" s="680"/>
      <c r="BL22" s="680"/>
      <c r="BM22" s="680"/>
      <c r="BN22" s="681"/>
      <c r="BO22" s="682" t="s">
        <v>238</v>
      </c>
      <c r="BP22" s="682"/>
      <c r="BQ22" s="682"/>
      <c r="BR22" s="682"/>
      <c r="BS22" s="688" t="s">
        <v>231</v>
      </c>
      <c r="BT22" s="680"/>
      <c r="BU22" s="680"/>
      <c r="BV22" s="680"/>
      <c r="BW22" s="680"/>
      <c r="BX22" s="680"/>
      <c r="BY22" s="680"/>
      <c r="BZ22" s="680"/>
      <c r="CA22" s="680"/>
      <c r="CB22" s="689"/>
      <c r="CD22" s="661" t="s">
        <v>285</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286</v>
      </c>
      <c r="C23" s="677"/>
      <c r="D23" s="677"/>
      <c r="E23" s="677"/>
      <c r="F23" s="677"/>
      <c r="G23" s="677"/>
      <c r="H23" s="677"/>
      <c r="I23" s="677"/>
      <c r="J23" s="677"/>
      <c r="K23" s="677"/>
      <c r="L23" s="677"/>
      <c r="M23" s="677"/>
      <c r="N23" s="677"/>
      <c r="O23" s="677"/>
      <c r="P23" s="677"/>
      <c r="Q23" s="678"/>
      <c r="R23" s="679" t="s">
        <v>231</v>
      </c>
      <c r="S23" s="680"/>
      <c r="T23" s="680"/>
      <c r="U23" s="680"/>
      <c r="V23" s="680"/>
      <c r="W23" s="680"/>
      <c r="X23" s="680"/>
      <c r="Y23" s="681"/>
      <c r="Z23" s="682" t="s">
        <v>238</v>
      </c>
      <c r="AA23" s="682"/>
      <c r="AB23" s="682"/>
      <c r="AC23" s="682"/>
      <c r="AD23" s="683" t="s">
        <v>238</v>
      </c>
      <c r="AE23" s="683"/>
      <c r="AF23" s="683"/>
      <c r="AG23" s="683"/>
      <c r="AH23" s="683"/>
      <c r="AI23" s="683"/>
      <c r="AJ23" s="683"/>
      <c r="AK23" s="683"/>
      <c r="AL23" s="684" t="s">
        <v>238</v>
      </c>
      <c r="AM23" s="685"/>
      <c r="AN23" s="685"/>
      <c r="AO23" s="686"/>
      <c r="AP23" s="697" t="s">
        <v>287</v>
      </c>
      <c r="AQ23" s="698"/>
      <c r="AR23" s="698"/>
      <c r="AS23" s="698"/>
      <c r="AT23" s="698"/>
      <c r="AU23" s="698"/>
      <c r="AV23" s="698"/>
      <c r="AW23" s="698"/>
      <c r="AX23" s="698"/>
      <c r="AY23" s="698"/>
      <c r="AZ23" s="698"/>
      <c r="BA23" s="698"/>
      <c r="BB23" s="698"/>
      <c r="BC23" s="698"/>
      <c r="BD23" s="698"/>
      <c r="BE23" s="698"/>
      <c r="BF23" s="699"/>
      <c r="BG23" s="679" t="s">
        <v>238</v>
      </c>
      <c r="BH23" s="680"/>
      <c r="BI23" s="680"/>
      <c r="BJ23" s="680"/>
      <c r="BK23" s="680"/>
      <c r="BL23" s="680"/>
      <c r="BM23" s="680"/>
      <c r="BN23" s="681"/>
      <c r="BO23" s="682" t="s">
        <v>140</v>
      </c>
      <c r="BP23" s="682"/>
      <c r="BQ23" s="682"/>
      <c r="BR23" s="682"/>
      <c r="BS23" s="688" t="s">
        <v>231</v>
      </c>
      <c r="BT23" s="680"/>
      <c r="BU23" s="680"/>
      <c r="BV23" s="680"/>
      <c r="BW23" s="680"/>
      <c r="BX23" s="680"/>
      <c r="BY23" s="680"/>
      <c r="BZ23" s="680"/>
      <c r="CA23" s="680"/>
      <c r="CB23" s="689"/>
      <c r="CD23" s="661" t="s">
        <v>225</v>
      </c>
      <c r="CE23" s="662"/>
      <c r="CF23" s="662"/>
      <c r="CG23" s="662"/>
      <c r="CH23" s="662"/>
      <c r="CI23" s="662"/>
      <c r="CJ23" s="662"/>
      <c r="CK23" s="662"/>
      <c r="CL23" s="662"/>
      <c r="CM23" s="662"/>
      <c r="CN23" s="662"/>
      <c r="CO23" s="662"/>
      <c r="CP23" s="662"/>
      <c r="CQ23" s="663"/>
      <c r="CR23" s="661" t="s">
        <v>288</v>
      </c>
      <c r="CS23" s="662"/>
      <c r="CT23" s="662"/>
      <c r="CU23" s="662"/>
      <c r="CV23" s="662"/>
      <c r="CW23" s="662"/>
      <c r="CX23" s="662"/>
      <c r="CY23" s="663"/>
      <c r="CZ23" s="661" t="s">
        <v>289</v>
      </c>
      <c r="DA23" s="662"/>
      <c r="DB23" s="662"/>
      <c r="DC23" s="663"/>
      <c r="DD23" s="661" t="s">
        <v>290</v>
      </c>
      <c r="DE23" s="662"/>
      <c r="DF23" s="662"/>
      <c r="DG23" s="662"/>
      <c r="DH23" s="662"/>
      <c r="DI23" s="662"/>
      <c r="DJ23" s="662"/>
      <c r="DK23" s="663"/>
      <c r="DL23" s="709" t="s">
        <v>291</v>
      </c>
      <c r="DM23" s="710"/>
      <c r="DN23" s="710"/>
      <c r="DO23" s="710"/>
      <c r="DP23" s="710"/>
      <c r="DQ23" s="710"/>
      <c r="DR23" s="710"/>
      <c r="DS23" s="710"/>
      <c r="DT23" s="710"/>
      <c r="DU23" s="710"/>
      <c r="DV23" s="711"/>
      <c r="DW23" s="661" t="s">
        <v>292</v>
      </c>
      <c r="DX23" s="662"/>
      <c r="DY23" s="662"/>
      <c r="DZ23" s="662"/>
      <c r="EA23" s="662"/>
      <c r="EB23" s="662"/>
      <c r="EC23" s="663"/>
    </row>
    <row r="24" spans="2:133" ht="11.25" customHeight="1" x14ac:dyDescent="0.15">
      <c r="B24" s="676" t="s">
        <v>293</v>
      </c>
      <c r="C24" s="677"/>
      <c r="D24" s="677"/>
      <c r="E24" s="677"/>
      <c r="F24" s="677"/>
      <c r="G24" s="677"/>
      <c r="H24" s="677"/>
      <c r="I24" s="677"/>
      <c r="J24" s="677"/>
      <c r="K24" s="677"/>
      <c r="L24" s="677"/>
      <c r="M24" s="677"/>
      <c r="N24" s="677"/>
      <c r="O24" s="677"/>
      <c r="P24" s="677"/>
      <c r="Q24" s="678"/>
      <c r="R24" s="679">
        <v>22264</v>
      </c>
      <c r="S24" s="680"/>
      <c r="T24" s="680"/>
      <c r="U24" s="680"/>
      <c r="V24" s="680"/>
      <c r="W24" s="680"/>
      <c r="X24" s="680"/>
      <c r="Y24" s="681"/>
      <c r="Z24" s="682">
        <v>0.7</v>
      </c>
      <c r="AA24" s="682"/>
      <c r="AB24" s="682"/>
      <c r="AC24" s="682"/>
      <c r="AD24" s="683" t="s">
        <v>140</v>
      </c>
      <c r="AE24" s="683"/>
      <c r="AF24" s="683"/>
      <c r="AG24" s="683"/>
      <c r="AH24" s="683"/>
      <c r="AI24" s="683"/>
      <c r="AJ24" s="683"/>
      <c r="AK24" s="683"/>
      <c r="AL24" s="684" t="s">
        <v>238</v>
      </c>
      <c r="AM24" s="685"/>
      <c r="AN24" s="685"/>
      <c r="AO24" s="686"/>
      <c r="AP24" s="697" t="s">
        <v>294</v>
      </c>
      <c r="AQ24" s="698"/>
      <c r="AR24" s="698"/>
      <c r="AS24" s="698"/>
      <c r="AT24" s="698"/>
      <c r="AU24" s="698"/>
      <c r="AV24" s="698"/>
      <c r="AW24" s="698"/>
      <c r="AX24" s="698"/>
      <c r="AY24" s="698"/>
      <c r="AZ24" s="698"/>
      <c r="BA24" s="698"/>
      <c r="BB24" s="698"/>
      <c r="BC24" s="698"/>
      <c r="BD24" s="698"/>
      <c r="BE24" s="698"/>
      <c r="BF24" s="699"/>
      <c r="BG24" s="679" t="s">
        <v>238</v>
      </c>
      <c r="BH24" s="680"/>
      <c r="BI24" s="680"/>
      <c r="BJ24" s="680"/>
      <c r="BK24" s="680"/>
      <c r="BL24" s="680"/>
      <c r="BM24" s="680"/>
      <c r="BN24" s="681"/>
      <c r="BO24" s="682" t="s">
        <v>238</v>
      </c>
      <c r="BP24" s="682"/>
      <c r="BQ24" s="682"/>
      <c r="BR24" s="682"/>
      <c r="BS24" s="688" t="s">
        <v>231</v>
      </c>
      <c r="BT24" s="680"/>
      <c r="BU24" s="680"/>
      <c r="BV24" s="680"/>
      <c r="BW24" s="680"/>
      <c r="BX24" s="680"/>
      <c r="BY24" s="680"/>
      <c r="BZ24" s="680"/>
      <c r="CA24" s="680"/>
      <c r="CB24" s="689"/>
      <c r="CD24" s="690" t="s">
        <v>295</v>
      </c>
      <c r="CE24" s="691"/>
      <c r="CF24" s="691"/>
      <c r="CG24" s="691"/>
      <c r="CH24" s="691"/>
      <c r="CI24" s="691"/>
      <c r="CJ24" s="691"/>
      <c r="CK24" s="691"/>
      <c r="CL24" s="691"/>
      <c r="CM24" s="691"/>
      <c r="CN24" s="691"/>
      <c r="CO24" s="691"/>
      <c r="CP24" s="691"/>
      <c r="CQ24" s="692"/>
      <c r="CR24" s="668">
        <v>1252329</v>
      </c>
      <c r="CS24" s="669"/>
      <c r="CT24" s="669"/>
      <c r="CU24" s="669"/>
      <c r="CV24" s="669"/>
      <c r="CW24" s="669"/>
      <c r="CX24" s="669"/>
      <c r="CY24" s="670"/>
      <c r="CZ24" s="673">
        <v>41.8</v>
      </c>
      <c r="DA24" s="674"/>
      <c r="DB24" s="674"/>
      <c r="DC24" s="693"/>
      <c r="DD24" s="712">
        <v>910846</v>
      </c>
      <c r="DE24" s="669"/>
      <c r="DF24" s="669"/>
      <c r="DG24" s="669"/>
      <c r="DH24" s="669"/>
      <c r="DI24" s="669"/>
      <c r="DJ24" s="669"/>
      <c r="DK24" s="670"/>
      <c r="DL24" s="712">
        <v>902464</v>
      </c>
      <c r="DM24" s="669"/>
      <c r="DN24" s="669"/>
      <c r="DO24" s="669"/>
      <c r="DP24" s="669"/>
      <c r="DQ24" s="669"/>
      <c r="DR24" s="669"/>
      <c r="DS24" s="669"/>
      <c r="DT24" s="669"/>
      <c r="DU24" s="669"/>
      <c r="DV24" s="670"/>
      <c r="DW24" s="673">
        <v>48.1</v>
      </c>
      <c r="DX24" s="674"/>
      <c r="DY24" s="674"/>
      <c r="DZ24" s="674"/>
      <c r="EA24" s="674"/>
      <c r="EB24" s="674"/>
      <c r="EC24" s="675"/>
    </row>
    <row r="25" spans="2:133" ht="11.25" customHeight="1" x14ac:dyDescent="0.15">
      <c r="B25" s="676" t="s">
        <v>296</v>
      </c>
      <c r="C25" s="677"/>
      <c r="D25" s="677"/>
      <c r="E25" s="677"/>
      <c r="F25" s="677"/>
      <c r="G25" s="677"/>
      <c r="H25" s="677"/>
      <c r="I25" s="677"/>
      <c r="J25" s="677"/>
      <c r="K25" s="677"/>
      <c r="L25" s="677"/>
      <c r="M25" s="677"/>
      <c r="N25" s="677"/>
      <c r="O25" s="677"/>
      <c r="P25" s="677"/>
      <c r="Q25" s="678"/>
      <c r="R25" s="679">
        <v>47552</v>
      </c>
      <c r="S25" s="680"/>
      <c r="T25" s="680"/>
      <c r="U25" s="680"/>
      <c r="V25" s="680"/>
      <c r="W25" s="680"/>
      <c r="X25" s="680"/>
      <c r="Y25" s="681"/>
      <c r="Z25" s="682">
        <v>1.5</v>
      </c>
      <c r="AA25" s="682"/>
      <c r="AB25" s="682"/>
      <c r="AC25" s="682"/>
      <c r="AD25" s="683">
        <v>381</v>
      </c>
      <c r="AE25" s="683"/>
      <c r="AF25" s="683"/>
      <c r="AG25" s="683"/>
      <c r="AH25" s="683"/>
      <c r="AI25" s="683"/>
      <c r="AJ25" s="683"/>
      <c r="AK25" s="683"/>
      <c r="AL25" s="684">
        <v>0</v>
      </c>
      <c r="AM25" s="685"/>
      <c r="AN25" s="685"/>
      <c r="AO25" s="686"/>
      <c r="AP25" s="697" t="s">
        <v>297</v>
      </c>
      <c r="AQ25" s="698"/>
      <c r="AR25" s="698"/>
      <c r="AS25" s="698"/>
      <c r="AT25" s="698"/>
      <c r="AU25" s="698"/>
      <c r="AV25" s="698"/>
      <c r="AW25" s="698"/>
      <c r="AX25" s="698"/>
      <c r="AY25" s="698"/>
      <c r="AZ25" s="698"/>
      <c r="BA25" s="698"/>
      <c r="BB25" s="698"/>
      <c r="BC25" s="698"/>
      <c r="BD25" s="698"/>
      <c r="BE25" s="698"/>
      <c r="BF25" s="699"/>
      <c r="BG25" s="679" t="s">
        <v>238</v>
      </c>
      <c r="BH25" s="680"/>
      <c r="BI25" s="680"/>
      <c r="BJ25" s="680"/>
      <c r="BK25" s="680"/>
      <c r="BL25" s="680"/>
      <c r="BM25" s="680"/>
      <c r="BN25" s="681"/>
      <c r="BO25" s="682" t="s">
        <v>238</v>
      </c>
      <c r="BP25" s="682"/>
      <c r="BQ25" s="682"/>
      <c r="BR25" s="682"/>
      <c r="BS25" s="688" t="s">
        <v>231</v>
      </c>
      <c r="BT25" s="680"/>
      <c r="BU25" s="680"/>
      <c r="BV25" s="680"/>
      <c r="BW25" s="680"/>
      <c r="BX25" s="680"/>
      <c r="BY25" s="680"/>
      <c r="BZ25" s="680"/>
      <c r="CA25" s="680"/>
      <c r="CB25" s="689"/>
      <c r="CD25" s="694" t="s">
        <v>298</v>
      </c>
      <c r="CE25" s="695"/>
      <c r="CF25" s="695"/>
      <c r="CG25" s="695"/>
      <c r="CH25" s="695"/>
      <c r="CI25" s="695"/>
      <c r="CJ25" s="695"/>
      <c r="CK25" s="695"/>
      <c r="CL25" s="695"/>
      <c r="CM25" s="695"/>
      <c r="CN25" s="695"/>
      <c r="CO25" s="695"/>
      <c r="CP25" s="695"/>
      <c r="CQ25" s="696"/>
      <c r="CR25" s="679">
        <v>543806</v>
      </c>
      <c r="CS25" s="715"/>
      <c r="CT25" s="715"/>
      <c r="CU25" s="715"/>
      <c r="CV25" s="715"/>
      <c r="CW25" s="715"/>
      <c r="CX25" s="715"/>
      <c r="CY25" s="716"/>
      <c r="CZ25" s="684">
        <v>18.100000000000001</v>
      </c>
      <c r="DA25" s="713"/>
      <c r="DB25" s="713"/>
      <c r="DC25" s="717"/>
      <c r="DD25" s="688">
        <v>517206</v>
      </c>
      <c r="DE25" s="715"/>
      <c r="DF25" s="715"/>
      <c r="DG25" s="715"/>
      <c r="DH25" s="715"/>
      <c r="DI25" s="715"/>
      <c r="DJ25" s="715"/>
      <c r="DK25" s="716"/>
      <c r="DL25" s="688">
        <v>508824</v>
      </c>
      <c r="DM25" s="715"/>
      <c r="DN25" s="715"/>
      <c r="DO25" s="715"/>
      <c r="DP25" s="715"/>
      <c r="DQ25" s="715"/>
      <c r="DR25" s="715"/>
      <c r="DS25" s="715"/>
      <c r="DT25" s="715"/>
      <c r="DU25" s="715"/>
      <c r="DV25" s="716"/>
      <c r="DW25" s="684">
        <v>27.1</v>
      </c>
      <c r="DX25" s="713"/>
      <c r="DY25" s="713"/>
      <c r="DZ25" s="713"/>
      <c r="EA25" s="713"/>
      <c r="EB25" s="713"/>
      <c r="EC25" s="714"/>
    </row>
    <row r="26" spans="2:133" ht="11.25" customHeight="1" x14ac:dyDescent="0.15">
      <c r="B26" s="676" t="s">
        <v>299</v>
      </c>
      <c r="C26" s="677"/>
      <c r="D26" s="677"/>
      <c r="E26" s="677"/>
      <c r="F26" s="677"/>
      <c r="G26" s="677"/>
      <c r="H26" s="677"/>
      <c r="I26" s="677"/>
      <c r="J26" s="677"/>
      <c r="K26" s="677"/>
      <c r="L26" s="677"/>
      <c r="M26" s="677"/>
      <c r="N26" s="677"/>
      <c r="O26" s="677"/>
      <c r="P26" s="677"/>
      <c r="Q26" s="678"/>
      <c r="R26" s="679">
        <v>4358</v>
      </c>
      <c r="S26" s="680"/>
      <c r="T26" s="680"/>
      <c r="U26" s="680"/>
      <c r="V26" s="680"/>
      <c r="W26" s="680"/>
      <c r="X26" s="680"/>
      <c r="Y26" s="681"/>
      <c r="Z26" s="682">
        <v>0.1</v>
      </c>
      <c r="AA26" s="682"/>
      <c r="AB26" s="682"/>
      <c r="AC26" s="682"/>
      <c r="AD26" s="683" t="s">
        <v>231</v>
      </c>
      <c r="AE26" s="683"/>
      <c r="AF26" s="683"/>
      <c r="AG26" s="683"/>
      <c r="AH26" s="683"/>
      <c r="AI26" s="683"/>
      <c r="AJ26" s="683"/>
      <c r="AK26" s="683"/>
      <c r="AL26" s="684" t="s">
        <v>140</v>
      </c>
      <c r="AM26" s="685"/>
      <c r="AN26" s="685"/>
      <c r="AO26" s="686"/>
      <c r="AP26" s="697" t="s">
        <v>300</v>
      </c>
      <c r="AQ26" s="718"/>
      <c r="AR26" s="718"/>
      <c r="AS26" s="718"/>
      <c r="AT26" s="718"/>
      <c r="AU26" s="718"/>
      <c r="AV26" s="718"/>
      <c r="AW26" s="718"/>
      <c r="AX26" s="718"/>
      <c r="AY26" s="718"/>
      <c r="AZ26" s="718"/>
      <c r="BA26" s="718"/>
      <c r="BB26" s="718"/>
      <c r="BC26" s="718"/>
      <c r="BD26" s="718"/>
      <c r="BE26" s="718"/>
      <c r="BF26" s="699"/>
      <c r="BG26" s="679" t="s">
        <v>231</v>
      </c>
      <c r="BH26" s="680"/>
      <c r="BI26" s="680"/>
      <c r="BJ26" s="680"/>
      <c r="BK26" s="680"/>
      <c r="BL26" s="680"/>
      <c r="BM26" s="680"/>
      <c r="BN26" s="681"/>
      <c r="BO26" s="682" t="s">
        <v>238</v>
      </c>
      <c r="BP26" s="682"/>
      <c r="BQ26" s="682"/>
      <c r="BR26" s="682"/>
      <c r="BS26" s="688" t="s">
        <v>238</v>
      </c>
      <c r="BT26" s="680"/>
      <c r="BU26" s="680"/>
      <c r="BV26" s="680"/>
      <c r="BW26" s="680"/>
      <c r="BX26" s="680"/>
      <c r="BY26" s="680"/>
      <c r="BZ26" s="680"/>
      <c r="CA26" s="680"/>
      <c r="CB26" s="689"/>
      <c r="CD26" s="694" t="s">
        <v>301</v>
      </c>
      <c r="CE26" s="695"/>
      <c r="CF26" s="695"/>
      <c r="CG26" s="695"/>
      <c r="CH26" s="695"/>
      <c r="CI26" s="695"/>
      <c r="CJ26" s="695"/>
      <c r="CK26" s="695"/>
      <c r="CL26" s="695"/>
      <c r="CM26" s="695"/>
      <c r="CN26" s="695"/>
      <c r="CO26" s="695"/>
      <c r="CP26" s="695"/>
      <c r="CQ26" s="696"/>
      <c r="CR26" s="679">
        <v>299444</v>
      </c>
      <c r="CS26" s="680"/>
      <c r="CT26" s="680"/>
      <c r="CU26" s="680"/>
      <c r="CV26" s="680"/>
      <c r="CW26" s="680"/>
      <c r="CX26" s="680"/>
      <c r="CY26" s="681"/>
      <c r="CZ26" s="684">
        <v>10</v>
      </c>
      <c r="DA26" s="713"/>
      <c r="DB26" s="713"/>
      <c r="DC26" s="717"/>
      <c r="DD26" s="688">
        <v>283704</v>
      </c>
      <c r="DE26" s="680"/>
      <c r="DF26" s="680"/>
      <c r="DG26" s="680"/>
      <c r="DH26" s="680"/>
      <c r="DI26" s="680"/>
      <c r="DJ26" s="680"/>
      <c r="DK26" s="681"/>
      <c r="DL26" s="688" t="s">
        <v>140</v>
      </c>
      <c r="DM26" s="680"/>
      <c r="DN26" s="680"/>
      <c r="DO26" s="680"/>
      <c r="DP26" s="680"/>
      <c r="DQ26" s="680"/>
      <c r="DR26" s="680"/>
      <c r="DS26" s="680"/>
      <c r="DT26" s="680"/>
      <c r="DU26" s="680"/>
      <c r="DV26" s="681"/>
      <c r="DW26" s="684" t="s">
        <v>238</v>
      </c>
      <c r="DX26" s="713"/>
      <c r="DY26" s="713"/>
      <c r="DZ26" s="713"/>
      <c r="EA26" s="713"/>
      <c r="EB26" s="713"/>
      <c r="EC26" s="714"/>
    </row>
    <row r="27" spans="2:133" ht="11.25" customHeight="1" x14ac:dyDescent="0.15">
      <c r="B27" s="676" t="s">
        <v>302</v>
      </c>
      <c r="C27" s="677"/>
      <c r="D27" s="677"/>
      <c r="E27" s="677"/>
      <c r="F27" s="677"/>
      <c r="G27" s="677"/>
      <c r="H27" s="677"/>
      <c r="I27" s="677"/>
      <c r="J27" s="677"/>
      <c r="K27" s="677"/>
      <c r="L27" s="677"/>
      <c r="M27" s="677"/>
      <c r="N27" s="677"/>
      <c r="O27" s="677"/>
      <c r="P27" s="677"/>
      <c r="Q27" s="678"/>
      <c r="R27" s="679">
        <v>305351</v>
      </c>
      <c r="S27" s="680"/>
      <c r="T27" s="680"/>
      <c r="U27" s="680"/>
      <c r="V27" s="680"/>
      <c r="W27" s="680"/>
      <c r="X27" s="680"/>
      <c r="Y27" s="681"/>
      <c r="Z27" s="682">
        <v>9.5</v>
      </c>
      <c r="AA27" s="682"/>
      <c r="AB27" s="682"/>
      <c r="AC27" s="682"/>
      <c r="AD27" s="683" t="s">
        <v>140</v>
      </c>
      <c r="AE27" s="683"/>
      <c r="AF27" s="683"/>
      <c r="AG27" s="683"/>
      <c r="AH27" s="683"/>
      <c r="AI27" s="683"/>
      <c r="AJ27" s="683"/>
      <c r="AK27" s="683"/>
      <c r="AL27" s="684" t="s">
        <v>140</v>
      </c>
      <c r="AM27" s="685"/>
      <c r="AN27" s="685"/>
      <c r="AO27" s="686"/>
      <c r="AP27" s="676" t="s">
        <v>303</v>
      </c>
      <c r="AQ27" s="677"/>
      <c r="AR27" s="677"/>
      <c r="AS27" s="677"/>
      <c r="AT27" s="677"/>
      <c r="AU27" s="677"/>
      <c r="AV27" s="677"/>
      <c r="AW27" s="677"/>
      <c r="AX27" s="677"/>
      <c r="AY27" s="677"/>
      <c r="AZ27" s="677"/>
      <c r="BA27" s="677"/>
      <c r="BB27" s="677"/>
      <c r="BC27" s="677"/>
      <c r="BD27" s="677"/>
      <c r="BE27" s="677"/>
      <c r="BF27" s="678"/>
      <c r="BG27" s="679">
        <v>260553</v>
      </c>
      <c r="BH27" s="680"/>
      <c r="BI27" s="680"/>
      <c r="BJ27" s="680"/>
      <c r="BK27" s="680"/>
      <c r="BL27" s="680"/>
      <c r="BM27" s="680"/>
      <c r="BN27" s="681"/>
      <c r="BO27" s="682">
        <v>100</v>
      </c>
      <c r="BP27" s="682"/>
      <c r="BQ27" s="682"/>
      <c r="BR27" s="682"/>
      <c r="BS27" s="688" t="s">
        <v>238</v>
      </c>
      <c r="BT27" s="680"/>
      <c r="BU27" s="680"/>
      <c r="BV27" s="680"/>
      <c r="BW27" s="680"/>
      <c r="BX27" s="680"/>
      <c r="BY27" s="680"/>
      <c r="BZ27" s="680"/>
      <c r="CA27" s="680"/>
      <c r="CB27" s="689"/>
      <c r="CD27" s="694" t="s">
        <v>304</v>
      </c>
      <c r="CE27" s="695"/>
      <c r="CF27" s="695"/>
      <c r="CG27" s="695"/>
      <c r="CH27" s="695"/>
      <c r="CI27" s="695"/>
      <c r="CJ27" s="695"/>
      <c r="CK27" s="695"/>
      <c r="CL27" s="695"/>
      <c r="CM27" s="695"/>
      <c r="CN27" s="695"/>
      <c r="CO27" s="695"/>
      <c r="CP27" s="695"/>
      <c r="CQ27" s="696"/>
      <c r="CR27" s="679">
        <v>478189</v>
      </c>
      <c r="CS27" s="715"/>
      <c r="CT27" s="715"/>
      <c r="CU27" s="715"/>
      <c r="CV27" s="715"/>
      <c r="CW27" s="715"/>
      <c r="CX27" s="715"/>
      <c r="CY27" s="716"/>
      <c r="CZ27" s="684">
        <v>16</v>
      </c>
      <c r="DA27" s="713"/>
      <c r="DB27" s="713"/>
      <c r="DC27" s="717"/>
      <c r="DD27" s="688">
        <v>170375</v>
      </c>
      <c r="DE27" s="715"/>
      <c r="DF27" s="715"/>
      <c r="DG27" s="715"/>
      <c r="DH27" s="715"/>
      <c r="DI27" s="715"/>
      <c r="DJ27" s="715"/>
      <c r="DK27" s="716"/>
      <c r="DL27" s="688">
        <v>170375</v>
      </c>
      <c r="DM27" s="715"/>
      <c r="DN27" s="715"/>
      <c r="DO27" s="715"/>
      <c r="DP27" s="715"/>
      <c r="DQ27" s="715"/>
      <c r="DR27" s="715"/>
      <c r="DS27" s="715"/>
      <c r="DT27" s="715"/>
      <c r="DU27" s="715"/>
      <c r="DV27" s="716"/>
      <c r="DW27" s="684">
        <v>9.1</v>
      </c>
      <c r="DX27" s="713"/>
      <c r="DY27" s="713"/>
      <c r="DZ27" s="713"/>
      <c r="EA27" s="713"/>
      <c r="EB27" s="713"/>
      <c r="EC27" s="714"/>
    </row>
    <row r="28" spans="2:133" ht="11.25" customHeight="1" x14ac:dyDescent="0.15">
      <c r="B28" s="721" t="s">
        <v>305</v>
      </c>
      <c r="C28" s="722"/>
      <c r="D28" s="722"/>
      <c r="E28" s="722"/>
      <c r="F28" s="722"/>
      <c r="G28" s="722"/>
      <c r="H28" s="722"/>
      <c r="I28" s="722"/>
      <c r="J28" s="722"/>
      <c r="K28" s="722"/>
      <c r="L28" s="722"/>
      <c r="M28" s="722"/>
      <c r="N28" s="722"/>
      <c r="O28" s="722"/>
      <c r="P28" s="722"/>
      <c r="Q28" s="723"/>
      <c r="R28" s="679" t="s">
        <v>231</v>
      </c>
      <c r="S28" s="680"/>
      <c r="T28" s="680"/>
      <c r="U28" s="680"/>
      <c r="V28" s="680"/>
      <c r="W28" s="680"/>
      <c r="X28" s="680"/>
      <c r="Y28" s="681"/>
      <c r="Z28" s="682" t="s">
        <v>231</v>
      </c>
      <c r="AA28" s="682"/>
      <c r="AB28" s="682"/>
      <c r="AC28" s="682"/>
      <c r="AD28" s="683" t="s">
        <v>231</v>
      </c>
      <c r="AE28" s="683"/>
      <c r="AF28" s="683"/>
      <c r="AG28" s="683"/>
      <c r="AH28" s="683"/>
      <c r="AI28" s="683"/>
      <c r="AJ28" s="683"/>
      <c r="AK28" s="683"/>
      <c r="AL28" s="684" t="s">
        <v>231</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306</v>
      </c>
      <c r="CE28" s="695"/>
      <c r="CF28" s="695"/>
      <c r="CG28" s="695"/>
      <c r="CH28" s="695"/>
      <c r="CI28" s="695"/>
      <c r="CJ28" s="695"/>
      <c r="CK28" s="695"/>
      <c r="CL28" s="695"/>
      <c r="CM28" s="695"/>
      <c r="CN28" s="695"/>
      <c r="CO28" s="695"/>
      <c r="CP28" s="695"/>
      <c r="CQ28" s="696"/>
      <c r="CR28" s="679">
        <v>230334</v>
      </c>
      <c r="CS28" s="680"/>
      <c r="CT28" s="680"/>
      <c r="CU28" s="680"/>
      <c r="CV28" s="680"/>
      <c r="CW28" s="680"/>
      <c r="CX28" s="680"/>
      <c r="CY28" s="681"/>
      <c r="CZ28" s="684">
        <v>7.7</v>
      </c>
      <c r="DA28" s="713"/>
      <c r="DB28" s="713"/>
      <c r="DC28" s="717"/>
      <c r="DD28" s="688">
        <v>223265</v>
      </c>
      <c r="DE28" s="680"/>
      <c r="DF28" s="680"/>
      <c r="DG28" s="680"/>
      <c r="DH28" s="680"/>
      <c r="DI28" s="680"/>
      <c r="DJ28" s="680"/>
      <c r="DK28" s="681"/>
      <c r="DL28" s="688">
        <v>223265</v>
      </c>
      <c r="DM28" s="680"/>
      <c r="DN28" s="680"/>
      <c r="DO28" s="680"/>
      <c r="DP28" s="680"/>
      <c r="DQ28" s="680"/>
      <c r="DR28" s="680"/>
      <c r="DS28" s="680"/>
      <c r="DT28" s="680"/>
      <c r="DU28" s="680"/>
      <c r="DV28" s="681"/>
      <c r="DW28" s="684">
        <v>11.9</v>
      </c>
      <c r="DX28" s="713"/>
      <c r="DY28" s="713"/>
      <c r="DZ28" s="713"/>
      <c r="EA28" s="713"/>
      <c r="EB28" s="713"/>
      <c r="EC28" s="714"/>
    </row>
    <row r="29" spans="2:133" ht="11.25" customHeight="1" x14ac:dyDescent="0.15">
      <c r="B29" s="676" t="s">
        <v>307</v>
      </c>
      <c r="C29" s="677"/>
      <c r="D29" s="677"/>
      <c r="E29" s="677"/>
      <c r="F29" s="677"/>
      <c r="G29" s="677"/>
      <c r="H29" s="677"/>
      <c r="I29" s="677"/>
      <c r="J29" s="677"/>
      <c r="K29" s="677"/>
      <c r="L29" s="677"/>
      <c r="M29" s="677"/>
      <c r="N29" s="677"/>
      <c r="O29" s="677"/>
      <c r="P29" s="677"/>
      <c r="Q29" s="678"/>
      <c r="R29" s="679">
        <v>313423</v>
      </c>
      <c r="S29" s="680"/>
      <c r="T29" s="680"/>
      <c r="U29" s="680"/>
      <c r="V29" s="680"/>
      <c r="W29" s="680"/>
      <c r="X29" s="680"/>
      <c r="Y29" s="681"/>
      <c r="Z29" s="682">
        <v>9.8000000000000007</v>
      </c>
      <c r="AA29" s="682"/>
      <c r="AB29" s="682"/>
      <c r="AC29" s="682"/>
      <c r="AD29" s="683" t="s">
        <v>231</v>
      </c>
      <c r="AE29" s="683"/>
      <c r="AF29" s="683"/>
      <c r="AG29" s="683"/>
      <c r="AH29" s="683"/>
      <c r="AI29" s="683"/>
      <c r="AJ29" s="683"/>
      <c r="AK29" s="683"/>
      <c r="AL29" s="684" t="s">
        <v>231</v>
      </c>
      <c r="AM29" s="685"/>
      <c r="AN29" s="685"/>
      <c r="AO29" s="686"/>
      <c r="AP29" s="658" t="s">
        <v>225</v>
      </c>
      <c r="AQ29" s="659"/>
      <c r="AR29" s="659"/>
      <c r="AS29" s="659"/>
      <c r="AT29" s="659"/>
      <c r="AU29" s="659"/>
      <c r="AV29" s="659"/>
      <c r="AW29" s="659"/>
      <c r="AX29" s="659"/>
      <c r="AY29" s="659"/>
      <c r="AZ29" s="659"/>
      <c r="BA29" s="659"/>
      <c r="BB29" s="659"/>
      <c r="BC29" s="659"/>
      <c r="BD29" s="659"/>
      <c r="BE29" s="659"/>
      <c r="BF29" s="660"/>
      <c r="BG29" s="658" t="s">
        <v>308</v>
      </c>
      <c r="BH29" s="719"/>
      <c r="BI29" s="719"/>
      <c r="BJ29" s="719"/>
      <c r="BK29" s="719"/>
      <c r="BL29" s="719"/>
      <c r="BM29" s="719"/>
      <c r="BN29" s="719"/>
      <c r="BO29" s="719"/>
      <c r="BP29" s="719"/>
      <c r="BQ29" s="720"/>
      <c r="BR29" s="658" t="s">
        <v>309</v>
      </c>
      <c r="BS29" s="719"/>
      <c r="BT29" s="719"/>
      <c r="BU29" s="719"/>
      <c r="BV29" s="719"/>
      <c r="BW29" s="719"/>
      <c r="BX29" s="719"/>
      <c r="BY29" s="719"/>
      <c r="BZ29" s="719"/>
      <c r="CA29" s="719"/>
      <c r="CB29" s="720"/>
      <c r="CD29" s="742" t="s">
        <v>310</v>
      </c>
      <c r="CE29" s="743"/>
      <c r="CF29" s="694" t="s">
        <v>311</v>
      </c>
      <c r="CG29" s="695"/>
      <c r="CH29" s="695"/>
      <c r="CI29" s="695"/>
      <c r="CJ29" s="695"/>
      <c r="CK29" s="695"/>
      <c r="CL29" s="695"/>
      <c r="CM29" s="695"/>
      <c r="CN29" s="695"/>
      <c r="CO29" s="695"/>
      <c r="CP29" s="695"/>
      <c r="CQ29" s="696"/>
      <c r="CR29" s="679">
        <v>230334</v>
      </c>
      <c r="CS29" s="715"/>
      <c r="CT29" s="715"/>
      <c r="CU29" s="715"/>
      <c r="CV29" s="715"/>
      <c r="CW29" s="715"/>
      <c r="CX29" s="715"/>
      <c r="CY29" s="716"/>
      <c r="CZ29" s="684">
        <v>7.7</v>
      </c>
      <c r="DA29" s="713"/>
      <c r="DB29" s="713"/>
      <c r="DC29" s="717"/>
      <c r="DD29" s="688">
        <v>223265</v>
      </c>
      <c r="DE29" s="715"/>
      <c r="DF29" s="715"/>
      <c r="DG29" s="715"/>
      <c r="DH29" s="715"/>
      <c r="DI29" s="715"/>
      <c r="DJ29" s="715"/>
      <c r="DK29" s="716"/>
      <c r="DL29" s="688">
        <v>223265</v>
      </c>
      <c r="DM29" s="715"/>
      <c r="DN29" s="715"/>
      <c r="DO29" s="715"/>
      <c r="DP29" s="715"/>
      <c r="DQ29" s="715"/>
      <c r="DR29" s="715"/>
      <c r="DS29" s="715"/>
      <c r="DT29" s="715"/>
      <c r="DU29" s="715"/>
      <c r="DV29" s="716"/>
      <c r="DW29" s="684">
        <v>11.9</v>
      </c>
      <c r="DX29" s="713"/>
      <c r="DY29" s="713"/>
      <c r="DZ29" s="713"/>
      <c r="EA29" s="713"/>
      <c r="EB29" s="713"/>
      <c r="EC29" s="714"/>
    </row>
    <row r="30" spans="2:133" ht="11.25" customHeight="1" x14ac:dyDescent="0.15">
      <c r="B30" s="676" t="s">
        <v>312</v>
      </c>
      <c r="C30" s="677"/>
      <c r="D30" s="677"/>
      <c r="E30" s="677"/>
      <c r="F30" s="677"/>
      <c r="G30" s="677"/>
      <c r="H30" s="677"/>
      <c r="I30" s="677"/>
      <c r="J30" s="677"/>
      <c r="K30" s="677"/>
      <c r="L30" s="677"/>
      <c r="M30" s="677"/>
      <c r="N30" s="677"/>
      <c r="O30" s="677"/>
      <c r="P30" s="677"/>
      <c r="Q30" s="678"/>
      <c r="R30" s="679">
        <v>41292</v>
      </c>
      <c r="S30" s="680"/>
      <c r="T30" s="680"/>
      <c r="U30" s="680"/>
      <c r="V30" s="680"/>
      <c r="W30" s="680"/>
      <c r="X30" s="680"/>
      <c r="Y30" s="681"/>
      <c r="Z30" s="682">
        <v>1.3</v>
      </c>
      <c r="AA30" s="682"/>
      <c r="AB30" s="682"/>
      <c r="AC30" s="682"/>
      <c r="AD30" s="683">
        <v>4181</v>
      </c>
      <c r="AE30" s="683"/>
      <c r="AF30" s="683"/>
      <c r="AG30" s="683"/>
      <c r="AH30" s="683"/>
      <c r="AI30" s="683"/>
      <c r="AJ30" s="683"/>
      <c r="AK30" s="683"/>
      <c r="AL30" s="684">
        <v>0.2</v>
      </c>
      <c r="AM30" s="685"/>
      <c r="AN30" s="685"/>
      <c r="AO30" s="686"/>
      <c r="AP30" s="727" t="s">
        <v>313</v>
      </c>
      <c r="AQ30" s="728"/>
      <c r="AR30" s="728"/>
      <c r="AS30" s="728"/>
      <c r="AT30" s="733" t="s">
        <v>314</v>
      </c>
      <c r="AU30" s="230"/>
      <c r="AV30" s="230"/>
      <c r="AW30" s="230"/>
      <c r="AX30" s="665" t="s">
        <v>191</v>
      </c>
      <c r="AY30" s="666"/>
      <c r="AZ30" s="666"/>
      <c r="BA30" s="666"/>
      <c r="BB30" s="666"/>
      <c r="BC30" s="666"/>
      <c r="BD30" s="666"/>
      <c r="BE30" s="666"/>
      <c r="BF30" s="667"/>
      <c r="BG30" s="739">
        <v>99.3</v>
      </c>
      <c r="BH30" s="740"/>
      <c r="BI30" s="740"/>
      <c r="BJ30" s="740"/>
      <c r="BK30" s="740"/>
      <c r="BL30" s="740"/>
      <c r="BM30" s="674">
        <v>95.6</v>
      </c>
      <c r="BN30" s="740"/>
      <c r="BO30" s="740"/>
      <c r="BP30" s="740"/>
      <c r="BQ30" s="741"/>
      <c r="BR30" s="739">
        <v>99.3</v>
      </c>
      <c r="BS30" s="740"/>
      <c r="BT30" s="740"/>
      <c r="BU30" s="740"/>
      <c r="BV30" s="740"/>
      <c r="BW30" s="740"/>
      <c r="BX30" s="674">
        <v>94.7</v>
      </c>
      <c r="BY30" s="740"/>
      <c r="BZ30" s="740"/>
      <c r="CA30" s="740"/>
      <c r="CB30" s="741"/>
      <c r="CD30" s="744"/>
      <c r="CE30" s="745"/>
      <c r="CF30" s="694" t="s">
        <v>315</v>
      </c>
      <c r="CG30" s="695"/>
      <c r="CH30" s="695"/>
      <c r="CI30" s="695"/>
      <c r="CJ30" s="695"/>
      <c r="CK30" s="695"/>
      <c r="CL30" s="695"/>
      <c r="CM30" s="695"/>
      <c r="CN30" s="695"/>
      <c r="CO30" s="695"/>
      <c r="CP30" s="695"/>
      <c r="CQ30" s="696"/>
      <c r="CR30" s="679">
        <v>214665</v>
      </c>
      <c r="CS30" s="680"/>
      <c r="CT30" s="680"/>
      <c r="CU30" s="680"/>
      <c r="CV30" s="680"/>
      <c r="CW30" s="680"/>
      <c r="CX30" s="680"/>
      <c r="CY30" s="681"/>
      <c r="CZ30" s="684">
        <v>7.2</v>
      </c>
      <c r="DA30" s="713"/>
      <c r="DB30" s="713"/>
      <c r="DC30" s="717"/>
      <c r="DD30" s="688">
        <v>208199</v>
      </c>
      <c r="DE30" s="680"/>
      <c r="DF30" s="680"/>
      <c r="DG30" s="680"/>
      <c r="DH30" s="680"/>
      <c r="DI30" s="680"/>
      <c r="DJ30" s="680"/>
      <c r="DK30" s="681"/>
      <c r="DL30" s="688">
        <v>208199</v>
      </c>
      <c r="DM30" s="680"/>
      <c r="DN30" s="680"/>
      <c r="DO30" s="680"/>
      <c r="DP30" s="680"/>
      <c r="DQ30" s="680"/>
      <c r="DR30" s="680"/>
      <c r="DS30" s="680"/>
      <c r="DT30" s="680"/>
      <c r="DU30" s="680"/>
      <c r="DV30" s="681"/>
      <c r="DW30" s="684">
        <v>11.1</v>
      </c>
      <c r="DX30" s="713"/>
      <c r="DY30" s="713"/>
      <c r="DZ30" s="713"/>
      <c r="EA30" s="713"/>
      <c r="EB30" s="713"/>
      <c r="EC30" s="714"/>
    </row>
    <row r="31" spans="2:133" ht="11.25" customHeight="1" x14ac:dyDescent="0.15">
      <c r="B31" s="676" t="s">
        <v>316</v>
      </c>
      <c r="C31" s="677"/>
      <c r="D31" s="677"/>
      <c r="E31" s="677"/>
      <c r="F31" s="677"/>
      <c r="G31" s="677"/>
      <c r="H31" s="677"/>
      <c r="I31" s="677"/>
      <c r="J31" s="677"/>
      <c r="K31" s="677"/>
      <c r="L31" s="677"/>
      <c r="M31" s="677"/>
      <c r="N31" s="677"/>
      <c r="O31" s="677"/>
      <c r="P31" s="677"/>
      <c r="Q31" s="678"/>
      <c r="R31" s="679">
        <v>31422</v>
      </c>
      <c r="S31" s="680"/>
      <c r="T31" s="680"/>
      <c r="U31" s="680"/>
      <c r="V31" s="680"/>
      <c r="W31" s="680"/>
      <c r="X31" s="680"/>
      <c r="Y31" s="681"/>
      <c r="Z31" s="682">
        <v>1</v>
      </c>
      <c r="AA31" s="682"/>
      <c r="AB31" s="682"/>
      <c r="AC31" s="682"/>
      <c r="AD31" s="683" t="s">
        <v>231</v>
      </c>
      <c r="AE31" s="683"/>
      <c r="AF31" s="683"/>
      <c r="AG31" s="683"/>
      <c r="AH31" s="683"/>
      <c r="AI31" s="683"/>
      <c r="AJ31" s="683"/>
      <c r="AK31" s="683"/>
      <c r="AL31" s="684" t="s">
        <v>238</v>
      </c>
      <c r="AM31" s="685"/>
      <c r="AN31" s="685"/>
      <c r="AO31" s="686"/>
      <c r="AP31" s="729"/>
      <c r="AQ31" s="730"/>
      <c r="AR31" s="730"/>
      <c r="AS31" s="730"/>
      <c r="AT31" s="734"/>
      <c r="AU31" s="229" t="s">
        <v>317</v>
      </c>
      <c r="AV31" s="229"/>
      <c r="AW31" s="229"/>
      <c r="AX31" s="676" t="s">
        <v>318</v>
      </c>
      <c r="AY31" s="677"/>
      <c r="AZ31" s="677"/>
      <c r="BA31" s="677"/>
      <c r="BB31" s="677"/>
      <c r="BC31" s="677"/>
      <c r="BD31" s="677"/>
      <c r="BE31" s="677"/>
      <c r="BF31" s="678"/>
      <c r="BG31" s="736">
        <v>99.5</v>
      </c>
      <c r="BH31" s="715"/>
      <c r="BI31" s="715"/>
      <c r="BJ31" s="715"/>
      <c r="BK31" s="715"/>
      <c r="BL31" s="715"/>
      <c r="BM31" s="685">
        <v>97.6</v>
      </c>
      <c r="BN31" s="737"/>
      <c r="BO31" s="737"/>
      <c r="BP31" s="737"/>
      <c r="BQ31" s="738"/>
      <c r="BR31" s="736">
        <v>99.6</v>
      </c>
      <c r="BS31" s="715"/>
      <c r="BT31" s="715"/>
      <c r="BU31" s="715"/>
      <c r="BV31" s="715"/>
      <c r="BW31" s="715"/>
      <c r="BX31" s="685">
        <v>97.2</v>
      </c>
      <c r="BY31" s="737"/>
      <c r="BZ31" s="737"/>
      <c r="CA31" s="737"/>
      <c r="CB31" s="738"/>
      <c r="CD31" s="744"/>
      <c r="CE31" s="745"/>
      <c r="CF31" s="694" t="s">
        <v>319</v>
      </c>
      <c r="CG31" s="695"/>
      <c r="CH31" s="695"/>
      <c r="CI31" s="695"/>
      <c r="CJ31" s="695"/>
      <c r="CK31" s="695"/>
      <c r="CL31" s="695"/>
      <c r="CM31" s="695"/>
      <c r="CN31" s="695"/>
      <c r="CO31" s="695"/>
      <c r="CP31" s="695"/>
      <c r="CQ31" s="696"/>
      <c r="CR31" s="679">
        <v>15669</v>
      </c>
      <c r="CS31" s="715"/>
      <c r="CT31" s="715"/>
      <c r="CU31" s="715"/>
      <c r="CV31" s="715"/>
      <c r="CW31" s="715"/>
      <c r="CX31" s="715"/>
      <c r="CY31" s="716"/>
      <c r="CZ31" s="684">
        <v>0.5</v>
      </c>
      <c r="DA31" s="713"/>
      <c r="DB31" s="713"/>
      <c r="DC31" s="717"/>
      <c r="DD31" s="688">
        <v>15066</v>
      </c>
      <c r="DE31" s="715"/>
      <c r="DF31" s="715"/>
      <c r="DG31" s="715"/>
      <c r="DH31" s="715"/>
      <c r="DI31" s="715"/>
      <c r="DJ31" s="715"/>
      <c r="DK31" s="716"/>
      <c r="DL31" s="688">
        <v>15066</v>
      </c>
      <c r="DM31" s="715"/>
      <c r="DN31" s="715"/>
      <c r="DO31" s="715"/>
      <c r="DP31" s="715"/>
      <c r="DQ31" s="715"/>
      <c r="DR31" s="715"/>
      <c r="DS31" s="715"/>
      <c r="DT31" s="715"/>
      <c r="DU31" s="715"/>
      <c r="DV31" s="716"/>
      <c r="DW31" s="684">
        <v>0.8</v>
      </c>
      <c r="DX31" s="713"/>
      <c r="DY31" s="713"/>
      <c r="DZ31" s="713"/>
      <c r="EA31" s="713"/>
      <c r="EB31" s="713"/>
      <c r="EC31" s="714"/>
    </row>
    <row r="32" spans="2:133" ht="11.25" customHeight="1" x14ac:dyDescent="0.15">
      <c r="B32" s="676" t="s">
        <v>320</v>
      </c>
      <c r="C32" s="677"/>
      <c r="D32" s="677"/>
      <c r="E32" s="677"/>
      <c r="F32" s="677"/>
      <c r="G32" s="677"/>
      <c r="H32" s="677"/>
      <c r="I32" s="677"/>
      <c r="J32" s="677"/>
      <c r="K32" s="677"/>
      <c r="L32" s="677"/>
      <c r="M32" s="677"/>
      <c r="N32" s="677"/>
      <c r="O32" s="677"/>
      <c r="P32" s="677"/>
      <c r="Q32" s="678"/>
      <c r="R32" s="679">
        <v>76957</v>
      </c>
      <c r="S32" s="680"/>
      <c r="T32" s="680"/>
      <c r="U32" s="680"/>
      <c r="V32" s="680"/>
      <c r="W32" s="680"/>
      <c r="X32" s="680"/>
      <c r="Y32" s="681"/>
      <c r="Z32" s="682">
        <v>2.4</v>
      </c>
      <c r="AA32" s="682"/>
      <c r="AB32" s="682"/>
      <c r="AC32" s="682"/>
      <c r="AD32" s="683" t="s">
        <v>238</v>
      </c>
      <c r="AE32" s="683"/>
      <c r="AF32" s="683"/>
      <c r="AG32" s="683"/>
      <c r="AH32" s="683"/>
      <c r="AI32" s="683"/>
      <c r="AJ32" s="683"/>
      <c r="AK32" s="683"/>
      <c r="AL32" s="684" t="s">
        <v>238</v>
      </c>
      <c r="AM32" s="685"/>
      <c r="AN32" s="685"/>
      <c r="AO32" s="686"/>
      <c r="AP32" s="731"/>
      <c r="AQ32" s="732"/>
      <c r="AR32" s="732"/>
      <c r="AS32" s="732"/>
      <c r="AT32" s="735"/>
      <c r="AU32" s="231"/>
      <c r="AV32" s="231"/>
      <c r="AW32" s="231"/>
      <c r="AX32" s="724" t="s">
        <v>321</v>
      </c>
      <c r="AY32" s="725"/>
      <c r="AZ32" s="725"/>
      <c r="BA32" s="725"/>
      <c r="BB32" s="725"/>
      <c r="BC32" s="725"/>
      <c r="BD32" s="725"/>
      <c r="BE32" s="725"/>
      <c r="BF32" s="726"/>
      <c r="BG32" s="748">
        <v>98.9</v>
      </c>
      <c r="BH32" s="749"/>
      <c r="BI32" s="749"/>
      <c r="BJ32" s="749"/>
      <c r="BK32" s="749"/>
      <c r="BL32" s="749"/>
      <c r="BM32" s="750">
        <v>92.4</v>
      </c>
      <c r="BN32" s="749"/>
      <c r="BO32" s="749"/>
      <c r="BP32" s="749"/>
      <c r="BQ32" s="751"/>
      <c r="BR32" s="748">
        <v>98.6</v>
      </c>
      <c r="BS32" s="749"/>
      <c r="BT32" s="749"/>
      <c r="BU32" s="749"/>
      <c r="BV32" s="749"/>
      <c r="BW32" s="749"/>
      <c r="BX32" s="750">
        <v>90.7</v>
      </c>
      <c r="BY32" s="749"/>
      <c r="BZ32" s="749"/>
      <c r="CA32" s="749"/>
      <c r="CB32" s="751"/>
      <c r="CD32" s="746"/>
      <c r="CE32" s="747"/>
      <c r="CF32" s="694" t="s">
        <v>322</v>
      </c>
      <c r="CG32" s="695"/>
      <c r="CH32" s="695"/>
      <c r="CI32" s="695"/>
      <c r="CJ32" s="695"/>
      <c r="CK32" s="695"/>
      <c r="CL32" s="695"/>
      <c r="CM32" s="695"/>
      <c r="CN32" s="695"/>
      <c r="CO32" s="695"/>
      <c r="CP32" s="695"/>
      <c r="CQ32" s="696"/>
      <c r="CR32" s="679" t="s">
        <v>238</v>
      </c>
      <c r="CS32" s="680"/>
      <c r="CT32" s="680"/>
      <c r="CU32" s="680"/>
      <c r="CV32" s="680"/>
      <c r="CW32" s="680"/>
      <c r="CX32" s="680"/>
      <c r="CY32" s="681"/>
      <c r="CZ32" s="684" t="s">
        <v>238</v>
      </c>
      <c r="DA32" s="713"/>
      <c r="DB32" s="713"/>
      <c r="DC32" s="717"/>
      <c r="DD32" s="688" t="s">
        <v>238</v>
      </c>
      <c r="DE32" s="680"/>
      <c r="DF32" s="680"/>
      <c r="DG32" s="680"/>
      <c r="DH32" s="680"/>
      <c r="DI32" s="680"/>
      <c r="DJ32" s="680"/>
      <c r="DK32" s="681"/>
      <c r="DL32" s="688" t="s">
        <v>238</v>
      </c>
      <c r="DM32" s="680"/>
      <c r="DN32" s="680"/>
      <c r="DO32" s="680"/>
      <c r="DP32" s="680"/>
      <c r="DQ32" s="680"/>
      <c r="DR32" s="680"/>
      <c r="DS32" s="680"/>
      <c r="DT32" s="680"/>
      <c r="DU32" s="680"/>
      <c r="DV32" s="681"/>
      <c r="DW32" s="684" t="s">
        <v>231</v>
      </c>
      <c r="DX32" s="713"/>
      <c r="DY32" s="713"/>
      <c r="DZ32" s="713"/>
      <c r="EA32" s="713"/>
      <c r="EB32" s="713"/>
      <c r="EC32" s="714"/>
    </row>
    <row r="33" spans="2:133" ht="11.25" customHeight="1" x14ac:dyDescent="0.15">
      <c r="B33" s="676" t="s">
        <v>323</v>
      </c>
      <c r="C33" s="677"/>
      <c r="D33" s="677"/>
      <c r="E33" s="677"/>
      <c r="F33" s="677"/>
      <c r="G33" s="677"/>
      <c r="H33" s="677"/>
      <c r="I33" s="677"/>
      <c r="J33" s="677"/>
      <c r="K33" s="677"/>
      <c r="L33" s="677"/>
      <c r="M33" s="677"/>
      <c r="N33" s="677"/>
      <c r="O33" s="677"/>
      <c r="P33" s="677"/>
      <c r="Q33" s="678"/>
      <c r="R33" s="679">
        <v>251618</v>
      </c>
      <c r="S33" s="680"/>
      <c r="T33" s="680"/>
      <c r="U33" s="680"/>
      <c r="V33" s="680"/>
      <c r="W33" s="680"/>
      <c r="X33" s="680"/>
      <c r="Y33" s="681"/>
      <c r="Z33" s="682">
        <v>7.8</v>
      </c>
      <c r="AA33" s="682"/>
      <c r="AB33" s="682"/>
      <c r="AC33" s="682"/>
      <c r="AD33" s="683" t="s">
        <v>238</v>
      </c>
      <c r="AE33" s="683"/>
      <c r="AF33" s="683"/>
      <c r="AG33" s="683"/>
      <c r="AH33" s="683"/>
      <c r="AI33" s="683"/>
      <c r="AJ33" s="683"/>
      <c r="AK33" s="683"/>
      <c r="AL33" s="684" t="s">
        <v>238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324</v>
      </c>
      <c r="CE33" s="695"/>
      <c r="CF33" s="695"/>
      <c r="CG33" s="695"/>
      <c r="CH33" s="695"/>
      <c r="CI33" s="695"/>
      <c r="CJ33" s="695"/>
      <c r="CK33" s="695"/>
      <c r="CL33" s="695"/>
      <c r="CM33" s="695"/>
      <c r="CN33" s="695"/>
      <c r="CO33" s="695"/>
      <c r="CP33" s="695"/>
      <c r="CQ33" s="696"/>
      <c r="CR33" s="679">
        <v>1342434</v>
      </c>
      <c r="CS33" s="715"/>
      <c r="CT33" s="715"/>
      <c r="CU33" s="715"/>
      <c r="CV33" s="715"/>
      <c r="CW33" s="715"/>
      <c r="CX33" s="715"/>
      <c r="CY33" s="716"/>
      <c r="CZ33" s="684">
        <v>44.8</v>
      </c>
      <c r="DA33" s="713"/>
      <c r="DB33" s="713"/>
      <c r="DC33" s="717"/>
      <c r="DD33" s="688">
        <v>1078153</v>
      </c>
      <c r="DE33" s="715"/>
      <c r="DF33" s="715"/>
      <c r="DG33" s="715"/>
      <c r="DH33" s="715"/>
      <c r="DI33" s="715"/>
      <c r="DJ33" s="715"/>
      <c r="DK33" s="716"/>
      <c r="DL33" s="688">
        <v>956337</v>
      </c>
      <c r="DM33" s="715"/>
      <c r="DN33" s="715"/>
      <c r="DO33" s="715"/>
      <c r="DP33" s="715"/>
      <c r="DQ33" s="715"/>
      <c r="DR33" s="715"/>
      <c r="DS33" s="715"/>
      <c r="DT33" s="715"/>
      <c r="DU33" s="715"/>
      <c r="DV33" s="716"/>
      <c r="DW33" s="684">
        <v>50.9</v>
      </c>
      <c r="DX33" s="713"/>
      <c r="DY33" s="713"/>
      <c r="DZ33" s="713"/>
      <c r="EA33" s="713"/>
      <c r="EB33" s="713"/>
      <c r="EC33" s="714"/>
    </row>
    <row r="34" spans="2:133" ht="11.25" customHeight="1" x14ac:dyDescent="0.15">
      <c r="B34" s="676" t="s">
        <v>325</v>
      </c>
      <c r="C34" s="677"/>
      <c r="D34" s="677"/>
      <c r="E34" s="677"/>
      <c r="F34" s="677"/>
      <c r="G34" s="677"/>
      <c r="H34" s="677"/>
      <c r="I34" s="677"/>
      <c r="J34" s="677"/>
      <c r="K34" s="677"/>
      <c r="L34" s="677"/>
      <c r="M34" s="677"/>
      <c r="N34" s="677"/>
      <c r="O34" s="677"/>
      <c r="P34" s="677"/>
      <c r="Q34" s="678"/>
      <c r="R34" s="679">
        <v>47961</v>
      </c>
      <c r="S34" s="680"/>
      <c r="T34" s="680"/>
      <c r="U34" s="680"/>
      <c r="V34" s="680"/>
      <c r="W34" s="680"/>
      <c r="X34" s="680"/>
      <c r="Y34" s="681"/>
      <c r="Z34" s="682">
        <v>1.5</v>
      </c>
      <c r="AA34" s="682"/>
      <c r="AB34" s="682"/>
      <c r="AC34" s="682"/>
      <c r="AD34" s="683">
        <v>7</v>
      </c>
      <c r="AE34" s="683"/>
      <c r="AF34" s="683"/>
      <c r="AG34" s="683"/>
      <c r="AH34" s="683"/>
      <c r="AI34" s="683"/>
      <c r="AJ34" s="683"/>
      <c r="AK34" s="683"/>
      <c r="AL34" s="684">
        <v>0</v>
      </c>
      <c r="AM34" s="685"/>
      <c r="AN34" s="685"/>
      <c r="AO34" s="686"/>
      <c r="AP34" s="234"/>
      <c r="AQ34" s="658" t="s">
        <v>326</v>
      </c>
      <c r="AR34" s="659"/>
      <c r="AS34" s="659"/>
      <c r="AT34" s="659"/>
      <c r="AU34" s="659"/>
      <c r="AV34" s="659"/>
      <c r="AW34" s="659"/>
      <c r="AX34" s="659"/>
      <c r="AY34" s="659"/>
      <c r="AZ34" s="659"/>
      <c r="BA34" s="659"/>
      <c r="BB34" s="659"/>
      <c r="BC34" s="659"/>
      <c r="BD34" s="659"/>
      <c r="BE34" s="659"/>
      <c r="BF34" s="660"/>
      <c r="BG34" s="658" t="s">
        <v>327</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328</v>
      </c>
      <c r="CE34" s="695"/>
      <c r="CF34" s="695"/>
      <c r="CG34" s="695"/>
      <c r="CH34" s="695"/>
      <c r="CI34" s="695"/>
      <c r="CJ34" s="695"/>
      <c r="CK34" s="695"/>
      <c r="CL34" s="695"/>
      <c r="CM34" s="695"/>
      <c r="CN34" s="695"/>
      <c r="CO34" s="695"/>
      <c r="CP34" s="695"/>
      <c r="CQ34" s="696"/>
      <c r="CR34" s="679">
        <v>433532</v>
      </c>
      <c r="CS34" s="680"/>
      <c r="CT34" s="680"/>
      <c r="CU34" s="680"/>
      <c r="CV34" s="680"/>
      <c r="CW34" s="680"/>
      <c r="CX34" s="680"/>
      <c r="CY34" s="681"/>
      <c r="CZ34" s="684">
        <v>14.5</v>
      </c>
      <c r="DA34" s="713"/>
      <c r="DB34" s="713"/>
      <c r="DC34" s="717"/>
      <c r="DD34" s="688">
        <v>352659</v>
      </c>
      <c r="DE34" s="680"/>
      <c r="DF34" s="680"/>
      <c r="DG34" s="680"/>
      <c r="DH34" s="680"/>
      <c r="DI34" s="680"/>
      <c r="DJ34" s="680"/>
      <c r="DK34" s="681"/>
      <c r="DL34" s="688">
        <v>300803</v>
      </c>
      <c r="DM34" s="680"/>
      <c r="DN34" s="680"/>
      <c r="DO34" s="680"/>
      <c r="DP34" s="680"/>
      <c r="DQ34" s="680"/>
      <c r="DR34" s="680"/>
      <c r="DS34" s="680"/>
      <c r="DT34" s="680"/>
      <c r="DU34" s="680"/>
      <c r="DV34" s="681"/>
      <c r="DW34" s="684">
        <v>16</v>
      </c>
      <c r="DX34" s="713"/>
      <c r="DY34" s="713"/>
      <c r="DZ34" s="713"/>
      <c r="EA34" s="713"/>
      <c r="EB34" s="713"/>
      <c r="EC34" s="714"/>
    </row>
    <row r="35" spans="2:133" ht="11.25" customHeight="1" x14ac:dyDescent="0.15">
      <c r="B35" s="676" t="s">
        <v>329</v>
      </c>
      <c r="C35" s="677"/>
      <c r="D35" s="677"/>
      <c r="E35" s="677"/>
      <c r="F35" s="677"/>
      <c r="G35" s="677"/>
      <c r="H35" s="677"/>
      <c r="I35" s="677"/>
      <c r="J35" s="677"/>
      <c r="K35" s="677"/>
      <c r="L35" s="677"/>
      <c r="M35" s="677"/>
      <c r="N35" s="677"/>
      <c r="O35" s="677"/>
      <c r="P35" s="677"/>
      <c r="Q35" s="678"/>
      <c r="R35" s="679">
        <v>166475</v>
      </c>
      <c r="S35" s="680"/>
      <c r="T35" s="680"/>
      <c r="U35" s="680"/>
      <c r="V35" s="680"/>
      <c r="W35" s="680"/>
      <c r="X35" s="680"/>
      <c r="Y35" s="681"/>
      <c r="Z35" s="682">
        <v>5.2</v>
      </c>
      <c r="AA35" s="682"/>
      <c r="AB35" s="682"/>
      <c r="AC35" s="682"/>
      <c r="AD35" s="683" t="s">
        <v>231</v>
      </c>
      <c r="AE35" s="683"/>
      <c r="AF35" s="683"/>
      <c r="AG35" s="683"/>
      <c r="AH35" s="683"/>
      <c r="AI35" s="683"/>
      <c r="AJ35" s="683"/>
      <c r="AK35" s="683"/>
      <c r="AL35" s="684" t="s">
        <v>238</v>
      </c>
      <c r="AM35" s="685"/>
      <c r="AN35" s="685"/>
      <c r="AO35" s="686"/>
      <c r="AP35" s="234"/>
      <c r="AQ35" s="752" t="s">
        <v>330</v>
      </c>
      <c r="AR35" s="753"/>
      <c r="AS35" s="753"/>
      <c r="AT35" s="753"/>
      <c r="AU35" s="753"/>
      <c r="AV35" s="753"/>
      <c r="AW35" s="753"/>
      <c r="AX35" s="753"/>
      <c r="AY35" s="754"/>
      <c r="AZ35" s="668">
        <v>394012</v>
      </c>
      <c r="BA35" s="669"/>
      <c r="BB35" s="669"/>
      <c r="BC35" s="669"/>
      <c r="BD35" s="669"/>
      <c r="BE35" s="669"/>
      <c r="BF35" s="755"/>
      <c r="BG35" s="690" t="s">
        <v>331</v>
      </c>
      <c r="BH35" s="691"/>
      <c r="BI35" s="691"/>
      <c r="BJ35" s="691"/>
      <c r="BK35" s="691"/>
      <c r="BL35" s="691"/>
      <c r="BM35" s="691"/>
      <c r="BN35" s="691"/>
      <c r="BO35" s="691"/>
      <c r="BP35" s="691"/>
      <c r="BQ35" s="691"/>
      <c r="BR35" s="691"/>
      <c r="BS35" s="691"/>
      <c r="BT35" s="691"/>
      <c r="BU35" s="692"/>
      <c r="BV35" s="668">
        <v>31685</v>
      </c>
      <c r="BW35" s="669"/>
      <c r="BX35" s="669"/>
      <c r="BY35" s="669"/>
      <c r="BZ35" s="669"/>
      <c r="CA35" s="669"/>
      <c r="CB35" s="755"/>
      <c r="CD35" s="694" t="s">
        <v>332</v>
      </c>
      <c r="CE35" s="695"/>
      <c r="CF35" s="695"/>
      <c r="CG35" s="695"/>
      <c r="CH35" s="695"/>
      <c r="CI35" s="695"/>
      <c r="CJ35" s="695"/>
      <c r="CK35" s="695"/>
      <c r="CL35" s="695"/>
      <c r="CM35" s="695"/>
      <c r="CN35" s="695"/>
      <c r="CO35" s="695"/>
      <c r="CP35" s="695"/>
      <c r="CQ35" s="696"/>
      <c r="CR35" s="679">
        <v>16895</v>
      </c>
      <c r="CS35" s="715"/>
      <c r="CT35" s="715"/>
      <c r="CU35" s="715"/>
      <c r="CV35" s="715"/>
      <c r="CW35" s="715"/>
      <c r="CX35" s="715"/>
      <c r="CY35" s="716"/>
      <c r="CZ35" s="684">
        <v>0.6</v>
      </c>
      <c r="DA35" s="713"/>
      <c r="DB35" s="713"/>
      <c r="DC35" s="717"/>
      <c r="DD35" s="688">
        <v>12288</v>
      </c>
      <c r="DE35" s="715"/>
      <c r="DF35" s="715"/>
      <c r="DG35" s="715"/>
      <c r="DH35" s="715"/>
      <c r="DI35" s="715"/>
      <c r="DJ35" s="715"/>
      <c r="DK35" s="716"/>
      <c r="DL35" s="688">
        <v>509</v>
      </c>
      <c r="DM35" s="715"/>
      <c r="DN35" s="715"/>
      <c r="DO35" s="715"/>
      <c r="DP35" s="715"/>
      <c r="DQ35" s="715"/>
      <c r="DR35" s="715"/>
      <c r="DS35" s="715"/>
      <c r="DT35" s="715"/>
      <c r="DU35" s="715"/>
      <c r="DV35" s="716"/>
      <c r="DW35" s="684">
        <v>0</v>
      </c>
      <c r="DX35" s="713"/>
      <c r="DY35" s="713"/>
      <c r="DZ35" s="713"/>
      <c r="EA35" s="713"/>
      <c r="EB35" s="713"/>
      <c r="EC35" s="714"/>
    </row>
    <row r="36" spans="2:133" ht="11.25" customHeight="1" x14ac:dyDescent="0.15">
      <c r="B36" s="676" t="s">
        <v>333</v>
      </c>
      <c r="C36" s="677"/>
      <c r="D36" s="677"/>
      <c r="E36" s="677"/>
      <c r="F36" s="677"/>
      <c r="G36" s="677"/>
      <c r="H36" s="677"/>
      <c r="I36" s="677"/>
      <c r="J36" s="677"/>
      <c r="K36" s="677"/>
      <c r="L36" s="677"/>
      <c r="M36" s="677"/>
      <c r="N36" s="677"/>
      <c r="O36" s="677"/>
      <c r="P36" s="677"/>
      <c r="Q36" s="678"/>
      <c r="R36" s="679" t="s">
        <v>231</v>
      </c>
      <c r="S36" s="680"/>
      <c r="T36" s="680"/>
      <c r="U36" s="680"/>
      <c r="V36" s="680"/>
      <c r="W36" s="680"/>
      <c r="X36" s="680"/>
      <c r="Y36" s="681"/>
      <c r="Z36" s="682" t="s">
        <v>238</v>
      </c>
      <c r="AA36" s="682"/>
      <c r="AB36" s="682"/>
      <c r="AC36" s="682"/>
      <c r="AD36" s="683" t="s">
        <v>238</v>
      </c>
      <c r="AE36" s="683"/>
      <c r="AF36" s="683"/>
      <c r="AG36" s="683"/>
      <c r="AH36" s="683"/>
      <c r="AI36" s="683"/>
      <c r="AJ36" s="683"/>
      <c r="AK36" s="683"/>
      <c r="AL36" s="684" t="s">
        <v>238</v>
      </c>
      <c r="AM36" s="685"/>
      <c r="AN36" s="685"/>
      <c r="AO36" s="686"/>
      <c r="AQ36" s="756" t="s">
        <v>334</v>
      </c>
      <c r="AR36" s="757"/>
      <c r="AS36" s="757"/>
      <c r="AT36" s="757"/>
      <c r="AU36" s="757"/>
      <c r="AV36" s="757"/>
      <c r="AW36" s="757"/>
      <c r="AX36" s="757"/>
      <c r="AY36" s="758"/>
      <c r="AZ36" s="679">
        <v>86078</v>
      </c>
      <c r="BA36" s="680"/>
      <c r="BB36" s="680"/>
      <c r="BC36" s="680"/>
      <c r="BD36" s="715"/>
      <c r="BE36" s="715"/>
      <c r="BF36" s="738"/>
      <c r="BG36" s="694" t="s">
        <v>335</v>
      </c>
      <c r="BH36" s="695"/>
      <c r="BI36" s="695"/>
      <c r="BJ36" s="695"/>
      <c r="BK36" s="695"/>
      <c r="BL36" s="695"/>
      <c r="BM36" s="695"/>
      <c r="BN36" s="695"/>
      <c r="BO36" s="695"/>
      <c r="BP36" s="695"/>
      <c r="BQ36" s="695"/>
      <c r="BR36" s="695"/>
      <c r="BS36" s="695"/>
      <c r="BT36" s="695"/>
      <c r="BU36" s="696"/>
      <c r="BV36" s="679">
        <v>24917</v>
      </c>
      <c r="BW36" s="680"/>
      <c r="BX36" s="680"/>
      <c r="BY36" s="680"/>
      <c r="BZ36" s="680"/>
      <c r="CA36" s="680"/>
      <c r="CB36" s="689"/>
      <c r="CD36" s="694" t="s">
        <v>336</v>
      </c>
      <c r="CE36" s="695"/>
      <c r="CF36" s="695"/>
      <c r="CG36" s="695"/>
      <c r="CH36" s="695"/>
      <c r="CI36" s="695"/>
      <c r="CJ36" s="695"/>
      <c r="CK36" s="695"/>
      <c r="CL36" s="695"/>
      <c r="CM36" s="695"/>
      <c r="CN36" s="695"/>
      <c r="CO36" s="695"/>
      <c r="CP36" s="695"/>
      <c r="CQ36" s="696"/>
      <c r="CR36" s="679">
        <v>448471</v>
      </c>
      <c r="CS36" s="680"/>
      <c r="CT36" s="680"/>
      <c r="CU36" s="680"/>
      <c r="CV36" s="680"/>
      <c r="CW36" s="680"/>
      <c r="CX36" s="680"/>
      <c r="CY36" s="681"/>
      <c r="CZ36" s="684">
        <v>15</v>
      </c>
      <c r="DA36" s="713"/>
      <c r="DB36" s="713"/>
      <c r="DC36" s="717"/>
      <c r="DD36" s="688">
        <v>346411</v>
      </c>
      <c r="DE36" s="680"/>
      <c r="DF36" s="680"/>
      <c r="DG36" s="680"/>
      <c r="DH36" s="680"/>
      <c r="DI36" s="680"/>
      <c r="DJ36" s="680"/>
      <c r="DK36" s="681"/>
      <c r="DL36" s="688">
        <v>308867</v>
      </c>
      <c r="DM36" s="680"/>
      <c r="DN36" s="680"/>
      <c r="DO36" s="680"/>
      <c r="DP36" s="680"/>
      <c r="DQ36" s="680"/>
      <c r="DR36" s="680"/>
      <c r="DS36" s="680"/>
      <c r="DT36" s="680"/>
      <c r="DU36" s="680"/>
      <c r="DV36" s="681"/>
      <c r="DW36" s="684">
        <v>16.399999999999999</v>
      </c>
      <c r="DX36" s="713"/>
      <c r="DY36" s="713"/>
      <c r="DZ36" s="713"/>
      <c r="EA36" s="713"/>
      <c r="EB36" s="713"/>
      <c r="EC36" s="714"/>
    </row>
    <row r="37" spans="2:133" ht="11.25" customHeight="1" x14ac:dyDescent="0.15">
      <c r="B37" s="676" t="s">
        <v>337</v>
      </c>
      <c r="C37" s="677"/>
      <c r="D37" s="677"/>
      <c r="E37" s="677"/>
      <c r="F37" s="677"/>
      <c r="G37" s="677"/>
      <c r="H37" s="677"/>
      <c r="I37" s="677"/>
      <c r="J37" s="677"/>
      <c r="K37" s="677"/>
      <c r="L37" s="677"/>
      <c r="M37" s="677"/>
      <c r="N37" s="677"/>
      <c r="O37" s="677"/>
      <c r="P37" s="677"/>
      <c r="Q37" s="678"/>
      <c r="R37" s="679">
        <v>70975</v>
      </c>
      <c r="S37" s="680"/>
      <c r="T37" s="680"/>
      <c r="U37" s="680"/>
      <c r="V37" s="680"/>
      <c r="W37" s="680"/>
      <c r="X37" s="680"/>
      <c r="Y37" s="681"/>
      <c r="Z37" s="682">
        <v>2.2000000000000002</v>
      </c>
      <c r="AA37" s="682"/>
      <c r="AB37" s="682"/>
      <c r="AC37" s="682"/>
      <c r="AD37" s="683" t="s">
        <v>238</v>
      </c>
      <c r="AE37" s="683"/>
      <c r="AF37" s="683"/>
      <c r="AG37" s="683"/>
      <c r="AH37" s="683"/>
      <c r="AI37" s="683"/>
      <c r="AJ37" s="683"/>
      <c r="AK37" s="683"/>
      <c r="AL37" s="684" t="s">
        <v>140</v>
      </c>
      <c r="AM37" s="685"/>
      <c r="AN37" s="685"/>
      <c r="AO37" s="686"/>
      <c r="AQ37" s="756" t="s">
        <v>338</v>
      </c>
      <c r="AR37" s="757"/>
      <c r="AS37" s="757"/>
      <c r="AT37" s="757"/>
      <c r="AU37" s="757"/>
      <c r="AV37" s="757"/>
      <c r="AW37" s="757"/>
      <c r="AX37" s="757"/>
      <c r="AY37" s="758"/>
      <c r="AZ37" s="679">
        <v>8222</v>
      </c>
      <c r="BA37" s="680"/>
      <c r="BB37" s="680"/>
      <c r="BC37" s="680"/>
      <c r="BD37" s="715"/>
      <c r="BE37" s="715"/>
      <c r="BF37" s="738"/>
      <c r="BG37" s="694" t="s">
        <v>339</v>
      </c>
      <c r="BH37" s="695"/>
      <c r="BI37" s="695"/>
      <c r="BJ37" s="695"/>
      <c r="BK37" s="695"/>
      <c r="BL37" s="695"/>
      <c r="BM37" s="695"/>
      <c r="BN37" s="695"/>
      <c r="BO37" s="695"/>
      <c r="BP37" s="695"/>
      <c r="BQ37" s="695"/>
      <c r="BR37" s="695"/>
      <c r="BS37" s="695"/>
      <c r="BT37" s="695"/>
      <c r="BU37" s="696"/>
      <c r="BV37" s="679">
        <v>603</v>
      </c>
      <c r="BW37" s="680"/>
      <c r="BX37" s="680"/>
      <c r="BY37" s="680"/>
      <c r="BZ37" s="680"/>
      <c r="CA37" s="680"/>
      <c r="CB37" s="689"/>
      <c r="CD37" s="694" t="s">
        <v>340</v>
      </c>
      <c r="CE37" s="695"/>
      <c r="CF37" s="695"/>
      <c r="CG37" s="695"/>
      <c r="CH37" s="695"/>
      <c r="CI37" s="695"/>
      <c r="CJ37" s="695"/>
      <c r="CK37" s="695"/>
      <c r="CL37" s="695"/>
      <c r="CM37" s="695"/>
      <c r="CN37" s="695"/>
      <c r="CO37" s="695"/>
      <c r="CP37" s="695"/>
      <c r="CQ37" s="696"/>
      <c r="CR37" s="679">
        <v>167990</v>
      </c>
      <c r="CS37" s="715"/>
      <c r="CT37" s="715"/>
      <c r="CU37" s="715"/>
      <c r="CV37" s="715"/>
      <c r="CW37" s="715"/>
      <c r="CX37" s="715"/>
      <c r="CY37" s="716"/>
      <c r="CZ37" s="684">
        <v>5.6</v>
      </c>
      <c r="DA37" s="713"/>
      <c r="DB37" s="713"/>
      <c r="DC37" s="717"/>
      <c r="DD37" s="688">
        <v>167948</v>
      </c>
      <c r="DE37" s="715"/>
      <c r="DF37" s="715"/>
      <c r="DG37" s="715"/>
      <c r="DH37" s="715"/>
      <c r="DI37" s="715"/>
      <c r="DJ37" s="715"/>
      <c r="DK37" s="716"/>
      <c r="DL37" s="688">
        <v>167948</v>
      </c>
      <c r="DM37" s="715"/>
      <c r="DN37" s="715"/>
      <c r="DO37" s="715"/>
      <c r="DP37" s="715"/>
      <c r="DQ37" s="715"/>
      <c r="DR37" s="715"/>
      <c r="DS37" s="715"/>
      <c r="DT37" s="715"/>
      <c r="DU37" s="715"/>
      <c r="DV37" s="716"/>
      <c r="DW37" s="684">
        <v>8.9</v>
      </c>
      <c r="DX37" s="713"/>
      <c r="DY37" s="713"/>
      <c r="DZ37" s="713"/>
      <c r="EA37" s="713"/>
      <c r="EB37" s="713"/>
      <c r="EC37" s="714"/>
    </row>
    <row r="38" spans="2:133" ht="11.25" customHeight="1" x14ac:dyDescent="0.15">
      <c r="B38" s="724" t="s">
        <v>341</v>
      </c>
      <c r="C38" s="725"/>
      <c r="D38" s="725"/>
      <c r="E38" s="725"/>
      <c r="F38" s="725"/>
      <c r="G38" s="725"/>
      <c r="H38" s="725"/>
      <c r="I38" s="725"/>
      <c r="J38" s="725"/>
      <c r="K38" s="725"/>
      <c r="L38" s="725"/>
      <c r="M38" s="725"/>
      <c r="N38" s="725"/>
      <c r="O38" s="725"/>
      <c r="P38" s="725"/>
      <c r="Q38" s="726"/>
      <c r="R38" s="759">
        <v>3205698</v>
      </c>
      <c r="S38" s="760"/>
      <c r="T38" s="760"/>
      <c r="U38" s="760"/>
      <c r="V38" s="760"/>
      <c r="W38" s="760"/>
      <c r="X38" s="760"/>
      <c r="Y38" s="761"/>
      <c r="Z38" s="762">
        <v>100</v>
      </c>
      <c r="AA38" s="762"/>
      <c r="AB38" s="762"/>
      <c r="AC38" s="762"/>
      <c r="AD38" s="763">
        <v>1806736</v>
      </c>
      <c r="AE38" s="763"/>
      <c r="AF38" s="763"/>
      <c r="AG38" s="763"/>
      <c r="AH38" s="763"/>
      <c r="AI38" s="763"/>
      <c r="AJ38" s="763"/>
      <c r="AK38" s="763"/>
      <c r="AL38" s="764">
        <v>100</v>
      </c>
      <c r="AM38" s="750"/>
      <c r="AN38" s="750"/>
      <c r="AO38" s="765"/>
      <c r="AQ38" s="756" t="s">
        <v>342</v>
      </c>
      <c r="AR38" s="757"/>
      <c r="AS38" s="757"/>
      <c r="AT38" s="757"/>
      <c r="AU38" s="757"/>
      <c r="AV38" s="757"/>
      <c r="AW38" s="757"/>
      <c r="AX38" s="757"/>
      <c r="AY38" s="758"/>
      <c r="AZ38" s="679">
        <v>637</v>
      </c>
      <c r="BA38" s="680"/>
      <c r="BB38" s="680"/>
      <c r="BC38" s="680"/>
      <c r="BD38" s="715"/>
      <c r="BE38" s="715"/>
      <c r="BF38" s="738"/>
      <c r="BG38" s="694" t="s">
        <v>343</v>
      </c>
      <c r="BH38" s="695"/>
      <c r="BI38" s="695"/>
      <c r="BJ38" s="695"/>
      <c r="BK38" s="695"/>
      <c r="BL38" s="695"/>
      <c r="BM38" s="695"/>
      <c r="BN38" s="695"/>
      <c r="BO38" s="695"/>
      <c r="BP38" s="695"/>
      <c r="BQ38" s="695"/>
      <c r="BR38" s="695"/>
      <c r="BS38" s="695"/>
      <c r="BT38" s="695"/>
      <c r="BU38" s="696"/>
      <c r="BV38" s="679">
        <v>1000</v>
      </c>
      <c r="BW38" s="680"/>
      <c r="BX38" s="680"/>
      <c r="BY38" s="680"/>
      <c r="BZ38" s="680"/>
      <c r="CA38" s="680"/>
      <c r="CB38" s="689"/>
      <c r="CD38" s="694" t="s">
        <v>344</v>
      </c>
      <c r="CE38" s="695"/>
      <c r="CF38" s="695"/>
      <c r="CG38" s="695"/>
      <c r="CH38" s="695"/>
      <c r="CI38" s="695"/>
      <c r="CJ38" s="695"/>
      <c r="CK38" s="695"/>
      <c r="CL38" s="695"/>
      <c r="CM38" s="695"/>
      <c r="CN38" s="695"/>
      <c r="CO38" s="695"/>
      <c r="CP38" s="695"/>
      <c r="CQ38" s="696"/>
      <c r="CR38" s="679">
        <v>385153</v>
      </c>
      <c r="CS38" s="680"/>
      <c r="CT38" s="680"/>
      <c r="CU38" s="680"/>
      <c r="CV38" s="680"/>
      <c r="CW38" s="680"/>
      <c r="CX38" s="680"/>
      <c r="CY38" s="681"/>
      <c r="CZ38" s="684">
        <v>12.9</v>
      </c>
      <c r="DA38" s="713"/>
      <c r="DB38" s="713"/>
      <c r="DC38" s="717"/>
      <c r="DD38" s="688">
        <v>345067</v>
      </c>
      <c r="DE38" s="680"/>
      <c r="DF38" s="680"/>
      <c r="DG38" s="680"/>
      <c r="DH38" s="680"/>
      <c r="DI38" s="680"/>
      <c r="DJ38" s="680"/>
      <c r="DK38" s="681"/>
      <c r="DL38" s="688">
        <v>344430</v>
      </c>
      <c r="DM38" s="680"/>
      <c r="DN38" s="680"/>
      <c r="DO38" s="680"/>
      <c r="DP38" s="680"/>
      <c r="DQ38" s="680"/>
      <c r="DR38" s="680"/>
      <c r="DS38" s="680"/>
      <c r="DT38" s="680"/>
      <c r="DU38" s="680"/>
      <c r="DV38" s="681"/>
      <c r="DW38" s="684">
        <v>18.3</v>
      </c>
      <c r="DX38" s="713"/>
      <c r="DY38" s="713"/>
      <c r="DZ38" s="713"/>
      <c r="EA38" s="713"/>
      <c r="EB38" s="713"/>
      <c r="EC38" s="714"/>
    </row>
    <row r="39" spans="2:133" ht="11.25" customHeight="1" x14ac:dyDescent="0.15">
      <c r="AQ39" s="756" t="s">
        <v>345</v>
      </c>
      <c r="AR39" s="757"/>
      <c r="AS39" s="757"/>
      <c r="AT39" s="757"/>
      <c r="AU39" s="757"/>
      <c r="AV39" s="757"/>
      <c r="AW39" s="757"/>
      <c r="AX39" s="757"/>
      <c r="AY39" s="758"/>
      <c r="AZ39" s="679" t="s">
        <v>238</v>
      </c>
      <c r="BA39" s="680"/>
      <c r="BB39" s="680"/>
      <c r="BC39" s="680"/>
      <c r="BD39" s="715"/>
      <c r="BE39" s="715"/>
      <c r="BF39" s="738"/>
      <c r="BG39" s="770" t="s">
        <v>346</v>
      </c>
      <c r="BH39" s="771"/>
      <c r="BI39" s="771"/>
      <c r="BJ39" s="771"/>
      <c r="BK39" s="771"/>
      <c r="BL39" s="235"/>
      <c r="BM39" s="695" t="s">
        <v>347</v>
      </c>
      <c r="BN39" s="695"/>
      <c r="BO39" s="695"/>
      <c r="BP39" s="695"/>
      <c r="BQ39" s="695"/>
      <c r="BR39" s="695"/>
      <c r="BS39" s="695"/>
      <c r="BT39" s="695"/>
      <c r="BU39" s="696"/>
      <c r="BV39" s="679">
        <v>97</v>
      </c>
      <c r="BW39" s="680"/>
      <c r="BX39" s="680"/>
      <c r="BY39" s="680"/>
      <c r="BZ39" s="680"/>
      <c r="CA39" s="680"/>
      <c r="CB39" s="689"/>
      <c r="CD39" s="694" t="s">
        <v>348</v>
      </c>
      <c r="CE39" s="695"/>
      <c r="CF39" s="695"/>
      <c r="CG39" s="695"/>
      <c r="CH39" s="695"/>
      <c r="CI39" s="695"/>
      <c r="CJ39" s="695"/>
      <c r="CK39" s="695"/>
      <c r="CL39" s="695"/>
      <c r="CM39" s="695"/>
      <c r="CN39" s="695"/>
      <c r="CO39" s="695"/>
      <c r="CP39" s="695"/>
      <c r="CQ39" s="696"/>
      <c r="CR39" s="679">
        <v>36655</v>
      </c>
      <c r="CS39" s="715"/>
      <c r="CT39" s="715"/>
      <c r="CU39" s="715"/>
      <c r="CV39" s="715"/>
      <c r="CW39" s="715"/>
      <c r="CX39" s="715"/>
      <c r="CY39" s="716"/>
      <c r="CZ39" s="684">
        <v>1.2</v>
      </c>
      <c r="DA39" s="713"/>
      <c r="DB39" s="713"/>
      <c r="DC39" s="717"/>
      <c r="DD39" s="688">
        <v>20000</v>
      </c>
      <c r="DE39" s="715"/>
      <c r="DF39" s="715"/>
      <c r="DG39" s="715"/>
      <c r="DH39" s="715"/>
      <c r="DI39" s="715"/>
      <c r="DJ39" s="715"/>
      <c r="DK39" s="716"/>
      <c r="DL39" s="688" t="s">
        <v>238</v>
      </c>
      <c r="DM39" s="715"/>
      <c r="DN39" s="715"/>
      <c r="DO39" s="715"/>
      <c r="DP39" s="715"/>
      <c r="DQ39" s="715"/>
      <c r="DR39" s="715"/>
      <c r="DS39" s="715"/>
      <c r="DT39" s="715"/>
      <c r="DU39" s="715"/>
      <c r="DV39" s="716"/>
      <c r="DW39" s="684" t="s">
        <v>238</v>
      </c>
      <c r="DX39" s="713"/>
      <c r="DY39" s="713"/>
      <c r="DZ39" s="713"/>
      <c r="EA39" s="713"/>
      <c r="EB39" s="713"/>
      <c r="EC39" s="714"/>
    </row>
    <row r="40" spans="2:133" ht="11.25" customHeight="1" x14ac:dyDescent="0.15">
      <c r="AQ40" s="756" t="s">
        <v>349</v>
      </c>
      <c r="AR40" s="757"/>
      <c r="AS40" s="757"/>
      <c r="AT40" s="757"/>
      <c r="AU40" s="757"/>
      <c r="AV40" s="757"/>
      <c r="AW40" s="757"/>
      <c r="AX40" s="757"/>
      <c r="AY40" s="758"/>
      <c r="AZ40" s="679">
        <v>50074</v>
      </c>
      <c r="BA40" s="680"/>
      <c r="BB40" s="680"/>
      <c r="BC40" s="680"/>
      <c r="BD40" s="715"/>
      <c r="BE40" s="715"/>
      <c r="BF40" s="738"/>
      <c r="BG40" s="770"/>
      <c r="BH40" s="771"/>
      <c r="BI40" s="771"/>
      <c r="BJ40" s="771"/>
      <c r="BK40" s="771"/>
      <c r="BL40" s="235"/>
      <c r="BM40" s="695" t="s">
        <v>350</v>
      </c>
      <c r="BN40" s="695"/>
      <c r="BO40" s="695"/>
      <c r="BP40" s="695"/>
      <c r="BQ40" s="695"/>
      <c r="BR40" s="695"/>
      <c r="BS40" s="695"/>
      <c r="BT40" s="695"/>
      <c r="BU40" s="696"/>
      <c r="BV40" s="679" t="s">
        <v>238</v>
      </c>
      <c r="BW40" s="680"/>
      <c r="BX40" s="680"/>
      <c r="BY40" s="680"/>
      <c r="BZ40" s="680"/>
      <c r="CA40" s="680"/>
      <c r="CB40" s="689"/>
      <c r="CD40" s="694" t="s">
        <v>351</v>
      </c>
      <c r="CE40" s="695"/>
      <c r="CF40" s="695"/>
      <c r="CG40" s="695"/>
      <c r="CH40" s="695"/>
      <c r="CI40" s="695"/>
      <c r="CJ40" s="695"/>
      <c r="CK40" s="695"/>
      <c r="CL40" s="695"/>
      <c r="CM40" s="695"/>
      <c r="CN40" s="695"/>
      <c r="CO40" s="695"/>
      <c r="CP40" s="695"/>
      <c r="CQ40" s="696"/>
      <c r="CR40" s="679">
        <v>21728</v>
      </c>
      <c r="CS40" s="680"/>
      <c r="CT40" s="680"/>
      <c r="CU40" s="680"/>
      <c r="CV40" s="680"/>
      <c r="CW40" s="680"/>
      <c r="CX40" s="680"/>
      <c r="CY40" s="681"/>
      <c r="CZ40" s="684">
        <v>0.7</v>
      </c>
      <c r="DA40" s="713"/>
      <c r="DB40" s="713"/>
      <c r="DC40" s="717"/>
      <c r="DD40" s="688">
        <v>1728</v>
      </c>
      <c r="DE40" s="680"/>
      <c r="DF40" s="680"/>
      <c r="DG40" s="680"/>
      <c r="DH40" s="680"/>
      <c r="DI40" s="680"/>
      <c r="DJ40" s="680"/>
      <c r="DK40" s="681"/>
      <c r="DL40" s="688">
        <v>1728</v>
      </c>
      <c r="DM40" s="680"/>
      <c r="DN40" s="680"/>
      <c r="DO40" s="680"/>
      <c r="DP40" s="680"/>
      <c r="DQ40" s="680"/>
      <c r="DR40" s="680"/>
      <c r="DS40" s="680"/>
      <c r="DT40" s="680"/>
      <c r="DU40" s="680"/>
      <c r="DV40" s="681"/>
      <c r="DW40" s="684">
        <v>0.1</v>
      </c>
      <c r="DX40" s="713"/>
      <c r="DY40" s="713"/>
      <c r="DZ40" s="713"/>
      <c r="EA40" s="713"/>
      <c r="EB40" s="713"/>
      <c r="EC40" s="714"/>
    </row>
    <row r="41" spans="2:133" ht="11.25" customHeight="1" x14ac:dyDescent="0.15">
      <c r="AQ41" s="766" t="s">
        <v>352</v>
      </c>
      <c r="AR41" s="767"/>
      <c r="AS41" s="767"/>
      <c r="AT41" s="767"/>
      <c r="AU41" s="767"/>
      <c r="AV41" s="767"/>
      <c r="AW41" s="767"/>
      <c r="AX41" s="767"/>
      <c r="AY41" s="768"/>
      <c r="AZ41" s="759">
        <v>249001</v>
      </c>
      <c r="BA41" s="760"/>
      <c r="BB41" s="760"/>
      <c r="BC41" s="760"/>
      <c r="BD41" s="749"/>
      <c r="BE41" s="749"/>
      <c r="BF41" s="751"/>
      <c r="BG41" s="772"/>
      <c r="BH41" s="773"/>
      <c r="BI41" s="773"/>
      <c r="BJ41" s="773"/>
      <c r="BK41" s="773"/>
      <c r="BL41" s="236"/>
      <c r="BM41" s="704" t="s">
        <v>353</v>
      </c>
      <c r="BN41" s="704"/>
      <c r="BO41" s="704"/>
      <c r="BP41" s="704"/>
      <c r="BQ41" s="704"/>
      <c r="BR41" s="704"/>
      <c r="BS41" s="704"/>
      <c r="BT41" s="704"/>
      <c r="BU41" s="705"/>
      <c r="BV41" s="759">
        <v>321</v>
      </c>
      <c r="BW41" s="760"/>
      <c r="BX41" s="760"/>
      <c r="BY41" s="760"/>
      <c r="BZ41" s="760"/>
      <c r="CA41" s="760"/>
      <c r="CB41" s="769"/>
      <c r="CD41" s="694" t="s">
        <v>354</v>
      </c>
      <c r="CE41" s="695"/>
      <c r="CF41" s="695"/>
      <c r="CG41" s="695"/>
      <c r="CH41" s="695"/>
      <c r="CI41" s="695"/>
      <c r="CJ41" s="695"/>
      <c r="CK41" s="695"/>
      <c r="CL41" s="695"/>
      <c r="CM41" s="695"/>
      <c r="CN41" s="695"/>
      <c r="CO41" s="695"/>
      <c r="CP41" s="695"/>
      <c r="CQ41" s="696"/>
      <c r="CR41" s="679" t="s">
        <v>238</v>
      </c>
      <c r="CS41" s="715"/>
      <c r="CT41" s="715"/>
      <c r="CU41" s="715"/>
      <c r="CV41" s="715"/>
      <c r="CW41" s="715"/>
      <c r="CX41" s="715"/>
      <c r="CY41" s="716"/>
      <c r="CZ41" s="684" t="s">
        <v>238</v>
      </c>
      <c r="DA41" s="713"/>
      <c r="DB41" s="713"/>
      <c r="DC41" s="717"/>
      <c r="DD41" s="688" t="s">
        <v>140</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356</v>
      </c>
      <c r="CE42" s="677"/>
      <c r="CF42" s="677"/>
      <c r="CG42" s="677"/>
      <c r="CH42" s="677"/>
      <c r="CI42" s="677"/>
      <c r="CJ42" s="677"/>
      <c r="CK42" s="677"/>
      <c r="CL42" s="677"/>
      <c r="CM42" s="677"/>
      <c r="CN42" s="677"/>
      <c r="CO42" s="677"/>
      <c r="CP42" s="677"/>
      <c r="CQ42" s="678"/>
      <c r="CR42" s="679">
        <v>402446</v>
      </c>
      <c r="CS42" s="680"/>
      <c r="CT42" s="680"/>
      <c r="CU42" s="680"/>
      <c r="CV42" s="680"/>
      <c r="CW42" s="680"/>
      <c r="CX42" s="680"/>
      <c r="CY42" s="681"/>
      <c r="CZ42" s="684">
        <v>13.4</v>
      </c>
      <c r="DA42" s="685"/>
      <c r="DB42" s="685"/>
      <c r="DC42" s="780"/>
      <c r="DD42" s="688">
        <v>115238</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358</v>
      </c>
      <c r="CE43" s="677"/>
      <c r="CF43" s="677"/>
      <c r="CG43" s="677"/>
      <c r="CH43" s="677"/>
      <c r="CI43" s="677"/>
      <c r="CJ43" s="677"/>
      <c r="CK43" s="677"/>
      <c r="CL43" s="677"/>
      <c r="CM43" s="677"/>
      <c r="CN43" s="677"/>
      <c r="CO43" s="677"/>
      <c r="CP43" s="677"/>
      <c r="CQ43" s="678"/>
      <c r="CR43" s="679" t="s">
        <v>238</v>
      </c>
      <c r="CS43" s="715"/>
      <c r="CT43" s="715"/>
      <c r="CU43" s="715"/>
      <c r="CV43" s="715"/>
      <c r="CW43" s="715"/>
      <c r="CX43" s="715"/>
      <c r="CY43" s="716"/>
      <c r="CZ43" s="684" t="s">
        <v>140</v>
      </c>
      <c r="DA43" s="713"/>
      <c r="DB43" s="713"/>
      <c r="DC43" s="717"/>
      <c r="DD43" s="688" t="s">
        <v>140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359</v>
      </c>
      <c r="CD44" s="791" t="s">
        <v>310</v>
      </c>
      <c r="CE44" s="792"/>
      <c r="CF44" s="676" t="s">
        <v>360</v>
      </c>
      <c r="CG44" s="677"/>
      <c r="CH44" s="677"/>
      <c r="CI44" s="677"/>
      <c r="CJ44" s="677"/>
      <c r="CK44" s="677"/>
      <c r="CL44" s="677"/>
      <c r="CM44" s="677"/>
      <c r="CN44" s="677"/>
      <c r="CO44" s="677"/>
      <c r="CP44" s="677"/>
      <c r="CQ44" s="678"/>
      <c r="CR44" s="679">
        <v>374181</v>
      </c>
      <c r="CS44" s="680"/>
      <c r="CT44" s="680"/>
      <c r="CU44" s="680"/>
      <c r="CV44" s="680"/>
      <c r="CW44" s="680"/>
      <c r="CX44" s="680"/>
      <c r="CY44" s="681"/>
      <c r="CZ44" s="684">
        <v>12.5</v>
      </c>
      <c r="DA44" s="685"/>
      <c r="DB44" s="685"/>
      <c r="DC44" s="780"/>
      <c r="DD44" s="688">
        <v>102950</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361</v>
      </c>
      <c r="CG45" s="677"/>
      <c r="CH45" s="677"/>
      <c r="CI45" s="677"/>
      <c r="CJ45" s="677"/>
      <c r="CK45" s="677"/>
      <c r="CL45" s="677"/>
      <c r="CM45" s="677"/>
      <c r="CN45" s="677"/>
      <c r="CO45" s="677"/>
      <c r="CP45" s="677"/>
      <c r="CQ45" s="678"/>
      <c r="CR45" s="679">
        <v>257508</v>
      </c>
      <c r="CS45" s="715"/>
      <c r="CT45" s="715"/>
      <c r="CU45" s="715"/>
      <c r="CV45" s="715"/>
      <c r="CW45" s="715"/>
      <c r="CX45" s="715"/>
      <c r="CY45" s="716"/>
      <c r="CZ45" s="684">
        <v>8.6</v>
      </c>
      <c r="DA45" s="713"/>
      <c r="DB45" s="713"/>
      <c r="DC45" s="717"/>
      <c r="DD45" s="688">
        <v>43247</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362</v>
      </c>
      <c r="CG46" s="677"/>
      <c r="CH46" s="677"/>
      <c r="CI46" s="677"/>
      <c r="CJ46" s="677"/>
      <c r="CK46" s="677"/>
      <c r="CL46" s="677"/>
      <c r="CM46" s="677"/>
      <c r="CN46" s="677"/>
      <c r="CO46" s="677"/>
      <c r="CP46" s="677"/>
      <c r="CQ46" s="678"/>
      <c r="CR46" s="679">
        <v>103420</v>
      </c>
      <c r="CS46" s="680"/>
      <c r="CT46" s="680"/>
      <c r="CU46" s="680"/>
      <c r="CV46" s="680"/>
      <c r="CW46" s="680"/>
      <c r="CX46" s="680"/>
      <c r="CY46" s="681"/>
      <c r="CZ46" s="684">
        <v>3.5</v>
      </c>
      <c r="DA46" s="685"/>
      <c r="DB46" s="685"/>
      <c r="DC46" s="780"/>
      <c r="DD46" s="688">
        <v>46450</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363</v>
      </c>
      <c r="CG47" s="677"/>
      <c r="CH47" s="677"/>
      <c r="CI47" s="677"/>
      <c r="CJ47" s="677"/>
      <c r="CK47" s="677"/>
      <c r="CL47" s="677"/>
      <c r="CM47" s="677"/>
      <c r="CN47" s="677"/>
      <c r="CO47" s="677"/>
      <c r="CP47" s="677"/>
      <c r="CQ47" s="678"/>
      <c r="CR47" s="679">
        <v>28265</v>
      </c>
      <c r="CS47" s="715"/>
      <c r="CT47" s="715"/>
      <c r="CU47" s="715"/>
      <c r="CV47" s="715"/>
      <c r="CW47" s="715"/>
      <c r="CX47" s="715"/>
      <c r="CY47" s="716"/>
      <c r="CZ47" s="684">
        <v>0.9</v>
      </c>
      <c r="DA47" s="713"/>
      <c r="DB47" s="713"/>
      <c r="DC47" s="717"/>
      <c r="DD47" s="688">
        <v>12288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364</v>
      </c>
      <c r="CG48" s="677"/>
      <c r="CH48" s="677"/>
      <c r="CI48" s="677"/>
      <c r="CJ48" s="677"/>
      <c r="CK48" s="677"/>
      <c r="CL48" s="677"/>
      <c r="CM48" s="677"/>
      <c r="CN48" s="677"/>
      <c r="CO48" s="677"/>
      <c r="CP48" s="677"/>
      <c r="CQ48" s="678"/>
      <c r="CR48" s="679" t="s">
        <v>238</v>
      </c>
      <c r="CS48" s="680"/>
      <c r="CT48" s="680"/>
      <c r="CU48" s="680"/>
      <c r="CV48" s="680"/>
      <c r="CW48" s="680"/>
      <c r="CX48" s="680"/>
      <c r="CY48" s="681"/>
      <c r="CZ48" s="684" t="s">
        <v>140</v>
      </c>
      <c r="DA48" s="685"/>
      <c r="DB48" s="685"/>
      <c r="DC48" s="780"/>
      <c r="DD48" s="688" t="s">
        <v>140</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365</v>
      </c>
      <c r="CE49" s="725"/>
      <c r="CF49" s="725"/>
      <c r="CG49" s="725"/>
      <c r="CH49" s="725"/>
      <c r="CI49" s="725"/>
      <c r="CJ49" s="725"/>
      <c r="CK49" s="725"/>
      <c r="CL49" s="725"/>
      <c r="CM49" s="725"/>
      <c r="CN49" s="725"/>
      <c r="CO49" s="725"/>
      <c r="CP49" s="725"/>
      <c r="CQ49" s="726"/>
      <c r="CR49" s="759">
        <v>2997209</v>
      </c>
      <c r="CS49" s="749"/>
      <c r="CT49" s="749"/>
      <c r="CU49" s="749"/>
      <c r="CV49" s="749"/>
      <c r="CW49" s="749"/>
      <c r="CX49" s="749"/>
      <c r="CY49" s="781"/>
      <c r="CZ49" s="764">
        <v>100</v>
      </c>
      <c r="DA49" s="782"/>
      <c r="DB49" s="782"/>
      <c r="DC49" s="783"/>
      <c r="DD49" s="784">
        <v>2104237</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mrR56IxSFdwk2nc16jkLGdLCARGT4uRKziO0Hb3I4W5HwuFo5KJYd44oFm5HTL4gxgvu2n2N5xdvh8qguSLBmg==" saltValue="+5z04i3ZdfUkng4yoHLIQ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367</v>
      </c>
      <c r="DK2" s="827"/>
      <c r="DL2" s="827"/>
      <c r="DM2" s="827"/>
      <c r="DN2" s="827"/>
      <c r="DO2" s="828"/>
      <c r="DP2" s="249"/>
      <c r="DQ2" s="826" t="s">
        <v>368</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369</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371</v>
      </c>
      <c r="B5" s="821"/>
      <c r="C5" s="821"/>
      <c r="D5" s="821"/>
      <c r="E5" s="821"/>
      <c r="F5" s="821"/>
      <c r="G5" s="821"/>
      <c r="H5" s="821"/>
      <c r="I5" s="821"/>
      <c r="J5" s="821"/>
      <c r="K5" s="821"/>
      <c r="L5" s="821"/>
      <c r="M5" s="821"/>
      <c r="N5" s="821"/>
      <c r="O5" s="821"/>
      <c r="P5" s="822"/>
      <c r="Q5" s="797" t="s">
        <v>372</v>
      </c>
      <c r="R5" s="798"/>
      <c r="S5" s="798"/>
      <c r="T5" s="798"/>
      <c r="U5" s="799"/>
      <c r="V5" s="797" t="s">
        <v>373</v>
      </c>
      <c r="W5" s="798"/>
      <c r="X5" s="798"/>
      <c r="Y5" s="798"/>
      <c r="Z5" s="799"/>
      <c r="AA5" s="797" t="s">
        <v>374</v>
      </c>
      <c r="AB5" s="798"/>
      <c r="AC5" s="798"/>
      <c r="AD5" s="798"/>
      <c r="AE5" s="798"/>
      <c r="AF5" s="830" t="s">
        <v>375</v>
      </c>
      <c r="AG5" s="798"/>
      <c r="AH5" s="798"/>
      <c r="AI5" s="798"/>
      <c r="AJ5" s="809"/>
      <c r="AK5" s="798" t="s">
        <v>376</v>
      </c>
      <c r="AL5" s="798"/>
      <c r="AM5" s="798"/>
      <c r="AN5" s="798"/>
      <c r="AO5" s="799"/>
      <c r="AP5" s="797" t="s">
        <v>377</v>
      </c>
      <c r="AQ5" s="798"/>
      <c r="AR5" s="798"/>
      <c r="AS5" s="798"/>
      <c r="AT5" s="799"/>
      <c r="AU5" s="797" t="s">
        <v>378</v>
      </c>
      <c r="AV5" s="798"/>
      <c r="AW5" s="798"/>
      <c r="AX5" s="798"/>
      <c r="AY5" s="809"/>
      <c r="AZ5" s="256"/>
      <c r="BA5" s="256"/>
      <c r="BB5" s="256"/>
      <c r="BC5" s="256"/>
      <c r="BD5" s="256"/>
      <c r="BE5" s="257"/>
      <c r="BF5" s="257"/>
      <c r="BG5" s="257"/>
      <c r="BH5" s="257"/>
      <c r="BI5" s="257"/>
      <c r="BJ5" s="257"/>
      <c r="BK5" s="257"/>
      <c r="BL5" s="257"/>
      <c r="BM5" s="257"/>
      <c r="BN5" s="257"/>
      <c r="BO5" s="257"/>
      <c r="BP5" s="257"/>
      <c r="BQ5" s="820" t="s">
        <v>379</v>
      </c>
      <c r="BR5" s="821"/>
      <c r="BS5" s="821"/>
      <c r="BT5" s="821"/>
      <c r="BU5" s="821"/>
      <c r="BV5" s="821"/>
      <c r="BW5" s="821"/>
      <c r="BX5" s="821"/>
      <c r="BY5" s="821"/>
      <c r="BZ5" s="821"/>
      <c r="CA5" s="821"/>
      <c r="CB5" s="821"/>
      <c r="CC5" s="821"/>
      <c r="CD5" s="821"/>
      <c r="CE5" s="821"/>
      <c r="CF5" s="821"/>
      <c r="CG5" s="822"/>
      <c r="CH5" s="797" t="s">
        <v>380</v>
      </c>
      <c r="CI5" s="798"/>
      <c r="CJ5" s="798"/>
      <c r="CK5" s="798"/>
      <c r="CL5" s="799"/>
      <c r="CM5" s="797" t="s">
        <v>381</v>
      </c>
      <c r="CN5" s="798"/>
      <c r="CO5" s="798"/>
      <c r="CP5" s="798"/>
      <c r="CQ5" s="799"/>
      <c r="CR5" s="797" t="s">
        <v>382</v>
      </c>
      <c r="CS5" s="798"/>
      <c r="CT5" s="798"/>
      <c r="CU5" s="798"/>
      <c r="CV5" s="799"/>
      <c r="CW5" s="797" t="s">
        <v>383</v>
      </c>
      <c r="CX5" s="798"/>
      <c r="CY5" s="798"/>
      <c r="CZ5" s="798"/>
      <c r="DA5" s="799"/>
      <c r="DB5" s="797" t="s">
        <v>384</v>
      </c>
      <c r="DC5" s="798"/>
      <c r="DD5" s="798"/>
      <c r="DE5" s="798"/>
      <c r="DF5" s="799"/>
      <c r="DG5" s="803" t="s">
        <v>385</v>
      </c>
      <c r="DH5" s="804"/>
      <c r="DI5" s="804"/>
      <c r="DJ5" s="804"/>
      <c r="DK5" s="805"/>
      <c r="DL5" s="803" t="s">
        <v>386</v>
      </c>
      <c r="DM5" s="804"/>
      <c r="DN5" s="804"/>
      <c r="DO5" s="804"/>
      <c r="DP5" s="805"/>
      <c r="DQ5" s="797" t="s">
        <v>387</v>
      </c>
      <c r="DR5" s="798"/>
      <c r="DS5" s="798"/>
      <c r="DT5" s="798"/>
      <c r="DU5" s="799"/>
      <c r="DV5" s="797" t="s">
        <v>378</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388</v>
      </c>
      <c r="C7" s="812"/>
      <c r="D7" s="812"/>
      <c r="E7" s="812"/>
      <c r="F7" s="812"/>
      <c r="G7" s="812"/>
      <c r="H7" s="812"/>
      <c r="I7" s="812"/>
      <c r="J7" s="812"/>
      <c r="K7" s="812"/>
      <c r="L7" s="812"/>
      <c r="M7" s="812"/>
      <c r="N7" s="812"/>
      <c r="O7" s="812"/>
      <c r="P7" s="813"/>
      <c r="Q7" s="814">
        <v>3206</v>
      </c>
      <c r="R7" s="815"/>
      <c r="S7" s="815"/>
      <c r="T7" s="815"/>
      <c r="U7" s="815"/>
      <c r="V7" s="815">
        <v>2997</v>
      </c>
      <c r="W7" s="815"/>
      <c r="X7" s="815"/>
      <c r="Y7" s="815"/>
      <c r="Z7" s="815"/>
      <c r="AA7" s="815">
        <v>209</v>
      </c>
      <c r="AB7" s="815"/>
      <c r="AC7" s="815"/>
      <c r="AD7" s="815"/>
      <c r="AE7" s="816"/>
      <c r="AF7" s="817">
        <v>167</v>
      </c>
      <c r="AG7" s="818"/>
      <c r="AH7" s="818"/>
      <c r="AI7" s="818"/>
      <c r="AJ7" s="819"/>
      <c r="AK7" s="854">
        <v>2</v>
      </c>
      <c r="AL7" s="855"/>
      <c r="AM7" s="855"/>
      <c r="AN7" s="855"/>
      <c r="AO7" s="855"/>
      <c r="AP7" s="855">
        <v>2479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580</v>
      </c>
      <c r="BT7" s="859"/>
      <c r="BU7" s="859"/>
      <c r="BV7" s="859"/>
      <c r="BW7" s="859"/>
      <c r="BX7" s="859"/>
      <c r="BY7" s="859"/>
      <c r="BZ7" s="859"/>
      <c r="CA7" s="859"/>
      <c r="CB7" s="859"/>
      <c r="CC7" s="859"/>
      <c r="CD7" s="859"/>
      <c r="CE7" s="859"/>
      <c r="CF7" s="859"/>
      <c r="CG7" s="860"/>
      <c r="CH7" s="851">
        <v>-3</v>
      </c>
      <c r="CI7" s="852"/>
      <c r="CJ7" s="852"/>
      <c r="CK7" s="852"/>
      <c r="CL7" s="853"/>
      <c r="CM7" s="851">
        <v>117</v>
      </c>
      <c r="CN7" s="852"/>
      <c r="CO7" s="852"/>
      <c r="CP7" s="852"/>
      <c r="CQ7" s="853"/>
      <c r="CR7" s="851">
        <v>91</v>
      </c>
      <c r="CS7" s="852"/>
      <c r="CT7" s="852"/>
      <c r="CU7" s="852"/>
      <c r="CV7" s="853"/>
      <c r="CW7" s="851" t="s">
        <v>584</v>
      </c>
      <c r="CX7" s="852"/>
      <c r="CY7" s="852"/>
      <c r="CZ7" s="852"/>
      <c r="DA7" s="853"/>
      <c r="DB7" s="851" t="s">
        <v>586</v>
      </c>
      <c r="DC7" s="852"/>
      <c r="DD7" s="852"/>
      <c r="DE7" s="852"/>
      <c r="DF7" s="853"/>
      <c r="DG7" s="851" t="s">
        <v>584</v>
      </c>
      <c r="DH7" s="852"/>
      <c r="DI7" s="852"/>
      <c r="DJ7" s="852"/>
      <c r="DK7" s="853"/>
      <c r="DL7" s="851" t="s">
        <v>584</v>
      </c>
      <c r="DM7" s="852"/>
      <c r="DN7" s="852"/>
      <c r="DO7" s="852"/>
      <c r="DP7" s="853"/>
      <c r="DQ7" s="851" t="s">
        <v>584</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581</v>
      </c>
      <c r="BT8" s="849"/>
      <c r="BU8" s="849"/>
      <c r="BV8" s="849"/>
      <c r="BW8" s="849"/>
      <c r="BX8" s="849"/>
      <c r="BY8" s="849"/>
      <c r="BZ8" s="849"/>
      <c r="CA8" s="849"/>
      <c r="CB8" s="849"/>
      <c r="CC8" s="849"/>
      <c r="CD8" s="849"/>
      <c r="CE8" s="849"/>
      <c r="CF8" s="849"/>
      <c r="CG8" s="850"/>
      <c r="CH8" s="861">
        <v>16</v>
      </c>
      <c r="CI8" s="862"/>
      <c r="CJ8" s="862"/>
      <c r="CK8" s="862"/>
      <c r="CL8" s="863"/>
      <c r="CM8" s="861">
        <v>280</v>
      </c>
      <c r="CN8" s="862"/>
      <c r="CO8" s="862"/>
      <c r="CP8" s="862"/>
      <c r="CQ8" s="863"/>
      <c r="CR8" s="861">
        <v>40</v>
      </c>
      <c r="CS8" s="862"/>
      <c r="CT8" s="862"/>
      <c r="CU8" s="862"/>
      <c r="CV8" s="863"/>
      <c r="CW8" s="861" t="s">
        <v>584</v>
      </c>
      <c r="CX8" s="862"/>
      <c r="CY8" s="862"/>
      <c r="CZ8" s="862"/>
      <c r="DA8" s="863"/>
      <c r="DB8" s="861" t="s">
        <v>587</v>
      </c>
      <c r="DC8" s="862"/>
      <c r="DD8" s="862"/>
      <c r="DE8" s="862"/>
      <c r="DF8" s="863"/>
      <c r="DG8" s="861" t="s">
        <v>584</v>
      </c>
      <c r="DH8" s="862"/>
      <c r="DI8" s="862"/>
      <c r="DJ8" s="862"/>
      <c r="DK8" s="863"/>
      <c r="DL8" s="861" t="s">
        <v>584</v>
      </c>
      <c r="DM8" s="862"/>
      <c r="DN8" s="862"/>
      <c r="DO8" s="862"/>
      <c r="DP8" s="863"/>
      <c r="DQ8" s="861" t="s">
        <v>584</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582</v>
      </c>
      <c r="BT9" s="849"/>
      <c r="BU9" s="849"/>
      <c r="BV9" s="849"/>
      <c r="BW9" s="849"/>
      <c r="BX9" s="849"/>
      <c r="BY9" s="849"/>
      <c r="BZ9" s="849"/>
      <c r="CA9" s="849"/>
      <c r="CB9" s="849"/>
      <c r="CC9" s="849"/>
      <c r="CD9" s="849"/>
      <c r="CE9" s="849"/>
      <c r="CF9" s="849"/>
      <c r="CG9" s="850"/>
      <c r="CH9" s="861">
        <v>-12</v>
      </c>
      <c r="CI9" s="862"/>
      <c r="CJ9" s="862"/>
      <c r="CK9" s="862"/>
      <c r="CL9" s="863"/>
      <c r="CM9" s="861">
        <v>28</v>
      </c>
      <c r="CN9" s="862"/>
      <c r="CO9" s="862"/>
      <c r="CP9" s="862"/>
      <c r="CQ9" s="863"/>
      <c r="CR9" s="861">
        <v>90</v>
      </c>
      <c r="CS9" s="862"/>
      <c r="CT9" s="862"/>
      <c r="CU9" s="862"/>
      <c r="CV9" s="863"/>
      <c r="CW9" s="861" t="s">
        <v>584</v>
      </c>
      <c r="CX9" s="862"/>
      <c r="CY9" s="862"/>
      <c r="CZ9" s="862"/>
      <c r="DA9" s="863"/>
      <c r="DB9" s="861" t="s">
        <v>584</v>
      </c>
      <c r="DC9" s="862"/>
      <c r="DD9" s="862"/>
      <c r="DE9" s="862"/>
      <c r="DF9" s="863"/>
      <c r="DG9" s="861" t="s">
        <v>584</v>
      </c>
      <c r="DH9" s="862"/>
      <c r="DI9" s="862"/>
      <c r="DJ9" s="862"/>
      <c r="DK9" s="863"/>
      <c r="DL9" s="861" t="s">
        <v>584</v>
      </c>
      <c r="DM9" s="862"/>
      <c r="DN9" s="862"/>
      <c r="DO9" s="862"/>
      <c r="DP9" s="863"/>
      <c r="DQ9" s="861" t="s">
        <v>584</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583</v>
      </c>
      <c r="BT10" s="849"/>
      <c r="BU10" s="849"/>
      <c r="BV10" s="849"/>
      <c r="BW10" s="849"/>
      <c r="BX10" s="849"/>
      <c r="BY10" s="849"/>
      <c r="BZ10" s="849"/>
      <c r="CA10" s="849"/>
      <c r="CB10" s="849"/>
      <c r="CC10" s="849"/>
      <c r="CD10" s="849"/>
      <c r="CE10" s="849"/>
      <c r="CF10" s="849"/>
      <c r="CG10" s="850"/>
      <c r="CH10" s="861">
        <v>1</v>
      </c>
      <c r="CI10" s="862"/>
      <c r="CJ10" s="862"/>
      <c r="CK10" s="862"/>
      <c r="CL10" s="863"/>
      <c r="CM10" s="861">
        <v>188</v>
      </c>
      <c r="CN10" s="862"/>
      <c r="CO10" s="862"/>
      <c r="CP10" s="862"/>
      <c r="CQ10" s="863"/>
      <c r="CR10" s="861">
        <v>10</v>
      </c>
      <c r="CS10" s="862"/>
      <c r="CT10" s="862"/>
      <c r="CU10" s="862"/>
      <c r="CV10" s="863"/>
      <c r="CW10" s="861">
        <v>6</v>
      </c>
      <c r="CX10" s="862"/>
      <c r="CY10" s="862"/>
      <c r="CZ10" s="862"/>
      <c r="DA10" s="863"/>
      <c r="DB10" s="861" t="s">
        <v>584</v>
      </c>
      <c r="DC10" s="862"/>
      <c r="DD10" s="862"/>
      <c r="DE10" s="862"/>
      <c r="DF10" s="863"/>
      <c r="DG10" s="861" t="s">
        <v>584</v>
      </c>
      <c r="DH10" s="862"/>
      <c r="DI10" s="862"/>
      <c r="DJ10" s="862"/>
      <c r="DK10" s="863"/>
      <c r="DL10" s="861" t="s">
        <v>584</v>
      </c>
      <c r="DM10" s="862"/>
      <c r="DN10" s="862"/>
      <c r="DO10" s="862"/>
      <c r="DP10" s="863"/>
      <c r="DQ10" s="861" t="s">
        <v>584</v>
      </c>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389</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390</v>
      </c>
      <c r="B23" s="870" t="s">
        <v>391</v>
      </c>
      <c r="C23" s="871"/>
      <c r="D23" s="871"/>
      <c r="E23" s="871"/>
      <c r="F23" s="871"/>
      <c r="G23" s="871"/>
      <c r="H23" s="871"/>
      <c r="I23" s="871"/>
      <c r="J23" s="871"/>
      <c r="K23" s="871"/>
      <c r="L23" s="871"/>
      <c r="M23" s="871"/>
      <c r="N23" s="871"/>
      <c r="O23" s="871"/>
      <c r="P23" s="872"/>
      <c r="Q23" s="873"/>
      <c r="R23" s="874"/>
      <c r="S23" s="874"/>
      <c r="T23" s="874"/>
      <c r="U23" s="874"/>
      <c r="V23" s="874"/>
      <c r="W23" s="874"/>
      <c r="X23" s="874"/>
      <c r="Y23" s="874"/>
      <c r="Z23" s="874"/>
      <c r="AA23" s="874"/>
      <c r="AB23" s="874"/>
      <c r="AC23" s="874"/>
      <c r="AD23" s="874"/>
      <c r="AE23" s="875"/>
      <c r="AF23" s="876">
        <v>167</v>
      </c>
      <c r="AG23" s="874"/>
      <c r="AH23" s="874"/>
      <c r="AI23" s="874"/>
      <c r="AJ23" s="877"/>
      <c r="AK23" s="878"/>
      <c r="AL23" s="879"/>
      <c r="AM23" s="879"/>
      <c r="AN23" s="879"/>
      <c r="AO23" s="879"/>
      <c r="AP23" s="874"/>
      <c r="AQ23" s="874"/>
      <c r="AR23" s="874"/>
      <c r="AS23" s="874"/>
      <c r="AT23" s="874"/>
      <c r="AU23" s="880"/>
      <c r="AV23" s="880"/>
      <c r="AW23" s="880"/>
      <c r="AX23" s="880"/>
      <c r="AY23" s="881"/>
      <c r="AZ23" s="889" t="s">
        <v>238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392</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393</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371</v>
      </c>
      <c r="B26" s="821"/>
      <c r="C26" s="821"/>
      <c r="D26" s="821"/>
      <c r="E26" s="821"/>
      <c r="F26" s="821"/>
      <c r="G26" s="821"/>
      <c r="H26" s="821"/>
      <c r="I26" s="821"/>
      <c r="J26" s="821"/>
      <c r="K26" s="821"/>
      <c r="L26" s="821"/>
      <c r="M26" s="821"/>
      <c r="N26" s="821"/>
      <c r="O26" s="821"/>
      <c r="P26" s="822"/>
      <c r="Q26" s="797" t="s">
        <v>394</v>
      </c>
      <c r="R26" s="798"/>
      <c r="S26" s="798"/>
      <c r="T26" s="798"/>
      <c r="U26" s="799"/>
      <c r="V26" s="797" t="s">
        <v>395</v>
      </c>
      <c r="W26" s="798"/>
      <c r="X26" s="798"/>
      <c r="Y26" s="798"/>
      <c r="Z26" s="799"/>
      <c r="AA26" s="797" t="s">
        <v>396</v>
      </c>
      <c r="AB26" s="798"/>
      <c r="AC26" s="798"/>
      <c r="AD26" s="798"/>
      <c r="AE26" s="798"/>
      <c r="AF26" s="892" t="s">
        <v>397</v>
      </c>
      <c r="AG26" s="893"/>
      <c r="AH26" s="893"/>
      <c r="AI26" s="893"/>
      <c r="AJ26" s="894"/>
      <c r="AK26" s="798" t="s">
        <v>398</v>
      </c>
      <c r="AL26" s="798"/>
      <c r="AM26" s="798"/>
      <c r="AN26" s="798"/>
      <c r="AO26" s="799"/>
      <c r="AP26" s="797" t="s">
        <v>399</v>
      </c>
      <c r="AQ26" s="798"/>
      <c r="AR26" s="798"/>
      <c r="AS26" s="798"/>
      <c r="AT26" s="799"/>
      <c r="AU26" s="797" t="s">
        <v>400</v>
      </c>
      <c r="AV26" s="798"/>
      <c r="AW26" s="798"/>
      <c r="AX26" s="798"/>
      <c r="AY26" s="799"/>
      <c r="AZ26" s="797" t="s">
        <v>401</v>
      </c>
      <c r="BA26" s="798"/>
      <c r="BB26" s="798"/>
      <c r="BC26" s="798"/>
      <c r="BD26" s="799"/>
      <c r="BE26" s="797" t="s">
        <v>378</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402</v>
      </c>
      <c r="C28" s="812"/>
      <c r="D28" s="812"/>
      <c r="E28" s="812"/>
      <c r="F28" s="812"/>
      <c r="G28" s="812"/>
      <c r="H28" s="812"/>
      <c r="I28" s="812"/>
      <c r="J28" s="812"/>
      <c r="K28" s="812"/>
      <c r="L28" s="812"/>
      <c r="M28" s="812"/>
      <c r="N28" s="812"/>
      <c r="O28" s="812"/>
      <c r="P28" s="813"/>
      <c r="Q28" s="902">
        <v>536</v>
      </c>
      <c r="R28" s="903"/>
      <c r="S28" s="903"/>
      <c r="T28" s="903"/>
      <c r="U28" s="903"/>
      <c r="V28" s="903">
        <v>504</v>
      </c>
      <c r="W28" s="903"/>
      <c r="X28" s="903"/>
      <c r="Y28" s="903"/>
      <c r="Z28" s="903"/>
      <c r="AA28" s="903">
        <v>32</v>
      </c>
      <c r="AB28" s="903"/>
      <c r="AC28" s="903"/>
      <c r="AD28" s="903"/>
      <c r="AE28" s="904"/>
      <c r="AF28" s="905">
        <v>32</v>
      </c>
      <c r="AG28" s="903"/>
      <c r="AH28" s="903"/>
      <c r="AI28" s="903"/>
      <c r="AJ28" s="906"/>
      <c r="AK28" s="907">
        <v>50</v>
      </c>
      <c r="AL28" s="898"/>
      <c r="AM28" s="898"/>
      <c r="AN28" s="898"/>
      <c r="AO28" s="898"/>
      <c r="AP28" s="898" t="s">
        <v>584</v>
      </c>
      <c r="AQ28" s="898"/>
      <c r="AR28" s="898"/>
      <c r="AS28" s="898"/>
      <c r="AT28" s="898"/>
      <c r="AU28" s="898" t="s">
        <v>584</v>
      </c>
      <c r="AV28" s="898"/>
      <c r="AW28" s="898"/>
      <c r="AX28" s="898"/>
      <c r="AY28" s="898"/>
      <c r="AZ28" s="899" t="s">
        <v>584</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403</v>
      </c>
      <c r="C29" s="836"/>
      <c r="D29" s="836"/>
      <c r="E29" s="836"/>
      <c r="F29" s="836"/>
      <c r="G29" s="836"/>
      <c r="H29" s="836"/>
      <c r="I29" s="836"/>
      <c r="J29" s="836"/>
      <c r="K29" s="836"/>
      <c r="L29" s="836"/>
      <c r="M29" s="836"/>
      <c r="N29" s="836"/>
      <c r="O29" s="836"/>
      <c r="P29" s="837"/>
      <c r="Q29" s="838">
        <v>727</v>
      </c>
      <c r="R29" s="839"/>
      <c r="S29" s="839"/>
      <c r="T29" s="839"/>
      <c r="U29" s="839"/>
      <c r="V29" s="839">
        <v>714</v>
      </c>
      <c r="W29" s="839"/>
      <c r="X29" s="839"/>
      <c r="Y29" s="839"/>
      <c r="Z29" s="839"/>
      <c r="AA29" s="839">
        <v>13</v>
      </c>
      <c r="AB29" s="839"/>
      <c r="AC29" s="839"/>
      <c r="AD29" s="839"/>
      <c r="AE29" s="840"/>
      <c r="AF29" s="841">
        <v>13</v>
      </c>
      <c r="AG29" s="842"/>
      <c r="AH29" s="842"/>
      <c r="AI29" s="842"/>
      <c r="AJ29" s="843"/>
      <c r="AK29" s="910">
        <v>143</v>
      </c>
      <c r="AL29" s="911"/>
      <c r="AM29" s="911"/>
      <c r="AN29" s="911"/>
      <c r="AO29" s="911"/>
      <c r="AP29" s="911" t="s">
        <v>584</v>
      </c>
      <c r="AQ29" s="911"/>
      <c r="AR29" s="911"/>
      <c r="AS29" s="911"/>
      <c r="AT29" s="911"/>
      <c r="AU29" s="911" t="s">
        <v>584</v>
      </c>
      <c r="AV29" s="911"/>
      <c r="AW29" s="911"/>
      <c r="AX29" s="911"/>
      <c r="AY29" s="911"/>
      <c r="AZ29" s="912" t="s">
        <v>584</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404</v>
      </c>
      <c r="C30" s="836"/>
      <c r="D30" s="836"/>
      <c r="E30" s="836"/>
      <c r="F30" s="836"/>
      <c r="G30" s="836"/>
      <c r="H30" s="836"/>
      <c r="I30" s="836"/>
      <c r="J30" s="836"/>
      <c r="K30" s="836"/>
      <c r="L30" s="836"/>
      <c r="M30" s="836"/>
      <c r="N30" s="836"/>
      <c r="O30" s="836"/>
      <c r="P30" s="837"/>
      <c r="Q30" s="838">
        <v>58</v>
      </c>
      <c r="R30" s="839"/>
      <c r="S30" s="839"/>
      <c r="T30" s="839"/>
      <c r="U30" s="839"/>
      <c r="V30" s="839">
        <v>57</v>
      </c>
      <c r="W30" s="839"/>
      <c r="X30" s="839"/>
      <c r="Y30" s="839"/>
      <c r="Z30" s="839"/>
      <c r="AA30" s="839">
        <v>1</v>
      </c>
      <c r="AB30" s="839"/>
      <c r="AC30" s="839"/>
      <c r="AD30" s="839"/>
      <c r="AE30" s="840"/>
      <c r="AF30" s="841">
        <v>1</v>
      </c>
      <c r="AG30" s="842"/>
      <c r="AH30" s="842"/>
      <c r="AI30" s="842"/>
      <c r="AJ30" s="843"/>
      <c r="AK30" s="910">
        <v>25</v>
      </c>
      <c r="AL30" s="911"/>
      <c r="AM30" s="911"/>
      <c r="AN30" s="911"/>
      <c r="AO30" s="911"/>
      <c r="AP30" s="911" t="s">
        <v>584</v>
      </c>
      <c r="AQ30" s="911"/>
      <c r="AR30" s="911"/>
      <c r="AS30" s="911"/>
      <c r="AT30" s="911"/>
      <c r="AU30" s="911" t="s">
        <v>584</v>
      </c>
      <c r="AV30" s="911"/>
      <c r="AW30" s="911"/>
      <c r="AX30" s="911"/>
      <c r="AY30" s="911"/>
      <c r="AZ30" s="912" t="s">
        <v>584</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405</v>
      </c>
      <c r="C31" s="836"/>
      <c r="D31" s="836"/>
      <c r="E31" s="836"/>
      <c r="F31" s="836"/>
      <c r="G31" s="836"/>
      <c r="H31" s="836"/>
      <c r="I31" s="836"/>
      <c r="J31" s="836"/>
      <c r="K31" s="836"/>
      <c r="L31" s="836"/>
      <c r="M31" s="836"/>
      <c r="N31" s="836"/>
      <c r="O31" s="836"/>
      <c r="P31" s="837"/>
      <c r="Q31" s="838">
        <v>72</v>
      </c>
      <c r="R31" s="839"/>
      <c r="S31" s="839"/>
      <c r="T31" s="839"/>
      <c r="U31" s="839"/>
      <c r="V31" s="839">
        <v>37</v>
      </c>
      <c r="W31" s="839"/>
      <c r="X31" s="839"/>
      <c r="Y31" s="839"/>
      <c r="Z31" s="839"/>
      <c r="AA31" s="839">
        <v>35</v>
      </c>
      <c r="AB31" s="839"/>
      <c r="AC31" s="839"/>
      <c r="AD31" s="839"/>
      <c r="AE31" s="840"/>
      <c r="AF31" s="841">
        <v>229</v>
      </c>
      <c r="AG31" s="842"/>
      <c r="AH31" s="842"/>
      <c r="AI31" s="842"/>
      <c r="AJ31" s="843"/>
      <c r="AK31" s="910" t="s">
        <v>584</v>
      </c>
      <c r="AL31" s="911"/>
      <c r="AM31" s="911"/>
      <c r="AN31" s="911"/>
      <c r="AO31" s="911"/>
      <c r="AP31" s="911">
        <v>197</v>
      </c>
      <c r="AQ31" s="911"/>
      <c r="AR31" s="911"/>
      <c r="AS31" s="911"/>
      <c r="AT31" s="911"/>
      <c r="AU31" s="911" t="s">
        <v>584</v>
      </c>
      <c r="AV31" s="911"/>
      <c r="AW31" s="911"/>
      <c r="AX31" s="911"/>
      <c r="AY31" s="911"/>
      <c r="AZ31" s="912" t="s">
        <v>584</v>
      </c>
      <c r="BA31" s="912"/>
      <c r="BB31" s="912"/>
      <c r="BC31" s="912"/>
      <c r="BD31" s="912"/>
      <c r="BE31" s="908" t="s">
        <v>406</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407</v>
      </c>
      <c r="C32" s="836"/>
      <c r="D32" s="836"/>
      <c r="E32" s="836"/>
      <c r="F32" s="836"/>
      <c r="G32" s="836"/>
      <c r="H32" s="836"/>
      <c r="I32" s="836"/>
      <c r="J32" s="836"/>
      <c r="K32" s="836"/>
      <c r="L32" s="836"/>
      <c r="M32" s="836"/>
      <c r="N32" s="836"/>
      <c r="O32" s="836"/>
      <c r="P32" s="837"/>
      <c r="Q32" s="838">
        <v>145</v>
      </c>
      <c r="R32" s="839"/>
      <c r="S32" s="839"/>
      <c r="T32" s="839"/>
      <c r="U32" s="839"/>
      <c r="V32" s="839">
        <v>147</v>
      </c>
      <c r="W32" s="839"/>
      <c r="X32" s="839"/>
      <c r="Y32" s="839"/>
      <c r="Z32" s="839"/>
      <c r="AA32" s="839">
        <v>-2</v>
      </c>
      <c r="AB32" s="839"/>
      <c r="AC32" s="839"/>
      <c r="AD32" s="839"/>
      <c r="AE32" s="840"/>
      <c r="AF32" s="841">
        <v>2</v>
      </c>
      <c r="AG32" s="842"/>
      <c r="AH32" s="842"/>
      <c r="AI32" s="842"/>
      <c r="AJ32" s="843"/>
      <c r="AK32" s="910">
        <v>86</v>
      </c>
      <c r="AL32" s="911"/>
      <c r="AM32" s="911"/>
      <c r="AN32" s="911"/>
      <c r="AO32" s="911"/>
      <c r="AP32" s="911">
        <v>985</v>
      </c>
      <c r="AQ32" s="911"/>
      <c r="AR32" s="911"/>
      <c r="AS32" s="911"/>
      <c r="AT32" s="911"/>
      <c r="AU32" s="911">
        <v>819</v>
      </c>
      <c r="AV32" s="911"/>
      <c r="AW32" s="911"/>
      <c r="AX32" s="911"/>
      <c r="AY32" s="911"/>
      <c r="AZ32" s="912" t="s">
        <v>585</v>
      </c>
      <c r="BA32" s="912"/>
      <c r="BB32" s="912"/>
      <c r="BC32" s="912"/>
      <c r="BD32" s="912"/>
      <c r="BE32" s="908" t="s">
        <v>408</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409</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390</v>
      </c>
      <c r="B63" s="870" t="s">
        <v>410</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277</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411</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413</v>
      </c>
      <c r="B66" s="821"/>
      <c r="C66" s="821"/>
      <c r="D66" s="821"/>
      <c r="E66" s="821"/>
      <c r="F66" s="821"/>
      <c r="G66" s="821"/>
      <c r="H66" s="821"/>
      <c r="I66" s="821"/>
      <c r="J66" s="821"/>
      <c r="K66" s="821"/>
      <c r="L66" s="821"/>
      <c r="M66" s="821"/>
      <c r="N66" s="821"/>
      <c r="O66" s="821"/>
      <c r="P66" s="822"/>
      <c r="Q66" s="797" t="s">
        <v>414</v>
      </c>
      <c r="R66" s="798"/>
      <c r="S66" s="798"/>
      <c r="T66" s="798"/>
      <c r="U66" s="799"/>
      <c r="V66" s="797" t="s">
        <v>415</v>
      </c>
      <c r="W66" s="798"/>
      <c r="X66" s="798"/>
      <c r="Y66" s="798"/>
      <c r="Z66" s="799"/>
      <c r="AA66" s="797" t="s">
        <v>416</v>
      </c>
      <c r="AB66" s="798"/>
      <c r="AC66" s="798"/>
      <c r="AD66" s="798"/>
      <c r="AE66" s="799"/>
      <c r="AF66" s="932" t="s">
        <v>417</v>
      </c>
      <c r="AG66" s="893"/>
      <c r="AH66" s="893"/>
      <c r="AI66" s="893"/>
      <c r="AJ66" s="933"/>
      <c r="AK66" s="797" t="s">
        <v>418</v>
      </c>
      <c r="AL66" s="821"/>
      <c r="AM66" s="821"/>
      <c r="AN66" s="821"/>
      <c r="AO66" s="822"/>
      <c r="AP66" s="797" t="s">
        <v>419</v>
      </c>
      <c r="AQ66" s="798"/>
      <c r="AR66" s="798"/>
      <c r="AS66" s="798"/>
      <c r="AT66" s="799"/>
      <c r="AU66" s="797" t="s">
        <v>420</v>
      </c>
      <c r="AV66" s="798"/>
      <c r="AW66" s="798"/>
      <c r="AX66" s="798"/>
      <c r="AY66" s="799"/>
      <c r="AZ66" s="797" t="s">
        <v>378</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572</v>
      </c>
      <c r="C68" s="950"/>
      <c r="D68" s="950"/>
      <c r="E68" s="950"/>
      <c r="F68" s="950"/>
      <c r="G68" s="950"/>
      <c r="H68" s="950"/>
      <c r="I68" s="950"/>
      <c r="J68" s="950"/>
      <c r="K68" s="950"/>
      <c r="L68" s="950"/>
      <c r="M68" s="950"/>
      <c r="N68" s="950"/>
      <c r="O68" s="950"/>
      <c r="P68" s="951"/>
      <c r="Q68" s="952">
        <v>8889</v>
      </c>
      <c r="R68" s="946"/>
      <c r="S68" s="946"/>
      <c r="T68" s="946"/>
      <c r="U68" s="946"/>
      <c r="V68" s="946">
        <v>7475</v>
      </c>
      <c r="W68" s="946"/>
      <c r="X68" s="946"/>
      <c r="Y68" s="946"/>
      <c r="Z68" s="946"/>
      <c r="AA68" s="946">
        <v>1414</v>
      </c>
      <c r="AB68" s="946"/>
      <c r="AC68" s="946"/>
      <c r="AD68" s="946"/>
      <c r="AE68" s="946"/>
      <c r="AF68" s="946">
        <v>1414</v>
      </c>
      <c r="AG68" s="946"/>
      <c r="AH68" s="946"/>
      <c r="AI68" s="946"/>
      <c r="AJ68" s="946"/>
      <c r="AK68" s="946">
        <v>523</v>
      </c>
      <c r="AL68" s="946"/>
      <c r="AM68" s="946"/>
      <c r="AN68" s="946"/>
      <c r="AO68" s="946"/>
      <c r="AP68" s="946" t="s">
        <v>584</v>
      </c>
      <c r="AQ68" s="946"/>
      <c r="AR68" s="946"/>
      <c r="AS68" s="946"/>
      <c r="AT68" s="946"/>
      <c r="AU68" s="946" t="s">
        <v>584</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573</v>
      </c>
      <c r="C69" s="954"/>
      <c r="D69" s="954"/>
      <c r="E69" s="954"/>
      <c r="F69" s="954"/>
      <c r="G69" s="954"/>
      <c r="H69" s="954"/>
      <c r="I69" s="954"/>
      <c r="J69" s="954"/>
      <c r="K69" s="954"/>
      <c r="L69" s="954"/>
      <c r="M69" s="954"/>
      <c r="N69" s="954"/>
      <c r="O69" s="954"/>
      <c r="P69" s="955"/>
      <c r="Q69" s="956">
        <v>3925</v>
      </c>
      <c r="R69" s="911"/>
      <c r="S69" s="911"/>
      <c r="T69" s="911"/>
      <c r="U69" s="911"/>
      <c r="V69" s="911">
        <v>4133</v>
      </c>
      <c r="W69" s="911"/>
      <c r="X69" s="911"/>
      <c r="Y69" s="911"/>
      <c r="Z69" s="911"/>
      <c r="AA69" s="911">
        <v>-208</v>
      </c>
      <c r="AB69" s="911"/>
      <c r="AC69" s="911"/>
      <c r="AD69" s="911"/>
      <c r="AE69" s="911"/>
      <c r="AF69" s="911">
        <v>2524</v>
      </c>
      <c r="AG69" s="911"/>
      <c r="AH69" s="911"/>
      <c r="AI69" s="911"/>
      <c r="AJ69" s="911"/>
      <c r="AK69" s="911" t="s">
        <v>584</v>
      </c>
      <c r="AL69" s="911"/>
      <c r="AM69" s="911"/>
      <c r="AN69" s="911"/>
      <c r="AO69" s="911"/>
      <c r="AP69" s="911">
        <v>1450</v>
      </c>
      <c r="AQ69" s="911"/>
      <c r="AR69" s="911"/>
      <c r="AS69" s="911"/>
      <c r="AT69" s="911"/>
      <c r="AU69" s="911">
        <v>26</v>
      </c>
      <c r="AV69" s="911"/>
      <c r="AW69" s="911"/>
      <c r="AX69" s="911"/>
      <c r="AY69" s="911"/>
      <c r="AZ69" s="957" t="s">
        <v>588</v>
      </c>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574</v>
      </c>
      <c r="C70" s="954"/>
      <c r="D70" s="954"/>
      <c r="E70" s="954"/>
      <c r="F70" s="954"/>
      <c r="G70" s="954"/>
      <c r="H70" s="954"/>
      <c r="I70" s="954"/>
      <c r="J70" s="954"/>
      <c r="K70" s="954"/>
      <c r="L70" s="954"/>
      <c r="M70" s="954"/>
      <c r="N70" s="954"/>
      <c r="O70" s="954"/>
      <c r="P70" s="955"/>
      <c r="Q70" s="956">
        <v>950</v>
      </c>
      <c r="R70" s="911"/>
      <c r="S70" s="911"/>
      <c r="T70" s="911"/>
      <c r="U70" s="911"/>
      <c r="V70" s="911">
        <v>837</v>
      </c>
      <c r="W70" s="911"/>
      <c r="X70" s="911"/>
      <c r="Y70" s="911"/>
      <c r="Z70" s="911"/>
      <c r="AA70" s="911">
        <v>113</v>
      </c>
      <c r="AB70" s="911"/>
      <c r="AC70" s="911"/>
      <c r="AD70" s="911"/>
      <c r="AE70" s="911"/>
      <c r="AF70" s="911">
        <v>13</v>
      </c>
      <c r="AG70" s="911"/>
      <c r="AH70" s="911"/>
      <c r="AI70" s="911"/>
      <c r="AJ70" s="911"/>
      <c r="AK70" s="911" t="s">
        <v>584</v>
      </c>
      <c r="AL70" s="911"/>
      <c r="AM70" s="911"/>
      <c r="AN70" s="911"/>
      <c r="AO70" s="911"/>
      <c r="AP70" s="911">
        <v>675</v>
      </c>
      <c r="AQ70" s="911"/>
      <c r="AR70" s="911"/>
      <c r="AS70" s="911"/>
      <c r="AT70" s="911"/>
      <c r="AU70" s="911">
        <v>93</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575</v>
      </c>
      <c r="C71" s="954"/>
      <c r="D71" s="954"/>
      <c r="E71" s="954"/>
      <c r="F71" s="954"/>
      <c r="G71" s="954"/>
      <c r="H71" s="954"/>
      <c r="I71" s="954"/>
      <c r="J71" s="954"/>
      <c r="K71" s="954"/>
      <c r="L71" s="954"/>
      <c r="M71" s="954"/>
      <c r="N71" s="954"/>
      <c r="O71" s="954"/>
      <c r="P71" s="955"/>
      <c r="Q71" s="956">
        <v>1824</v>
      </c>
      <c r="R71" s="911"/>
      <c r="S71" s="911"/>
      <c r="T71" s="911"/>
      <c r="U71" s="911"/>
      <c r="V71" s="911">
        <v>1634</v>
      </c>
      <c r="W71" s="911"/>
      <c r="X71" s="911"/>
      <c r="Y71" s="911"/>
      <c r="Z71" s="911"/>
      <c r="AA71" s="911">
        <v>190</v>
      </c>
      <c r="AB71" s="911"/>
      <c r="AC71" s="911"/>
      <c r="AD71" s="911"/>
      <c r="AE71" s="911"/>
      <c r="AF71" s="911">
        <v>190</v>
      </c>
      <c r="AG71" s="911"/>
      <c r="AH71" s="911"/>
      <c r="AI71" s="911"/>
      <c r="AJ71" s="911"/>
      <c r="AK71" s="911" t="s">
        <v>584</v>
      </c>
      <c r="AL71" s="911"/>
      <c r="AM71" s="911"/>
      <c r="AN71" s="911"/>
      <c r="AO71" s="911"/>
      <c r="AP71" s="911">
        <v>665</v>
      </c>
      <c r="AQ71" s="911"/>
      <c r="AR71" s="911"/>
      <c r="AS71" s="911"/>
      <c r="AT71" s="911"/>
      <c r="AU71" s="911">
        <v>15</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576</v>
      </c>
      <c r="C72" s="954"/>
      <c r="D72" s="954"/>
      <c r="E72" s="954"/>
      <c r="F72" s="954"/>
      <c r="G72" s="954"/>
      <c r="H72" s="954"/>
      <c r="I72" s="954"/>
      <c r="J72" s="954"/>
      <c r="K72" s="954"/>
      <c r="L72" s="954"/>
      <c r="M72" s="954"/>
      <c r="N72" s="954"/>
      <c r="O72" s="954"/>
      <c r="P72" s="955"/>
      <c r="Q72" s="956">
        <v>39</v>
      </c>
      <c r="R72" s="911"/>
      <c r="S72" s="911"/>
      <c r="T72" s="911"/>
      <c r="U72" s="911"/>
      <c r="V72" s="911">
        <v>37</v>
      </c>
      <c r="W72" s="911"/>
      <c r="X72" s="911"/>
      <c r="Y72" s="911"/>
      <c r="Z72" s="911"/>
      <c r="AA72" s="911">
        <v>2</v>
      </c>
      <c r="AB72" s="911"/>
      <c r="AC72" s="911"/>
      <c r="AD72" s="911"/>
      <c r="AE72" s="911"/>
      <c r="AF72" s="911">
        <v>2</v>
      </c>
      <c r="AG72" s="911"/>
      <c r="AH72" s="911"/>
      <c r="AI72" s="911"/>
      <c r="AJ72" s="911"/>
      <c r="AK72" s="911">
        <v>38</v>
      </c>
      <c r="AL72" s="911"/>
      <c r="AM72" s="911"/>
      <c r="AN72" s="911"/>
      <c r="AO72" s="911"/>
      <c r="AP72" s="911" t="s">
        <v>584</v>
      </c>
      <c r="AQ72" s="911"/>
      <c r="AR72" s="911"/>
      <c r="AS72" s="911"/>
      <c r="AT72" s="911"/>
      <c r="AU72" s="911" t="s">
        <v>584</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577</v>
      </c>
      <c r="C73" s="954"/>
      <c r="D73" s="954"/>
      <c r="E73" s="954"/>
      <c r="F73" s="954"/>
      <c r="G73" s="954"/>
      <c r="H73" s="954"/>
      <c r="I73" s="954"/>
      <c r="J73" s="954"/>
      <c r="K73" s="954"/>
      <c r="L73" s="954"/>
      <c r="M73" s="954"/>
      <c r="N73" s="954"/>
      <c r="O73" s="954"/>
      <c r="P73" s="955"/>
      <c r="Q73" s="956">
        <v>396</v>
      </c>
      <c r="R73" s="911"/>
      <c r="S73" s="911"/>
      <c r="T73" s="911"/>
      <c r="U73" s="911"/>
      <c r="V73" s="911">
        <v>367</v>
      </c>
      <c r="W73" s="911"/>
      <c r="X73" s="911"/>
      <c r="Y73" s="911"/>
      <c r="Z73" s="911"/>
      <c r="AA73" s="911">
        <v>29</v>
      </c>
      <c r="AB73" s="911"/>
      <c r="AC73" s="911"/>
      <c r="AD73" s="911"/>
      <c r="AE73" s="911"/>
      <c r="AF73" s="911">
        <v>18</v>
      </c>
      <c r="AG73" s="911"/>
      <c r="AH73" s="911"/>
      <c r="AI73" s="911"/>
      <c r="AJ73" s="911"/>
      <c r="AK73" s="911">
        <v>18</v>
      </c>
      <c r="AL73" s="911"/>
      <c r="AM73" s="911"/>
      <c r="AN73" s="911"/>
      <c r="AO73" s="911"/>
      <c r="AP73" s="911" t="s">
        <v>584</v>
      </c>
      <c r="AQ73" s="911"/>
      <c r="AR73" s="911"/>
      <c r="AS73" s="911"/>
      <c r="AT73" s="911"/>
      <c r="AU73" s="911" t="s">
        <v>584</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578</v>
      </c>
      <c r="C74" s="954"/>
      <c r="D74" s="954"/>
      <c r="E74" s="954"/>
      <c r="F74" s="954"/>
      <c r="G74" s="954"/>
      <c r="H74" s="954"/>
      <c r="I74" s="954"/>
      <c r="J74" s="954"/>
      <c r="K74" s="954"/>
      <c r="L74" s="954"/>
      <c r="M74" s="954"/>
      <c r="N74" s="954"/>
      <c r="O74" s="954"/>
      <c r="P74" s="955"/>
      <c r="Q74" s="956">
        <v>300</v>
      </c>
      <c r="R74" s="911"/>
      <c r="S74" s="911"/>
      <c r="T74" s="911"/>
      <c r="U74" s="911"/>
      <c r="V74" s="911">
        <v>254</v>
      </c>
      <c r="W74" s="911"/>
      <c r="X74" s="911"/>
      <c r="Y74" s="911"/>
      <c r="Z74" s="911"/>
      <c r="AA74" s="911">
        <v>46</v>
      </c>
      <c r="AB74" s="911"/>
      <c r="AC74" s="911"/>
      <c r="AD74" s="911"/>
      <c r="AE74" s="911"/>
      <c r="AF74" s="911">
        <v>46</v>
      </c>
      <c r="AG74" s="911"/>
      <c r="AH74" s="911"/>
      <c r="AI74" s="911"/>
      <c r="AJ74" s="911"/>
      <c r="AK74" s="911" t="s">
        <v>584</v>
      </c>
      <c r="AL74" s="911"/>
      <c r="AM74" s="911"/>
      <c r="AN74" s="911"/>
      <c r="AO74" s="911"/>
      <c r="AP74" s="911" t="s">
        <v>584</v>
      </c>
      <c r="AQ74" s="911"/>
      <c r="AR74" s="911"/>
      <c r="AS74" s="911"/>
      <c r="AT74" s="911"/>
      <c r="AU74" s="911" t="s">
        <v>584</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579</v>
      </c>
      <c r="C75" s="954"/>
      <c r="D75" s="954"/>
      <c r="E75" s="954"/>
      <c r="F75" s="954"/>
      <c r="G75" s="954"/>
      <c r="H75" s="954"/>
      <c r="I75" s="954"/>
      <c r="J75" s="954"/>
      <c r="K75" s="954"/>
      <c r="L75" s="954"/>
      <c r="M75" s="954"/>
      <c r="N75" s="954"/>
      <c r="O75" s="954"/>
      <c r="P75" s="955"/>
      <c r="Q75" s="959">
        <v>290311</v>
      </c>
      <c r="R75" s="960"/>
      <c r="S75" s="960"/>
      <c r="T75" s="960"/>
      <c r="U75" s="910"/>
      <c r="V75" s="961">
        <v>279470</v>
      </c>
      <c r="W75" s="960"/>
      <c r="X75" s="960"/>
      <c r="Y75" s="960"/>
      <c r="Z75" s="910"/>
      <c r="AA75" s="961">
        <v>10841</v>
      </c>
      <c r="AB75" s="960"/>
      <c r="AC75" s="960"/>
      <c r="AD75" s="960"/>
      <c r="AE75" s="910"/>
      <c r="AF75" s="961">
        <v>10841</v>
      </c>
      <c r="AG75" s="960"/>
      <c r="AH75" s="960"/>
      <c r="AI75" s="960"/>
      <c r="AJ75" s="910"/>
      <c r="AK75" s="961" t="s">
        <v>584</v>
      </c>
      <c r="AL75" s="960"/>
      <c r="AM75" s="960"/>
      <c r="AN75" s="960"/>
      <c r="AO75" s="910"/>
      <c r="AP75" s="961" t="s">
        <v>584</v>
      </c>
      <c r="AQ75" s="960"/>
      <c r="AR75" s="960"/>
      <c r="AS75" s="960"/>
      <c r="AT75" s="910"/>
      <c r="AU75" s="961" t="s">
        <v>584</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390</v>
      </c>
      <c r="B88" s="870" t="s">
        <v>421</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870" t="s">
        <v>422</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423</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424</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427</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428</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429</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430</v>
      </c>
      <c r="AB109" s="975"/>
      <c r="AC109" s="975"/>
      <c r="AD109" s="975"/>
      <c r="AE109" s="976"/>
      <c r="AF109" s="974" t="s">
        <v>309</v>
      </c>
      <c r="AG109" s="975"/>
      <c r="AH109" s="975"/>
      <c r="AI109" s="975"/>
      <c r="AJ109" s="976"/>
      <c r="AK109" s="974" t="s">
        <v>308</v>
      </c>
      <c r="AL109" s="975"/>
      <c r="AM109" s="975"/>
      <c r="AN109" s="975"/>
      <c r="AO109" s="976"/>
      <c r="AP109" s="974" t="s">
        <v>431</v>
      </c>
      <c r="AQ109" s="975"/>
      <c r="AR109" s="975"/>
      <c r="AS109" s="975"/>
      <c r="AT109" s="977"/>
      <c r="AU109" s="994" t="s">
        <v>429</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430</v>
      </c>
      <c r="BR109" s="975"/>
      <c r="BS109" s="975"/>
      <c r="BT109" s="975"/>
      <c r="BU109" s="976"/>
      <c r="BV109" s="974" t="s">
        <v>309</v>
      </c>
      <c r="BW109" s="975"/>
      <c r="BX109" s="975"/>
      <c r="BY109" s="975"/>
      <c r="BZ109" s="976"/>
      <c r="CA109" s="974" t="s">
        <v>308</v>
      </c>
      <c r="CB109" s="975"/>
      <c r="CC109" s="975"/>
      <c r="CD109" s="975"/>
      <c r="CE109" s="976"/>
      <c r="CF109" s="995" t="s">
        <v>431</v>
      </c>
      <c r="CG109" s="995"/>
      <c r="CH109" s="995"/>
      <c r="CI109" s="995"/>
      <c r="CJ109" s="995"/>
      <c r="CK109" s="974" t="s">
        <v>432</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430</v>
      </c>
      <c r="DH109" s="975"/>
      <c r="DI109" s="975"/>
      <c r="DJ109" s="975"/>
      <c r="DK109" s="976"/>
      <c r="DL109" s="974" t="s">
        <v>309</v>
      </c>
      <c r="DM109" s="975"/>
      <c r="DN109" s="975"/>
      <c r="DO109" s="975"/>
      <c r="DP109" s="976"/>
      <c r="DQ109" s="974" t="s">
        <v>308</v>
      </c>
      <c r="DR109" s="975"/>
      <c r="DS109" s="975"/>
      <c r="DT109" s="975"/>
      <c r="DU109" s="976"/>
      <c r="DV109" s="974" t="s">
        <v>431</v>
      </c>
      <c r="DW109" s="975"/>
      <c r="DX109" s="975"/>
      <c r="DY109" s="975"/>
      <c r="DZ109" s="977"/>
    </row>
    <row r="110" spans="1:131" s="246" customFormat="1" ht="26.25" customHeight="1" x14ac:dyDescent="0.15">
      <c r="A110" s="978" t="s">
        <v>433</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228919</v>
      </c>
      <c r="AB110" s="982"/>
      <c r="AC110" s="982"/>
      <c r="AD110" s="982"/>
      <c r="AE110" s="983"/>
      <c r="AF110" s="984">
        <v>227084</v>
      </c>
      <c r="AG110" s="982"/>
      <c r="AH110" s="982"/>
      <c r="AI110" s="982"/>
      <c r="AJ110" s="983"/>
      <c r="AK110" s="984">
        <v>230334</v>
      </c>
      <c r="AL110" s="982"/>
      <c r="AM110" s="982"/>
      <c r="AN110" s="982"/>
      <c r="AO110" s="983"/>
      <c r="AP110" s="985">
        <v>14.3</v>
      </c>
      <c r="AQ110" s="986"/>
      <c r="AR110" s="986"/>
      <c r="AS110" s="986"/>
      <c r="AT110" s="987"/>
      <c r="AU110" s="988" t="s">
        <v>73</v>
      </c>
      <c r="AV110" s="989"/>
      <c r="AW110" s="989"/>
      <c r="AX110" s="989"/>
      <c r="AY110" s="989"/>
      <c r="AZ110" s="1030" t="s">
        <v>434</v>
      </c>
      <c r="BA110" s="979"/>
      <c r="BB110" s="979"/>
      <c r="BC110" s="979"/>
      <c r="BD110" s="979"/>
      <c r="BE110" s="979"/>
      <c r="BF110" s="979"/>
      <c r="BG110" s="979"/>
      <c r="BH110" s="979"/>
      <c r="BI110" s="979"/>
      <c r="BJ110" s="979"/>
      <c r="BK110" s="979"/>
      <c r="BL110" s="979"/>
      <c r="BM110" s="979"/>
      <c r="BN110" s="979"/>
      <c r="BO110" s="979"/>
      <c r="BP110" s="980"/>
      <c r="BQ110" s="1016">
        <v>2502003</v>
      </c>
      <c r="BR110" s="1017"/>
      <c r="BS110" s="1017"/>
      <c r="BT110" s="1017"/>
      <c r="BU110" s="1017"/>
      <c r="BV110" s="1017">
        <v>2526975</v>
      </c>
      <c r="BW110" s="1017"/>
      <c r="BX110" s="1017"/>
      <c r="BY110" s="1017"/>
      <c r="BZ110" s="1017"/>
      <c r="CA110" s="1017">
        <v>2478785</v>
      </c>
      <c r="CB110" s="1017"/>
      <c r="CC110" s="1017"/>
      <c r="CD110" s="1017"/>
      <c r="CE110" s="1017"/>
      <c r="CF110" s="1031">
        <v>154.19999999999999</v>
      </c>
      <c r="CG110" s="1032"/>
      <c r="CH110" s="1032"/>
      <c r="CI110" s="1032"/>
      <c r="CJ110" s="1032"/>
      <c r="CK110" s="1033" t="s">
        <v>435</v>
      </c>
      <c r="CL110" s="1034"/>
      <c r="CM110" s="1013" t="s">
        <v>436</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238</v>
      </c>
      <c r="DH110" s="1017"/>
      <c r="DI110" s="1017"/>
      <c r="DJ110" s="1017"/>
      <c r="DK110" s="1017"/>
      <c r="DL110" s="1017" t="s">
        <v>238</v>
      </c>
      <c r="DM110" s="1017"/>
      <c r="DN110" s="1017"/>
      <c r="DO110" s="1017"/>
      <c r="DP110" s="1017"/>
      <c r="DQ110" s="1017" t="s">
        <v>238</v>
      </c>
      <c r="DR110" s="1017"/>
      <c r="DS110" s="1017"/>
      <c r="DT110" s="1017"/>
      <c r="DU110" s="1017"/>
      <c r="DV110" s="1018" t="s">
        <v>238</v>
      </c>
      <c r="DW110" s="1018"/>
      <c r="DX110" s="1018"/>
      <c r="DY110" s="1018"/>
      <c r="DZ110" s="1019"/>
    </row>
    <row r="111" spans="1:131" s="246" customFormat="1" ht="26.25" customHeight="1" x14ac:dyDescent="0.15">
      <c r="A111" s="1020" t="s">
        <v>437</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438</v>
      </c>
      <c r="AB111" s="1024"/>
      <c r="AC111" s="1024"/>
      <c r="AD111" s="1024"/>
      <c r="AE111" s="1025"/>
      <c r="AF111" s="1026" t="s">
        <v>238</v>
      </c>
      <c r="AG111" s="1024"/>
      <c r="AH111" s="1024"/>
      <c r="AI111" s="1024"/>
      <c r="AJ111" s="1025"/>
      <c r="AK111" s="1026" t="s">
        <v>238</v>
      </c>
      <c r="AL111" s="1024"/>
      <c r="AM111" s="1024"/>
      <c r="AN111" s="1024"/>
      <c r="AO111" s="1025"/>
      <c r="AP111" s="1027" t="s">
        <v>238</v>
      </c>
      <c r="AQ111" s="1028"/>
      <c r="AR111" s="1028"/>
      <c r="AS111" s="1028"/>
      <c r="AT111" s="1029"/>
      <c r="AU111" s="990"/>
      <c r="AV111" s="991"/>
      <c r="AW111" s="991"/>
      <c r="AX111" s="991"/>
      <c r="AY111" s="991"/>
      <c r="AZ111" s="1039" t="s">
        <v>439</v>
      </c>
      <c r="BA111" s="1040"/>
      <c r="BB111" s="1040"/>
      <c r="BC111" s="1040"/>
      <c r="BD111" s="1040"/>
      <c r="BE111" s="1040"/>
      <c r="BF111" s="1040"/>
      <c r="BG111" s="1040"/>
      <c r="BH111" s="1040"/>
      <c r="BI111" s="1040"/>
      <c r="BJ111" s="1040"/>
      <c r="BK111" s="1040"/>
      <c r="BL111" s="1040"/>
      <c r="BM111" s="1040"/>
      <c r="BN111" s="1040"/>
      <c r="BO111" s="1040"/>
      <c r="BP111" s="1041"/>
      <c r="BQ111" s="1009" t="s">
        <v>238</v>
      </c>
      <c r="BR111" s="1010"/>
      <c r="BS111" s="1010"/>
      <c r="BT111" s="1010"/>
      <c r="BU111" s="1010"/>
      <c r="BV111" s="1010" t="s">
        <v>238</v>
      </c>
      <c r="BW111" s="1010"/>
      <c r="BX111" s="1010"/>
      <c r="BY111" s="1010"/>
      <c r="BZ111" s="1010"/>
      <c r="CA111" s="1010" t="s">
        <v>238</v>
      </c>
      <c r="CB111" s="1010"/>
      <c r="CC111" s="1010"/>
      <c r="CD111" s="1010"/>
      <c r="CE111" s="1010"/>
      <c r="CF111" s="1004" t="s">
        <v>438</v>
      </c>
      <c r="CG111" s="1005"/>
      <c r="CH111" s="1005"/>
      <c r="CI111" s="1005"/>
      <c r="CJ111" s="1005"/>
      <c r="CK111" s="1035"/>
      <c r="CL111" s="1036"/>
      <c r="CM111" s="1006" t="s">
        <v>440</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238</v>
      </c>
      <c r="DH111" s="1010"/>
      <c r="DI111" s="1010"/>
      <c r="DJ111" s="1010"/>
      <c r="DK111" s="1010"/>
      <c r="DL111" s="1010" t="s">
        <v>238</v>
      </c>
      <c r="DM111" s="1010"/>
      <c r="DN111" s="1010"/>
      <c r="DO111" s="1010"/>
      <c r="DP111" s="1010"/>
      <c r="DQ111" s="1010" t="s">
        <v>238</v>
      </c>
      <c r="DR111" s="1010"/>
      <c r="DS111" s="1010"/>
      <c r="DT111" s="1010"/>
      <c r="DU111" s="1010"/>
      <c r="DV111" s="1011" t="s">
        <v>238</v>
      </c>
      <c r="DW111" s="1011"/>
      <c r="DX111" s="1011"/>
      <c r="DY111" s="1011"/>
      <c r="DZ111" s="1012"/>
    </row>
    <row r="112" spans="1:131" s="246" customFormat="1" ht="26.25" customHeight="1" x14ac:dyDescent="0.15">
      <c r="A112" s="1042" t="s">
        <v>441</v>
      </c>
      <c r="B112" s="1043"/>
      <c r="C112" s="1040" t="s">
        <v>442</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238</v>
      </c>
      <c r="AB112" s="1049"/>
      <c r="AC112" s="1049"/>
      <c r="AD112" s="1049"/>
      <c r="AE112" s="1050"/>
      <c r="AF112" s="1051" t="s">
        <v>238</v>
      </c>
      <c r="AG112" s="1049"/>
      <c r="AH112" s="1049"/>
      <c r="AI112" s="1049"/>
      <c r="AJ112" s="1050"/>
      <c r="AK112" s="1051" t="s">
        <v>238</v>
      </c>
      <c r="AL112" s="1049"/>
      <c r="AM112" s="1049"/>
      <c r="AN112" s="1049"/>
      <c r="AO112" s="1050"/>
      <c r="AP112" s="1052" t="s">
        <v>238</v>
      </c>
      <c r="AQ112" s="1053"/>
      <c r="AR112" s="1053"/>
      <c r="AS112" s="1053"/>
      <c r="AT112" s="1054"/>
      <c r="AU112" s="990"/>
      <c r="AV112" s="991"/>
      <c r="AW112" s="991"/>
      <c r="AX112" s="991"/>
      <c r="AY112" s="991"/>
      <c r="AZ112" s="1039" t="s">
        <v>443</v>
      </c>
      <c r="BA112" s="1040"/>
      <c r="BB112" s="1040"/>
      <c r="BC112" s="1040"/>
      <c r="BD112" s="1040"/>
      <c r="BE112" s="1040"/>
      <c r="BF112" s="1040"/>
      <c r="BG112" s="1040"/>
      <c r="BH112" s="1040"/>
      <c r="BI112" s="1040"/>
      <c r="BJ112" s="1040"/>
      <c r="BK112" s="1040"/>
      <c r="BL112" s="1040"/>
      <c r="BM112" s="1040"/>
      <c r="BN112" s="1040"/>
      <c r="BO112" s="1040"/>
      <c r="BP112" s="1041"/>
      <c r="BQ112" s="1009">
        <v>999224</v>
      </c>
      <c r="BR112" s="1010"/>
      <c r="BS112" s="1010"/>
      <c r="BT112" s="1010"/>
      <c r="BU112" s="1010"/>
      <c r="BV112" s="1010">
        <v>916981</v>
      </c>
      <c r="BW112" s="1010"/>
      <c r="BX112" s="1010"/>
      <c r="BY112" s="1010"/>
      <c r="BZ112" s="1010"/>
      <c r="CA112" s="1010">
        <v>855186</v>
      </c>
      <c r="CB112" s="1010"/>
      <c r="CC112" s="1010"/>
      <c r="CD112" s="1010"/>
      <c r="CE112" s="1010"/>
      <c r="CF112" s="1004">
        <v>53.2</v>
      </c>
      <c r="CG112" s="1005"/>
      <c r="CH112" s="1005"/>
      <c r="CI112" s="1005"/>
      <c r="CJ112" s="1005"/>
      <c r="CK112" s="1035"/>
      <c r="CL112" s="1036"/>
      <c r="CM112" s="1006" t="s">
        <v>444</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238</v>
      </c>
      <c r="DH112" s="1010"/>
      <c r="DI112" s="1010"/>
      <c r="DJ112" s="1010"/>
      <c r="DK112" s="1010"/>
      <c r="DL112" s="1010" t="s">
        <v>438</v>
      </c>
      <c r="DM112" s="1010"/>
      <c r="DN112" s="1010"/>
      <c r="DO112" s="1010"/>
      <c r="DP112" s="1010"/>
      <c r="DQ112" s="1010" t="s">
        <v>438</v>
      </c>
      <c r="DR112" s="1010"/>
      <c r="DS112" s="1010"/>
      <c r="DT112" s="1010"/>
      <c r="DU112" s="1010"/>
      <c r="DV112" s="1011" t="s">
        <v>238</v>
      </c>
      <c r="DW112" s="1011"/>
      <c r="DX112" s="1011"/>
      <c r="DY112" s="1011"/>
      <c r="DZ112" s="1012"/>
    </row>
    <row r="113" spans="1:130" s="246" customFormat="1" ht="26.25" customHeight="1" x14ac:dyDescent="0.15">
      <c r="A113" s="1044"/>
      <c r="B113" s="1045"/>
      <c r="C113" s="1040" t="s">
        <v>445</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80631</v>
      </c>
      <c r="AB113" s="1024"/>
      <c r="AC113" s="1024"/>
      <c r="AD113" s="1024"/>
      <c r="AE113" s="1025"/>
      <c r="AF113" s="1026">
        <v>78946</v>
      </c>
      <c r="AG113" s="1024"/>
      <c r="AH113" s="1024"/>
      <c r="AI113" s="1024"/>
      <c r="AJ113" s="1025"/>
      <c r="AK113" s="1026">
        <v>80581</v>
      </c>
      <c r="AL113" s="1024"/>
      <c r="AM113" s="1024"/>
      <c r="AN113" s="1024"/>
      <c r="AO113" s="1025"/>
      <c r="AP113" s="1027">
        <v>5</v>
      </c>
      <c r="AQ113" s="1028"/>
      <c r="AR113" s="1028"/>
      <c r="AS113" s="1028"/>
      <c r="AT113" s="1029"/>
      <c r="AU113" s="990"/>
      <c r="AV113" s="991"/>
      <c r="AW113" s="991"/>
      <c r="AX113" s="991"/>
      <c r="AY113" s="991"/>
      <c r="AZ113" s="1039" t="s">
        <v>446</v>
      </c>
      <c r="BA113" s="1040"/>
      <c r="BB113" s="1040"/>
      <c r="BC113" s="1040"/>
      <c r="BD113" s="1040"/>
      <c r="BE113" s="1040"/>
      <c r="BF113" s="1040"/>
      <c r="BG113" s="1040"/>
      <c r="BH113" s="1040"/>
      <c r="BI113" s="1040"/>
      <c r="BJ113" s="1040"/>
      <c r="BK113" s="1040"/>
      <c r="BL113" s="1040"/>
      <c r="BM113" s="1040"/>
      <c r="BN113" s="1040"/>
      <c r="BO113" s="1040"/>
      <c r="BP113" s="1041"/>
      <c r="BQ113" s="1009">
        <v>124920</v>
      </c>
      <c r="BR113" s="1010"/>
      <c r="BS113" s="1010"/>
      <c r="BT113" s="1010"/>
      <c r="BU113" s="1010"/>
      <c r="BV113" s="1010">
        <v>111622</v>
      </c>
      <c r="BW113" s="1010"/>
      <c r="BX113" s="1010"/>
      <c r="BY113" s="1010"/>
      <c r="BZ113" s="1010"/>
      <c r="CA113" s="1010">
        <v>136856</v>
      </c>
      <c r="CB113" s="1010"/>
      <c r="CC113" s="1010"/>
      <c r="CD113" s="1010"/>
      <c r="CE113" s="1010"/>
      <c r="CF113" s="1004">
        <v>8.5</v>
      </c>
      <c r="CG113" s="1005"/>
      <c r="CH113" s="1005"/>
      <c r="CI113" s="1005"/>
      <c r="CJ113" s="1005"/>
      <c r="CK113" s="1035"/>
      <c r="CL113" s="1036"/>
      <c r="CM113" s="1006" t="s">
        <v>447</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238</v>
      </c>
      <c r="DH113" s="1049"/>
      <c r="DI113" s="1049"/>
      <c r="DJ113" s="1049"/>
      <c r="DK113" s="1050"/>
      <c r="DL113" s="1051" t="s">
        <v>238</v>
      </c>
      <c r="DM113" s="1049"/>
      <c r="DN113" s="1049"/>
      <c r="DO113" s="1049"/>
      <c r="DP113" s="1050"/>
      <c r="DQ113" s="1051" t="s">
        <v>238</v>
      </c>
      <c r="DR113" s="1049"/>
      <c r="DS113" s="1049"/>
      <c r="DT113" s="1049"/>
      <c r="DU113" s="1050"/>
      <c r="DV113" s="1052" t="s">
        <v>238</v>
      </c>
      <c r="DW113" s="1053"/>
      <c r="DX113" s="1053"/>
      <c r="DY113" s="1053"/>
      <c r="DZ113" s="1054"/>
    </row>
    <row r="114" spans="1:130" s="246" customFormat="1" ht="26.25" customHeight="1" x14ac:dyDescent="0.15">
      <c r="A114" s="1044"/>
      <c r="B114" s="1045"/>
      <c r="C114" s="1040" t="s">
        <v>448</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21498</v>
      </c>
      <c r="AB114" s="1049"/>
      <c r="AC114" s="1049"/>
      <c r="AD114" s="1049"/>
      <c r="AE114" s="1050"/>
      <c r="AF114" s="1051">
        <v>15700</v>
      </c>
      <c r="AG114" s="1049"/>
      <c r="AH114" s="1049"/>
      <c r="AI114" s="1049"/>
      <c r="AJ114" s="1050"/>
      <c r="AK114" s="1051">
        <v>15566</v>
      </c>
      <c r="AL114" s="1049"/>
      <c r="AM114" s="1049"/>
      <c r="AN114" s="1049"/>
      <c r="AO114" s="1050"/>
      <c r="AP114" s="1052">
        <v>1</v>
      </c>
      <c r="AQ114" s="1053"/>
      <c r="AR114" s="1053"/>
      <c r="AS114" s="1053"/>
      <c r="AT114" s="1054"/>
      <c r="AU114" s="990"/>
      <c r="AV114" s="991"/>
      <c r="AW114" s="991"/>
      <c r="AX114" s="991"/>
      <c r="AY114" s="991"/>
      <c r="AZ114" s="1039" t="s">
        <v>449</v>
      </c>
      <c r="BA114" s="1040"/>
      <c r="BB114" s="1040"/>
      <c r="BC114" s="1040"/>
      <c r="BD114" s="1040"/>
      <c r="BE114" s="1040"/>
      <c r="BF114" s="1040"/>
      <c r="BG114" s="1040"/>
      <c r="BH114" s="1040"/>
      <c r="BI114" s="1040"/>
      <c r="BJ114" s="1040"/>
      <c r="BK114" s="1040"/>
      <c r="BL114" s="1040"/>
      <c r="BM114" s="1040"/>
      <c r="BN114" s="1040"/>
      <c r="BO114" s="1040"/>
      <c r="BP114" s="1041"/>
      <c r="BQ114" s="1009">
        <v>513946</v>
      </c>
      <c r="BR114" s="1010"/>
      <c r="BS114" s="1010"/>
      <c r="BT114" s="1010"/>
      <c r="BU114" s="1010"/>
      <c r="BV114" s="1010">
        <v>527683</v>
      </c>
      <c r="BW114" s="1010"/>
      <c r="BX114" s="1010"/>
      <c r="BY114" s="1010"/>
      <c r="BZ114" s="1010"/>
      <c r="CA114" s="1010">
        <v>489334</v>
      </c>
      <c r="CB114" s="1010"/>
      <c r="CC114" s="1010"/>
      <c r="CD114" s="1010"/>
      <c r="CE114" s="1010"/>
      <c r="CF114" s="1004">
        <v>30.4</v>
      </c>
      <c r="CG114" s="1005"/>
      <c r="CH114" s="1005"/>
      <c r="CI114" s="1005"/>
      <c r="CJ114" s="1005"/>
      <c r="CK114" s="1035"/>
      <c r="CL114" s="1036"/>
      <c r="CM114" s="1006" t="s">
        <v>450</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238</v>
      </c>
      <c r="DH114" s="1049"/>
      <c r="DI114" s="1049"/>
      <c r="DJ114" s="1049"/>
      <c r="DK114" s="1050"/>
      <c r="DL114" s="1051" t="s">
        <v>238</v>
      </c>
      <c r="DM114" s="1049"/>
      <c r="DN114" s="1049"/>
      <c r="DO114" s="1049"/>
      <c r="DP114" s="1050"/>
      <c r="DQ114" s="1051" t="s">
        <v>238</v>
      </c>
      <c r="DR114" s="1049"/>
      <c r="DS114" s="1049"/>
      <c r="DT114" s="1049"/>
      <c r="DU114" s="1050"/>
      <c r="DV114" s="1052" t="s">
        <v>238</v>
      </c>
      <c r="DW114" s="1053"/>
      <c r="DX114" s="1053"/>
      <c r="DY114" s="1053"/>
      <c r="DZ114" s="1054"/>
    </row>
    <row r="115" spans="1:130" s="246" customFormat="1" ht="26.25" customHeight="1" x14ac:dyDescent="0.15">
      <c r="A115" s="1044"/>
      <c r="B115" s="1045"/>
      <c r="C115" s="1040" t="s">
        <v>451</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11</v>
      </c>
      <c r="AB115" s="1024"/>
      <c r="AC115" s="1024"/>
      <c r="AD115" s="1024"/>
      <c r="AE115" s="1025"/>
      <c r="AF115" s="1026">
        <v>36</v>
      </c>
      <c r="AG115" s="1024"/>
      <c r="AH115" s="1024"/>
      <c r="AI115" s="1024"/>
      <c r="AJ115" s="1025"/>
      <c r="AK115" s="1026">
        <v>35</v>
      </c>
      <c r="AL115" s="1024"/>
      <c r="AM115" s="1024"/>
      <c r="AN115" s="1024"/>
      <c r="AO115" s="1025"/>
      <c r="AP115" s="1027">
        <v>0</v>
      </c>
      <c r="AQ115" s="1028"/>
      <c r="AR115" s="1028"/>
      <c r="AS115" s="1028"/>
      <c r="AT115" s="1029"/>
      <c r="AU115" s="990"/>
      <c r="AV115" s="991"/>
      <c r="AW115" s="991"/>
      <c r="AX115" s="991"/>
      <c r="AY115" s="991"/>
      <c r="AZ115" s="1039" t="s">
        <v>452</v>
      </c>
      <c r="BA115" s="1040"/>
      <c r="BB115" s="1040"/>
      <c r="BC115" s="1040"/>
      <c r="BD115" s="1040"/>
      <c r="BE115" s="1040"/>
      <c r="BF115" s="1040"/>
      <c r="BG115" s="1040"/>
      <c r="BH115" s="1040"/>
      <c r="BI115" s="1040"/>
      <c r="BJ115" s="1040"/>
      <c r="BK115" s="1040"/>
      <c r="BL115" s="1040"/>
      <c r="BM115" s="1040"/>
      <c r="BN115" s="1040"/>
      <c r="BO115" s="1040"/>
      <c r="BP115" s="1041"/>
      <c r="BQ115" s="1009" t="s">
        <v>238</v>
      </c>
      <c r="BR115" s="1010"/>
      <c r="BS115" s="1010"/>
      <c r="BT115" s="1010"/>
      <c r="BU115" s="1010"/>
      <c r="BV115" s="1010" t="s">
        <v>238</v>
      </c>
      <c r="BW115" s="1010"/>
      <c r="BX115" s="1010"/>
      <c r="BY115" s="1010"/>
      <c r="BZ115" s="1010"/>
      <c r="CA115" s="1010" t="s">
        <v>238</v>
      </c>
      <c r="CB115" s="1010"/>
      <c r="CC115" s="1010"/>
      <c r="CD115" s="1010"/>
      <c r="CE115" s="1010"/>
      <c r="CF115" s="1004" t="s">
        <v>238</v>
      </c>
      <c r="CG115" s="1005"/>
      <c r="CH115" s="1005"/>
      <c r="CI115" s="1005"/>
      <c r="CJ115" s="1005"/>
      <c r="CK115" s="1035"/>
      <c r="CL115" s="1036"/>
      <c r="CM115" s="1039" t="s">
        <v>453</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238</v>
      </c>
      <c r="DH115" s="1049"/>
      <c r="DI115" s="1049"/>
      <c r="DJ115" s="1049"/>
      <c r="DK115" s="1050"/>
      <c r="DL115" s="1051" t="s">
        <v>438</v>
      </c>
      <c r="DM115" s="1049"/>
      <c r="DN115" s="1049"/>
      <c r="DO115" s="1049"/>
      <c r="DP115" s="1050"/>
      <c r="DQ115" s="1051" t="s">
        <v>438</v>
      </c>
      <c r="DR115" s="1049"/>
      <c r="DS115" s="1049"/>
      <c r="DT115" s="1049"/>
      <c r="DU115" s="1050"/>
      <c r="DV115" s="1052" t="s">
        <v>238</v>
      </c>
      <c r="DW115" s="1053"/>
      <c r="DX115" s="1053"/>
      <c r="DY115" s="1053"/>
      <c r="DZ115" s="1054"/>
    </row>
    <row r="116" spans="1:130" s="246" customFormat="1" ht="26.25" customHeight="1" x14ac:dyDescent="0.15">
      <c r="A116" s="1046"/>
      <c r="B116" s="1047"/>
      <c r="C116" s="1055" t="s">
        <v>454</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238</v>
      </c>
      <c r="AB116" s="1049"/>
      <c r="AC116" s="1049"/>
      <c r="AD116" s="1049"/>
      <c r="AE116" s="1050"/>
      <c r="AF116" s="1051" t="s">
        <v>438</v>
      </c>
      <c r="AG116" s="1049"/>
      <c r="AH116" s="1049"/>
      <c r="AI116" s="1049"/>
      <c r="AJ116" s="1050"/>
      <c r="AK116" s="1051" t="s">
        <v>438</v>
      </c>
      <c r="AL116" s="1049"/>
      <c r="AM116" s="1049"/>
      <c r="AN116" s="1049"/>
      <c r="AO116" s="1050"/>
      <c r="AP116" s="1052" t="s">
        <v>438</v>
      </c>
      <c r="AQ116" s="1053"/>
      <c r="AR116" s="1053"/>
      <c r="AS116" s="1053"/>
      <c r="AT116" s="1054"/>
      <c r="AU116" s="990"/>
      <c r="AV116" s="991"/>
      <c r="AW116" s="991"/>
      <c r="AX116" s="991"/>
      <c r="AY116" s="991"/>
      <c r="AZ116" s="1057" t="s">
        <v>455</v>
      </c>
      <c r="BA116" s="1058"/>
      <c r="BB116" s="1058"/>
      <c r="BC116" s="1058"/>
      <c r="BD116" s="1058"/>
      <c r="BE116" s="1058"/>
      <c r="BF116" s="1058"/>
      <c r="BG116" s="1058"/>
      <c r="BH116" s="1058"/>
      <c r="BI116" s="1058"/>
      <c r="BJ116" s="1058"/>
      <c r="BK116" s="1058"/>
      <c r="BL116" s="1058"/>
      <c r="BM116" s="1058"/>
      <c r="BN116" s="1058"/>
      <c r="BO116" s="1058"/>
      <c r="BP116" s="1059"/>
      <c r="BQ116" s="1009" t="s">
        <v>438</v>
      </c>
      <c r="BR116" s="1010"/>
      <c r="BS116" s="1010"/>
      <c r="BT116" s="1010"/>
      <c r="BU116" s="1010"/>
      <c r="BV116" s="1010" t="s">
        <v>438</v>
      </c>
      <c r="BW116" s="1010"/>
      <c r="BX116" s="1010"/>
      <c r="BY116" s="1010"/>
      <c r="BZ116" s="1010"/>
      <c r="CA116" s="1010" t="s">
        <v>238</v>
      </c>
      <c r="CB116" s="1010"/>
      <c r="CC116" s="1010"/>
      <c r="CD116" s="1010"/>
      <c r="CE116" s="1010"/>
      <c r="CF116" s="1004" t="s">
        <v>238</v>
      </c>
      <c r="CG116" s="1005"/>
      <c r="CH116" s="1005"/>
      <c r="CI116" s="1005"/>
      <c r="CJ116" s="1005"/>
      <c r="CK116" s="1035"/>
      <c r="CL116" s="1036"/>
      <c r="CM116" s="1006" t="s">
        <v>456</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238</v>
      </c>
      <c r="DH116" s="1049"/>
      <c r="DI116" s="1049"/>
      <c r="DJ116" s="1049"/>
      <c r="DK116" s="1050"/>
      <c r="DL116" s="1051" t="s">
        <v>238</v>
      </c>
      <c r="DM116" s="1049"/>
      <c r="DN116" s="1049"/>
      <c r="DO116" s="1049"/>
      <c r="DP116" s="1050"/>
      <c r="DQ116" s="1051" t="s">
        <v>238</v>
      </c>
      <c r="DR116" s="1049"/>
      <c r="DS116" s="1049"/>
      <c r="DT116" s="1049"/>
      <c r="DU116" s="1050"/>
      <c r="DV116" s="1052" t="s">
        <v>238</v>
      </c>
      <c r="DW116" s="1053"/>
      <c r="DX116" s="1053"/>
      <c r="DY116" s="1053"/>
      <c r="DZ116" s="1054"/>
    </row>
    <row r="117" spans="1:130" s="246" customFormat="1" ht="26.25" customHeight="1" x14ac:dyDescent="0.15">
      <c r="A117" s="994" t="s">
        <v>191</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457</v>
      </c>
      <c r="Z117" s="976"/>
      <c r="AA117" s="1066">
        <v>331059</v>
      </c>
      <c r="AB117" s="1067"/>
      <c r="AC117" s="1067"/>
      <c r="AD117" s="1067"/>
      <c r="AE117" s="1068"/>
      <c r="AF117" s="1069">
        <v>321766</v>
      </c>
      <c r="AG117" s="1067"/>
      <c r="AH117" s="1067"/>
      <c r="AI117" s="1067"/>
      <c r="AJ117" s="1068"/>
      <c r="AK117" s="1069">
        <v>326516</v>
      </c>
      <c r="AL117" s="1067"/>
      <c r="AM117" s="1067"/>
      <c r="AN117" s="1067"/>
      <c r="AO117" s="1068"/>
      <c r="AP117" s="1070"/>
      <c r="AQ117" s="1071"/>
      <c r="AR117" s="1071"/>
      <c r="AS117" s="1071"/>
      <c r="AT117" s="1072"/>
      <c r="AU117" s="990"/>
      <c r="AV117" s="991"/>
      <c r="AW117" s="991"/>
      <c r="AX117" s="991"/>
      <c r="AY117" s="991"/>
      <c r="AZ117" s="1057" t="s">
        <v>458</v>
      </c>
      <c r="BA117" s="1058"/>
      <c r="BB117" s="1058"/>
      <c r="BC117" s="1058"/>
      <c r="BD117" s="1058"/>
      <c r="BE117" s="1058"/>
      <c r="BF117" s="1058"/>
      <c r="BG117" s="1058"/>
      <c r="BH117" s="1058"/>
      <c r="BI117" s="1058"/>
      <c r="BJ117" s="1058"/>
      <c r="BK117" s="1058"/>
      <c r="BL117" s="1058"/>
      <c r="BM117" s="1058"/>
      <c r="BN117" s="1058"/>
      <c r="BO117" s="1058"/>
      <c r="BP117" s="1059"/>
      <c r="BQ117" s="1009" t="s">
        <v>438</v>
      </c>
      <c r="BR117" s="1010"/>
      <c r="BS117" s="1010"/>
      <c r="BT117" s="1010"/>
      <c r="BU117" s="1010"/>
      <c r="BV117" s="1010" t="s">
        <v>438</v>
      </c>
      <c r="BW117" s="1010"/>
      <c r="BX117" s="1010"/>
      <c r="BY117" s="1010"/>
      <c r="BZ117" s="1010"/>
      <c r="CA117" s="1010" t="s">
        <v>238</v>
      </c>
      <c r="CB117" s="1010"/>
      <c r="CC117" s="1010"/>
      <c r="CD117" s="1010"/>
      <c r="CE117" s="1010"/>
      <c r="CF117" s="1004" t="s">
        <v>438</v>
      </c>
      <c r="CG117" s="1005"/>
      <c r="CH117" s="1005"/>
      <c r="CI117" s="1005"/>
      <c r="CJ117" s="1005"/>
      <c r="CK117" s="1035"/>
      <c r="CL117" s="1036"/>
      <c r="CM117" s="1006" t="s">
        <v>459</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238</v>
      </c>
      <c r="DH117" s="1049"/>
      <c r="DI117" s="1049"/>
      <c r="DJ117" s="1049"/>
      <c r="DK117" s="1050"/>
      <c r="DL117" s="1051" t="s">
        <v>438</v>
      </c>
      <c r="DM117" s="1049"/>
      <c r="DN117" s="1049"/>
      <c r="DO117" s="1049"/>
      <c r="DP117" s="1050"/>
      <c r="DQ117" s="1051" t="s">
        <v>438</v>
      </c>
      <c r="DR117" s="1049"/>
      <c r="DS117" s="1049"/>
      <c r="DT117" s="1049"/>
      <c r="DU117" s="1050"/>
      <c r="DV117" s="1052" t="s">
        <v>238</v>
      </c>
      <c r="DW117" s="1053"/>
      <c r="DX117" s="1053"/>
      <c r="DY117" s="1053"/>
      <c r="DZ117" s="1054"/>
    </row>
    <row r="118" spans="1:130" s="246" customFormat="1" ht="26.25" customHeight="1" x14ac:dyDescent="0.15">
      <c r="A118" s="994" t="s">
        <v>432</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430</v>
      </c>
      <c r="AB118" s="975"/>
      <c r="AC118" s="975"/>
      <c r="AD118" s="975"/>
      <c r="AE118" s="976"/>
      <c r="AF118" s="974" t="s">
        <v>309</v>
      </c>
      <c r="AG118" s="975"/>
      <c r="AH118" s="975"/>
      <c r="AI118" s="975"/>
      <c r="AJ118" s="976"/>
      <c r="AK118" s="974" t="s">
        <v>308</v>
      </c>
      <c r="AL118" s="975"/>
      <c r="AM118" s="975"/>
      <c r="AN118" s="975"/>
      <c r="AO118" s="976"/>
      <c r="AP118" s="1061" t="s">
        <v>431</v>
      </c>
      <c r="AQ118" s="1062"/>
      <c r="AR118" s="1062"/>
      <c r="AS118" s="1062"/>
      <c r="AT118" s="1063"/>
      <c r="AU118" s="990"/>
      <c r="AV118" s="991"/>
      <c r="AW118" s="991"/>
      <c r="AX118" s="991"/>
      <c r="AY118" s="991"/>
      <c r="AZ118" s="1064" t="s">
        <v>460</v>
      </c>
      <c r="BA118" s="1055"/>
      <c r="BB118" s="1055"/>
      <c r="BC118" s="1055"/>
      <c r="BD118" s="1055"/>
      <c r="BE118" s="1055"/>
      <c r="BF118" s="1055"/>
      <c r="BG118" s="1055"/>
      <c r="BH118" s="1055"/>
      <c r="BI118" s="1055"/>
      <c r="BJ118" s="1055"/>
      <c r="BK118" s="1055"/>
      <c r="BL118" s="1055"/>
      <c r="BM118" s="1055"/>
      <c r="BN118" s="1055"/>
      <c r="BO118" s="1055"/>
      <c r="BP118" s="1056"/>
      <c r="BQ118" s="1087" t="s">
        <v>238</v>
      </c>
      <c r="BR118" s="1088"/>
      <c r="BS118" s="1088"/>
      <c r="BT118" s="1088"/>
      <c r="BU118" s="1088"/>
      <c r="BV118" s="1088" t="s">
        <v>238</v>
      </c>
      <c r="BW118" s="1088"/>
      <c r="BX118" s="1088"/>
      <c r="BY118" s="1088"/>
      <c r="BZ118" s="1088"/>
      <c r="CA118" s="1088" t="s">
        <v>238</v>
      </c>
      <c r="CB118" s="1088"/>
      <c r="CC118" s="1088"/>
      <c r="CD118" s="1088"/>
      <c r="CE118" s="1088"/>
      <c r="CF118" s="1004" t="s">
        <v>238</v>
      </c>
      <c r="CG118" s="1005"/>
      <c r="CH118" s="1005"/>
      <c r="CI118" s="1005"/>
      <c r="CJ118" s="1005"/>
      <c r="CK118" s="1035"/>
      <c r="CL118" s="1036"/>
      <c r="CM118" s="1006" t="s">
        <v>461</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238</v>
      </c>
      <c r="DH118" s="1049"/>
      <c r="DI118" s="1049"/>
      <c r="DJ118" s="1049"/>
      <c r="DK118" s="1050"/>
      <c r="DL118" s="1051" t="s">
        <v>238</v>
      </c>
      <c r="DM118" s="1049"/>
      <c r="DN118" s="1049"/>
      <c r="DO118" s="1049"/>
      <c r="DP118" s="1050"/>
      <c r="DQ118" s="1051" t="s">
        <v>238</v>
      </c>
      <c r="DR118" s="1049"/>
      <c r="DS118" s="1049"/>
      <c r="DT118" s="1049"/>
      <c r="DU118" s="1050"/>
      <c r="DV118" s="1052" t="s">
        <v>238</v>
      </c>
      <c r="DW118" s="1053"/>
      <c r="DX118" s="1053"/>
      <c r="DY118" s="1053"/>
      <c r="DZ118" s="1054"/>
    </row>
    <row r="119" spans="1:130" s="246" customFormat="1" ht="26.25" customHeight="1" x14ac:dyDescent="0.15">
      <c r="A119" s="1148" t="s">
        <v>435</v>
      </c>
      <c r="B119" s="1034"/>
      <c r="C119" s="1013" t="s">
        <v>436</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238</v>
      </c>
      <c r="AB119" s="982"/>
      <c r="AC119" s="982"/>
      <c r="AD119" s="982"/>
      <c r="AE119" s="983"/>
      <c r="AF119" s="984" t="s">
        <v>438</v>
      </c>
      <c r="AG119" s="982"/>
      <c r="AH119" s="982"/>
      <c r="AI119" s="982"/>
      <c r="AJ119" s="983"/>
      <c r="AK119" s="984" t="s">
        <v>238</v>
      </c>
      <c r="AL119" s="982"/>
      <c r="AM119" s="982"/>
      <c r="AN119" s="982"/>
      <c r="AO119" s="983"/>
      <c r="AP119" s="985" t="s">
        <v>438</v>
      </c>
      <c r="AQ119" s="986"/>
      <c r="AR119" s="986"/>
      <c r="AS119" s="986"/>
      <c r="AT119" s="987"/>
      <c r="AU119" s="992"/>
      <c r="AV119" s="993"/>
      <c r="AW119" s="993"/>
      <c r="AX119" s="993"/>
      <c r="AY119" s="993"/>
      <c r="AZ119" s="277" t="s">
        <v>191</v>
      </c>
      <c r="BA119" s="277"/>
      <c r="BB119" s="277"/>
      <c r="BC119" s="277"/>
      <c r="BD119" s="277"/>
      <c r="BE119" s="277"/>
      <c r="BF119" s="277"/>
      <c r="BG119" s="277"/>
      <c r="BH119" s="277"/>
      <c r="BI119" s="277"/>
      <c r="BJ119" s="277"/>
      <c r="BK119" s="277"/>
      <c r="BL119" s="277"/>
      <c r="BM119" s="277"/>
      <c r="BN119" s="277"/>
      <c r="BO119" s="1065" t="s">
        <v>462</v>
      </c>
      <c r="BP119" s="1096"/>
      <c r="BQ119" s="1087">
        <v>4140093</v>
      </c>
      <c r="BR119" s="1088"/>
      <c r="BS119" s="1088"/>
      <c r="BT119" s="1088"/>
      <c r="BU119" s="1088"/>
      <c r="BV119" s="1088">
        <v>4083261</v>
      </c>
      <c r="BW119" s="1088"/>
      <c r="BX119" s="1088"/>
      <c r="BY119" s="1088"/>
      <c r="BZ119" s="1088"/>
      <c r="CA119" s="1088">
        <v>3960161</v>
      </c>
      <c r="CB119" s="1088"/>
      <c r="CC119" s="1088"/>
      <c r="CD119" s="1088"/>
      <c r="CE119" s="1088"/>
      <c r="CF119" s="1089"/>
      <c r="CG119" s="1090"/>
      <c r="CH119" s="1090"/>
      <c r="CI119" s="1090"/>
      <c r="CJ119" s="1091"/>
      <c r="CK119" s="1037"/>
      <c r="CL119" s="1038"/>
      <c r="CM119" s="1092" t="s">
        <v>463</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438</v>
      </c>
      <c r="DH119" s="1074"/>
      <c r="DI119" s="1074"/>
      <c r="DJ119" s="1074"/>
      <c r="DK119" s="1075"/>
      <c r="DL119" s="1073" t="s">
        <v>238</v>
      </c>
      <c r="DM119" s="1074"/>
      <c r="DN119" s="1074"/>
      <c r="DO119" s="1074"/>
      <c r="DP119" s="1075"/>
      <c r="DQ119" s="1073" t="s">
        <v>238</v>
      </c>
      <c r="DR119" s="1074"/>
      <c r="DS119" s="1074"/>
      <c r="DT119" s="1074"/>
      <c r="DU119" s="1075"/>
      <c r="DV119" s="1076" t="s">
        <v>238</v>
      </c>
      <c r="DW119" s="1077"/>
      <c r="DX119" s="1077"/>
      <c r="DY119" s="1077"/>
      <c r="DZ119" s="1078"/>
    </row>
    <row r="120" spans="1:130" s="246" customFormat="1" ht="26.25" customHeight="1" x14ac:dyDescent="0.15">
      <c r="A120" s="1149"/>
      <c r="B120" s="1036"/>
      <c r="C120" s="1006" t="s">
        <v>440</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238</v>
      </c>
      <c r="AB120" s="1049"/>
      <c r="AC120" s="1049"/>
      <c r="AD120" s="1049"/>
      <c r="AE120" s="1050"/>
      <c r="AF120" s="1051" t="s">
        <v>238</v>
      </c>
      <c r="AG120" s="1049"/>
      <c r="AH120" s="1049"/>
      <c r="AI120" s="1049"/>
      <c r="AJ120" s="1050"/>
      <c r="AK120" s="1051" t="s">
        <v>238</v>
      </c>
      <c r="AL120" s="1049"/>
      <c r="AM120" s="1049"/>
      <c r="AN120" s="1049"/>
      <c r="AO120" s="1050"/>
      <c r="AP120" s="1052" t="s">
        <v>438</v>
      </c>
      <c r="AQ120" s="1053"/>
      <c r="AR120" s="1053"/>
      <c r="AS120" s="1053"/>
      <c r="AT120" s="1054"/>
      <c r="AU120" s="1079" t="s">
        <v>464</v>
      </c>
      <c r="AV120" s="1080"/>
      <c r="AW120" s="1080"/>
      <c r="AX120" s="1080"/>
      <c r="AY120" s="1081"/>
      <c r="AZ120" s="1030" t="s">
        <v>465</v>
      </c>
      <c r="BA120" s="979"/>
      <c r="BB120" s="979"/>
      <c r="BC120" s="979"/>
      <c r="BD120" s="979"/>
      <c r="BE120" s="979"/>
      <c r="BF120" s="979"/>
      <c r="BG120" s="979"/>
      <c r="BH120" s="979"/>
      <c r="BI120" s="979"/>
      <c r="BJ120" s="979"/>
      <c r="BK120" s="979"/>
      <c r="BL120" s="979"/>
      <c r="BM120" s="979"/>
      <c r="BN120" s="979"/>
      <c r="BO120" s="979"/>
      <c r="BP120" s="980"/>
      <c r="BQ120" s="1016">
        <v>2078531</v>
      </c>
      <c r="BR120" s="1017"/>
      <c r="BS120" s="1017"/>
      <c r="BT120" s="1017"/>
      <c r="BU120" s="1017"/>
      <c r="BV120" s="1017">
        <v>2118403</v>
      </c>
      <c r="BW120" s="1017"/>
      <c r="BX120" s="1017"/>
      <c r="BY120" s="1017"/>
      <c r="BZ120" s="1017"/>
      <c r="CA120" s="1017">
        <v>2131186</v>
      </c>
      <c r="CB120" s="1017"/>
      <c r="CC120" s="1017"/>
      <c r="CD120" s="1017"/>
      <c r="CE120" s="1017"/>
      <c r="CF120" s="1031">
        <v>132.6</v>
      </c>
      <c r="CG120" s="1032"/>
      <c r="CH120" s="1032"/>
      <c r="CI120" s="1032"/>
      <c r="CJ120" s="1032"/>
      <c r="CK120" s="1097" t="s">
        <v>466</v>
      </c>
      <c r="CL120" s="1098"/>
      <c r="CM120" s="1098"/>
      <c r="CN120" s="1098"/>
      <c r="CO120" s="1099"/>
      <c r="CP120" s="1105" t="s">
        <v>407</v>
      </c>
      <c r="CQ120" s="1106"/>
      <c r="CR120" s="1106"/>
      <c r="CS120" s="1106"/>
      <c r="CT120" s="1106"/>
      <c r="CU120" s="1106"/>
      <c r="CV120" s="1106"/>
      <c r="CW120" s="1106"/>
      <c r="CX120" s="1106"/>
      <c r="CY120" s="1106"/>
      <c r="CZ120" s="1106"/>
      <c r="DA120" s="1106"/>
      <c r="DB120" s="1106"/>
      <c r="DC120" s="1106"/>
      <c r="DD120" s="1106"/>
      <c r="DE120" s="1106"/>
      <c r="DF120" s="1107"/>
      <c r="DG120" s="1016">
        <v>998389</v>
      </c>
      <c r="DH120" s="1017"/>
      <c r="DI120" s="1017"/>
      <c r="DJ120" s="1017"/>
      <c r="DK120" s="1017"/>
      <c r="DL120" s="1017">
        <v>914494</v>
      </c>
      <c r="DM120" s="1017"/>
      <c r="DN120" s="1017"/>
      <c r="DO120" s="1017"/>
      <c r="DP120" s="1017"/>
      <c r="DQ120" s="1017">
        <v>850465</v>
      </c>
      <c r="DR120" s="1017"/>
      <c r="DS120" s="1017"/>
      <c r="DT120" s="1017"/>
      <c r="DU120" s="1017"/>
      <c r="DV120" s="1018">
        <v>52.9</v>
      </c>
      <c r="DW120" s="1018"/>
      <c r="DX120" s="1018"/>
      <c r="DY120" s="1018"/>
      <c r="DZ120" s="1019"/>
    </row>
    <row r="121" spans="1:130" s="246" customFormat="1" ht="26.25" customHeight="1" x14ac:dyDescent="0.15">
      <c r="A121" s="1149"/>
      <c r="B121" s="1036"/>
      <c r="C121" s="1057" t="s">
        <v>467</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238</v>
      </c>
      <c r="AB121" s="1049"/>
      <c r="AC121" s="1049"/>
      <c r="AD121" s="1049"/>
      <c r="AE121" s="1050"/>
      <c r="AF121" s="1051" t="s">
        <v>438</v>
      </c>
      <c r="AG121" s="1049"/>
      <c r="AH121" s="1049"/>
      <c r="AI121" s="1049"/>
      <c r="AJ121" s="1050"/>
      <c r="AK121" s="1051" t="s">
        <v>238</v>
      </c>
      <c r="AL121" s="1049"/>
      <c r="AM121" s="1049"/>
      <c r="AN121" s="1049"/>
      <c r="AO121" s="1050"/>
      <c r="AP121" s="1052" t="s">
        <v>238</v>
      </c>
      <c r="AQ121" s="1053"/>
      <c r="AR121" s="1053"/>
      <c r="AS121" s="1053"/>
      <c r="AT121" s="1054"/>
      <c r="AU121" s="1082"/>
      <c r="AV121" s="1083"/>
      <c r="AW121" s="1083"/>
      <c r="AX121" s="1083"/>
      <c r="AY121" s="1084"/>
      <c r="AZ121" s="1039" t="s">
        <v>468</v>
      </c>
      <c r="BA121" s="1040"/>
      <c r="BB121" s="1040"/>
      <c r="BC121" s="1040"/>
      <c r="BD121" s="1040"/>
      <c r="BE121" s="1040"/>
      <c r="BF121" s="1040"/>
      <c r="BG121" s="1040"/>
      <c r="BH121" s="1040"/>
      <c r="BI121" s="1040"/>
      <c r="BJ121" s="1040"/>
      <c r="BK121" s="1040"/>
      <c r="BL121" s="1040"/>
      <c r="BM121" s="1040"/>
      <c r="BN121" s="1040"/>
      <c r="BO121" s="1040"/>
      <c r="BP121" s="1041"/>
      <c r="BQ121" s="1009">
        <v>122509</v>
      </c>
      <c r="BR121" s="1010"/>
      <c r="BS121" s="1010"/>
      <c r="BT121" s="1010"/>
      <c r="BU121" s="1010"/>
      <c r="BV121" s="1010">
        <v>139333</v>
      </c>
      <c r="BW121" s="1010"/>
      <c r="BX121" s="1010"/>
      <c r="BY121" s="1010"/>
      <c r="BZ121" s="1010"/>
      <c r="CA121" s="1010">
        <v>132867</v>
      </c>
      <c r="CB121" s="1010"/>
      <c r="CC121" s="1010"/>
      <c r="CD121" s="1010"/>
      <c r="CE121" s="1010"/>
      <c r="CF121" s="1004">
        <v>8.3000000000000007</v>
      </c>
      <c r="CG121" s="1005"/>
      <c r="CH121" s="1005"/>
      <c r="CI121" s="1005"/>
      <c r="CJ121" s="1005"/>
      <c r="CK121" s="1100"/>
      <c r="CL121" s="1101"/>
      <c r="CM121" s="1101"/>
      <c r="CN121" s="1101"/>
      <c r="CO121" s="1102"/>
      <c r="CP121" s="1110" t="s">
        <v>469</v>
      </c>
      <c r="CQ121" s="1111"/>
      <c r="CR121" s="1111"/>
      <c r="CS121" s="1111"/>
      <c r="CT121" s="1111"/>
      <c r="CU121" s="1111"/>
      <c r="CV121" s="1111"/>
      <c r="CW121" s="1111"/>
      <c r="CX121" s="1111"/>
      <c r="CY121" s="1111"/>
      <c r="CZ121" s="1111"/>
      <c r="DA121" s="1111"/>
      <c r="DB121" s="1111"/>
      <c r="DC121" s="1111"/>
      <c r="DD121" s="1111"/>
      <c r="DE121" s="1111"/>
      <c r="DF121" s="1112"/>
      <c r="DG121" s="1009">
        <v>835</v>
      </c>
      <c r="DH121" s="1010"/>
      <c r="DI121" s="1010"/>
      <c r="DJ121" s="1010"/>
      <c r="DK121" s="1010"/>
      <c r="DL121" s="1010">
        <v>2487</v>
      </c>
      <c r="DM121" s="1010"/>
      <c r="DN121" s="1010"/>
      <c r="DO121" s="1010"/>
      <c r="DP121" s="1010"/>
      <c r="DQ121" s="1010">
        <v>4721</v>
      </c>
      <c r="DR121" s="1010"/>
      <c r="DS121" s="1010"/>
      <c r="DT121" s="1010"/>
      <c r="DU121" s="1010"/>
      <c r="DV121" s="1011">
        <v>0.3</v>
      </c>
      <c r="DW121" s="1011"/>
      <c r="DX121" s="1011"/>
      <c r="DY121" s="1011"/>
      <c r="DZ121" s="1012"/>
    </row>
    <row r="122" spans="1:130" s="246" customFormat="1" ht="26.25" customHeight="1" x14ac:dyDescent="0.15">
      <c r="A122" s="1149"/>
      <c r="B122" s="1036"/>
      <c r="C122" s="1006" t="s">
        <v>450</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238</v>
      </c>
      <c r="AB122" s="1049"/>
      <c r="AC122" s="1049"/>
      <c r="AD122" s="1049"/>
      <c r="AE122" s="1050"/>
      <c r="AF122" s="1051" t="s">
        <v>438</v>
      </c>
      <c r="AG122" s="1049"/>
      <c r="AH122" s="1049"/>
      <c r="AI122" s="1049"/>
      <c r="AJ122" s="1050"/>
      <c r="AK122" s="1051" t="s">
        <v>238</v>
      </c>
      <c r="AL122" s="1049"/>
      <c r="AM122" s="1049"/>
      <c r="AN122" s="1049"/>
      <c r="AO122" s="1050"/>
      <c r="AP122" s="1052" t="s">
        <v>238</v>
      </c>
      <c r="AQ122" s="1053"/>
      <c r="AR122" s="1053"/>
      <c r="AS122" s="1053"/>
      <c r="AT122" s="1054"/>
      <c r="AU122" s="1082"/>
      <c r="AV122" s="1083"/>
      <c r="AW122" s="1083"/>
      <c r="AX122" s="1083"/>
      <c r="AY122" s="1084"/>
      <c r="AZ122" s="1064" t="s">
        <v>470</v>
      </c>
      <c r="BA122" s="1055"/>
      <c r="BB122" s="1055"/>
      <c r="BC122" s="1055"/>
      <c r="BD122" s="1055"/>
      <c r="BE122" s="1055"/>
      <c r="BF122" s="1055"/>
      <c r="BG122" s="1055"/>
      <c r="BH122" s="1055"/>
      <c r="BI122" s="1055"/>
      <c r="BJ122" s="1055"/>
      <c r="BK122" s="1055"/>
      <c r="BL122" s="1055"/>
      <c r="BM122" s="1055"/>
      <c r="BN122" s="1055"/>
      <c r="BO122" s="1055"/>
      <c r="BP122" s="1056"/>
      <c r="BQ122" s="1087">
        <v>1796600</v>
      </c>
      <c r="BR122" s="1088"/>
      <c r="BS122" s="1088"/>
      <c r="BT122" s="1088"/>
      <c r="BU122" s="1088"/>
      <c r="BV122" s="1088">
        <v>2442928</v>
      </c>
      <c r="BW122" s="1088"/>
      <c r="BX122" s="1088"/>
      <c r="BY122" s="1088"/>
      <c r="BZ122" s="1088"/>
      <c r="CA122" s="1088">
        <v>2353680</v>
      </c>
      <c r="CB122" s="1088"/>
      <c r="CC122" s="1088"/>
      <c r="CD122" s="1088"/>
      <c r="CE122" s="1088"/>
      <c r="CF122" s="1108">
        <v>146.4</v>
      </c>
      <c r="CG122" s="1109"/>
      <c r="CH122" s="1109"/>
      <c r="CI122" s="1109"/>
      <c r="CJ122" s="1109"/>
      <c r="CK122" s="1100"/>
      <c r="CL122" s="1101"/>
      <c r="CM122" s="1101"/>
      <c r="CN122" s="1101"/>
      <c r="CO122" s="1102"/>
      <c r="CP122" s="1110" t="s">
        <v>471</v>
      </c>
      <c r="CQ122" s="1111"/>
      <c r="CR122" s="1111"/>
      <c r="CS122" s="1111"/>
      <c r="CT122" s="1111"/>
      <c r="CU122" s="1111"/>
      <c r="CV122" s="1111"/>
      <c r="CW122" s="1111"/>
      <c r="CX122" s="1111"/>
      <c r="CY122" s="1111"/>
      <c r="CZ122" s="1111"/>
      <c r="DA122" s="1111"/>
      <c r="DB122" s="1111"/>
      <c r="DC122" s="1111"/>
      <c r="DD122" s="1111"/>
      <c r="DE122" s="1111"/>
      <c r="DF122" s="1112"/>
      <c r="DG122" s="1009" t="s">
        <v>438</v>
      </c>
      <c r="DH122" s="1010"/>
      <c r="DI122" s="1010"/>
      <c r="DJ122" s="1010"/>
      <c r="DK122" s="1010"/>
      <c r="DL122" s="1010" t="s">
        <v>238</v>
      </c>
      <c r="DM122" s="1010"/>
      <c r="DN122" s="1010"/>
      <c r="DO122" s="1010"/>
      <c r="DP122" s="1010"/>
      <c r="DQ122" s="1010" t="s">
        <v>238</v>
      </c>
      <c r="DR122" s="1010"/>
      <c r="DS122" s="1010"/>
      <c r="DT122" s="1010"/>
      <c r="DU122" s="1010"/>
      <c r="DV122" s="1011" t="s">
        <v>238</v>
      </c>
      <c r="DW122" s="1011"/>
      <c r="DX122" s="1011"/>
      <c r="DY122" s="1011"/>
      <c r="DZ122" s="1012"/>
    </row>
    <row r="123" spans="1:130" s="246" customFormat="1" ht="26.25" customHeight="1" x14ac:dyDescent="0.15">
      <c r="A123" s="1149"/>
      <c r="B123" s="1036"/>
      <c r="C123" s="1006" t="s">
        <v>456</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238</v>
      </c>
      <c r="AB123" s="1049"/>
      <c r="AC123" s="1049"/>
      <c r="AD123" s="1049"/>
      <c r="AE123" s="1050"/>
      <c r="AF123" s="1051" t="s">
        <v>238</v>
      </c>
      <c r="AG123" s="1049"/>
      <c r="AH123" s="1049"/>
      <c r="AI123" s="1049"/>
      <c r="AJ123" s="1050"/>
      <c r="AK123" s="1051" t="s">
        <v>438</v>
      </c>
      <c r="AL123" s="1049"/>
      <c r="AM123" s="1049"/>
      <c r="AN123" s="1049"/>
      <c r="AO123" s="1050"/>
      <c r="AP123" s="1052" t="s">
        <v>238</v>
      </c>
      <c r="AQ123" s="1053"/>
      <c r="AR123" s="1053"/>
      <c r="AS123" s="1053"/>
      <c r="AT123" s="1054"/>
      <c r="AU123" s="1085"/>
      <c r="AV123" s="1086"/>
      <c r="AW123" s="1086"/>
      <c r="AX123" s="1086"/>
      <c r="AY123" s="1086"/>
      <c r="AZ123" s="277" t="s">
        <v>191</v>
      </c>
      <c r="BA123" s="277"/>
      <c r="BB123" s="277"/>
      <c r="BC123" s="277"/>
      <c r="BD123" s="277"/>
      <c r="BE123" s="277"/>
      <c r="BF123" s="277"/>
      <c r="BG123" s="277"/>
      <c r="BH123" s="277"/>
      <c r="BI123" s="277"/>
      <c r="BJ123" s="277"/>
      <c r="BK123" s="277"/>
      <c r="BL123" s="277"/>
      <c r="BM123" s="277"/>
      <c r="BN123" s="277"/>
      <c r="BO123" s="1065" t="s">
        <v>472</v>
      </c>
      <c r="BP123" s="1096"/>
      <c r="BQ123" s="1155">
        <v>3997640</v>
      </c>
      <c r="BR123" s="1156"/>
      <c r="BS123" s="1156"/>
      <c r="BT123" s="1156"/>
      <c r="BU123" s="1156"/>
      <c r="BV123" s="1156">
        <v>4700664</v>
      </c>
      <c r="BW123" s="1156"/>
      <c r="BX123" s="1156"/>
      <c r="BY123" s="1156"/>
      <c r="BZ123" s="1156"/>
      <c r="CA123" s="1156">
        <v>4617733</v>
      </c>
      <c r="CB123" s="1156"/>
      <c r="CC123" s="1156"/>
      <c r="CD123" s="1156"/>
      <c r="CE123" s="1156"/>
      <c r="CF123" s="1089"/>
      <c r="CG123" s="1090"/>
      <c r="CH123" s="1090"/>
      <c r="CI123" s="1090"/>
      <c r="CJ123" s="1091"/>
      <c r="CK123" s="1100"/>
      <c r="CL123" s="1101"/>
      <c r="CM123" s="1101"/>
      <c r="CN123" s="1101"/>
      <c r="CO123" s="1102"/>
      <c r="CP123" s="1110" t="s">
        <v>404</v>
      </c>
      <c r="CQ123" s="1111"/>
      <c r="CR123" s="1111"/>
      <c r="CS123" s="1111"/>
      <c r="CT123" s="1111"/>
      <c r="CU123" s="1111"/>
      <c r="CV123" s="1111"/>
      <c r="CW123" s="1111"/>
      <c r="CX123" s="1111"/>
      <c r="CY123" s="1111"/>
      <c r="CZ123" s="1111"/>
      <c r="DA123" s="1111"/>
      <c r="DB123" s="1111"/>
      <c r="DC123" s="1111"/>
      <c r="DD123" s="1111"/>
      <c r="DE123" s="1111"/>
      <c r="DF123" s="1112"/>
      <c r="DG123" s="1048" t="s">
        <v>238</v>
      </c>
      <c r="DH123" s="1049"/>
      <c r="DI123" s="1049"/>
      <c r="DJ123" s="1049"/>
      <c r="DK123" s="1050"/>
      <c r="DL123" s="1051" t="s">
        <v>438</v>
      </c>
      <c r="DM123" s="1049"/>
      <c r="DN123" s="1049"/>
      <c r="DO123" s="1049"/>
      <c r="DP123" s="1050"/>
      <c r="DQ123" s="1051" t="s">
        <v>238</v>
      </c>
      <c r="DR123" s="1049"/>
      <c r="DS123" s="1049"/>
      <c r="DT123" s="1049"/>
      <c r="DU123" s="1050"/>
      <c r="DV123" s="1052" t="s">
        <v>438</v>
      </c>
      <c r="DW123" s="1053"/>
      <c r="DX123" s="1053"/>
      <c r="DY123" s="1053"/>
      <c r="DZ123" s="1054"/>
    </row>
    <row r="124" spans="1:130" s="246" customFormat="1" ht="26.25" customHeight="1" thickBot="1" x14ac:dyDescent="0.2">
      <c r="A124" s="1149"/>
      <c r="B124" s="1036"/>
      <c r="C124" s="1006" t="s">
        <v>459</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438</v>
      </c>
      <c r="AB124" s="1049"/>
      <c r="AC124" s="1049"/>
      <c r="AD124" s="1049"/>
      <c r="AE124" s="1050"/>
      <c r="AF124" s="1051" t="s">
        <v>238</v>
      </c>
      <c r="AG124" s="1049"/>
      <c r="AH124" s="1049"/>
      <c r="AI124" s="1049"/>
      <c r="AJ124" s="1050"/>
      <c r="AK124" s="1051" t="s">
        <v>438</v>
      </c>
      <c r="AL124" s="1049"/>
      <c r="AM124" s="1049"/>
      <c r="AN124" s="1049"/>
      <c r="AO124" s="1050"/>
      <c r="AP124" s="1052" t="s">
        <v>438</v>
      </c>
      <c r="AQ124" s="1053"/>
      <c r="AR124" s="1053"/>
      <c r="AS124" s="1053"/>
      <c r="AT124" s="1054"/>
      <c r="AU124" s="1151" t="s">
        <v>473</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8.6999999999999993</v>
      </c>
      <c r="BR124" s="1118"/>
      <c r="BS124" s="1118"/>
      <c r="BT124" s="1118"/>
      <c r="BU124" s="1118"/>
      <c r="BV124" s="1118" t="s">
        <v>438</v>
      </c>
      <c r="BW124" s="1118"/>
      <c r="BX124" s="1118"/>
      <c r="BY124" s="1118"/>
      <c r="BZ124" s="1118"/>
      <c r="CA124" s="1118" t="s">
        <v>438</v>
      </c>
      <c r="CB124" s="1118"/>
      <c r="CC124" s="1118"/>
      <c r="CD124" s="1118"/>
      <c r="CE124" s="1118"/>
      <c r="CF124" s="1119"/>
      <c r="CG124" s="1120"/>
      <c r="CH124" s="1120"/>
      <c r="CI124" s="1120"/>
      <c r="CJ124" s="1121"/>
      <c r="CK124" s="1103"/>
      <c r="CL124" s="1103"/>
      <c r="CM124" s="1103"/>
      <c r="CN124" s="1103"/>
      <c r="CO124" s="1104"/>
      <c r="CP124" s="1110" t="s">
        <v>474</v>
      </c>
      <c r="CQ124" s="1111"/>
      <c r="CR124" s="1111"/>
      <c r="CS124" s="1111"/>
      <c r="CT124" s="1111"/>
      <c r="CU124" s="1111"/>
      <c r="CV124" s="1111"/>
      <c r="CW124" s="1111"/>
      <c r="CX124" s="1111"/>
      <c r="CY124" s="1111"/>
      <c r="CZ124" s="1111"/>
      <c r="DA124" s="1111"/>
      <c r="DB124" s="1111"/>
      <c r="DC124" s="1111"/>
      <c r="DD124" s="1111"/>
      <c r="DE124" s="1111"/>
      <c r="DF124" s="1112"/>
      <c r="DG124" s="1095" t="s">
        <v>238</v>
      </c>
      <c r="DH124" s="1074"/>
      <c r="DI124" s="1074"/>
      <c r="DJ124" s="1074"/>
      <c r="DK124" s="1075"/>
      <c r="DL124" s="1073" t="s">
        <v>238</v>
      </c>
      <c r="DM124" s="1074"/>
      <c r="DN124" s="1074"/>
      <c r="DO124" s="1074"/>
      <c r="DP124" s="1075"/>
      <c r="DQ124" s="1073" t="s">
        <v>238</v>
      </c>
      <c r="DR124" s="1074"/>
      <c r="DS124" s="1074"/>
      <c r="DT124" s="1074"/>
      <c r="DU124" s="1075"/>
      <c r="DV124" s="1076" t="s">
        <v>238</v>
      </c>
      <c r="DW124" s="1077"/>
      <c r="DX124" s="1077"/>
      <c r="DY124" s="1077"/>
      <c r="DZ124" s="1078"/>
    </row>
    <row r="125" spans="1:130" s="246" customFormat="1" ht="26.25" customHeight="1" x14ac:dyDescent="0.15">
      <c r="A125" s="1149"/>
      <c r="B125" s="1036"/>
      <c r="C125" s="1006" t="s">
        <v>461</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238</v>
      </c>
      <c r="AB125" s="1049"/>
      <c r="AC125" s="1049"/>
      <c r="AD125" s="1049"/>
      <c r="AE125" s="1050"/>
      <c r="AF125" s="1051" t="s">
        <v>238</v>
      </c>
      <c r="AG125" s="1049"/>
      <c r="AH125" s="1049"/>
      <c r="AI125" s="1049"/>
      <c r="AJ125" s="1050"/>
      <c r="AK125" s="1051" t="s">
        <v>238</v>
      </c>
      <c r="AL125" s="1049"/>
      <c r="AM125" s="1049"/>
      <c r="AN125" s="1049"/>
      <c r="AO125" s="1050"/>
      <c r="AP125" s="1052" t="s">
        <v>238</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475</v>
      </c>
      <c r="CL125" s="1098"/>
      <c r="CM125" s="1098"/>
      <c r="CN125" s="1098"/>
      <c r="CO125" s="1099"/>
      <c r="CP125" s="1030" t="s">
        <v>476</v>
      </c>
      <c r="CQ125" s="979"/>
      <c r="CR125" s="979"/>
      <c r="CS125" s="979"/>
      <c r="CT125" s="979"/>
      <c r="CU125" s="979"/>
      <c r="CV125" s="979"/>
      <c r="CW125" s="979"/>
      <c r="CX125" s="979"/>
      <c r="CY125" s="979"/>
      <c r="CZ125" s="979"/>
      <c r="DA125" s="979"/>
      <c r="DB125" s="979"/>
      <c r="DC125" s="979"/>
      <c r="DD125" s="979"/>
      <c r="DE125" s="979"/>
      <c r="DF125" s="980"/>
      <c r="DG125" s="1016" t="s">
        <v>238</v>
      </c>
      <c r="DH125" s="1017"/>
      <c r="DI125" s="1017"/>
      <c r="DJ125" s="1017"/>
      <c r="DK125" s="1017"/>
      <c r="DL125" s="1017" t="s">
        <v>238</v>
      </c>
      <c r="DM125" s="1017"/>
      <c r="DN125" s="1017"/>
      <c r="DO125" s="1017"/>
      <c r="DP125" s="1017"/>
      <c r="DQ125" s="1017" t="s">
        <v>238</v>
      </c>
      <c r="DR125" s="1017"/>
      <c r="DS125" s="1017"/>
      <c r="DT125" s="1017"/>
      <c r="DU125" s="1017"/>
      <c r="DV125" s="1018" t="s">
        <v>238</v>
      </c>
      <c r="DW125" s="1018"/>
      <c r="DX125" s="1018"/>
      <c r="DY125" s="1018"/>
      <c r="DZ125" s="1019"/>
    </row>
    <row r="126" spans="1:130" s="246" customFormat="1" ht="26.25" customHeight="1" thickBot="1" x14ac:dyDescent="0.2">
      <c r="A126" s="1149"/>
      <c r="B126" s="1036"/>
      <c r="C126" s="1006" t="s">
        <v>463</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238</v>
      </c>
      <c r="AB126" s="1049"/>
      <c r="AC126" s="1049"/>
      <c r="AD126" s="1049"/>
      <c r="AE126" s="1050"/>
      <c r="AF126" s="1051" t="s">
        <v>238</v>
      </c>
      <c r="AG126" s="1049"/>
      <c r="AH126" s="1049"/>
      <c r="AI126" s="1049"/>
      <c r="AJ126" s="1050"/>
      <c r="AK126" s="1051" t="s">
        <v>238</v>
      </c>
      <c r="AL126" s="1049"/>
      <c r="AM126" s="1049"/>
      <c r="AN126" s="1049"/>
      <c r="AO126" s="1050"/>
      <c r="AP126" s="1052" t="s">
        <v>238</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477</v>
      </c>
      <c r="CQ126" s="1040"/>
      <c r="CR126" s="1040"/>
      <c r="CS126" s="1040"/>
      <c r="CT126" s="1040"/>
      <c r="CU126" s="1040"/>
      <c r="CV126" s="1040"/>
      <c r="CW126" s="1040"/>
      <c r="CX126" s="1040"/>
      <c r="CY126" s="1040"/>
      <c r="CZ126" s="1040"/>
      <c r="DA126" s="1040"/>
      <c r="DB126" s="1040"/>
      <c r="DC126" s="1040"/>
      <c r="DD126" s="1040"/>
      <c r="DE126" s="1040"/>
      <c r="DF126" s="1041"/>
      <c r="DG126" s="1009" t="s">
        <v>238</v>
      </c>
      <c r="DH126" s="1010"/>
      <c r="DI126" s="1010"/>
      <c r="DJ126" s="1010"/>
      <c r="DK126" s="1010"/>
      <c r="DL126" s="1010" t="s">
        <v>238</v>
      </c>
      <c r="DM126" s="1010"/>
      <c r="DN126" s="1010"/>
      <c r="DO126" s="1010"/>
      <c r="DP126" s="1010"/>
      <c r="DQ126" s="1010" t="s">
        <v>238</v>
      </c>
      <c r="DR126" s="1010"/>
      <c r="DS126" s="1010"/>
      <c r="DT126" s="1010"/>
      <c r="DU126" s="1010"/>
      <c r="DV126" s="1011" t="s">
        <v>438</v>
      </c>
      <c r="DW126" s="1011"/>
      <c r="DX126" s="1011"/>
      <c r="DY126" s="1011"/>
      <c r="DZ126" s="1012"/>
    </row>
    <row r="127" spans="1:130" s="246" customFormat="1" ht="26.25" customHeight="1" x14ac:dyDescent="0.15">
      <c r="A127" s="1150"/>
      <c r="B127" s="1038"/>
      <c r="C127" s="1092" t="s">
        <v>478</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11</v>
      </c>
      <c r="AB127" s="1049"/>
      <c r="AC127" s="1049"/>
      <c r="AD127" s="1049"/>
      <c r="AE127" s="1050"/>
      <c r="AF127" s="1051">
        <v>36</v>
      </c>
      <c r="AG127" s="1049"/>
      <c r="AH127" s="1049"/>
      <c r="AI127" s="1049"/>
      <c r="AJ127" s="1050"/>
      <c r="AK127" s="1051">
        <v>35</v>
      </c>
      <c r="AL127" s="1049"/>
      <c r="AM127" s="1049"/>
      <c r="AN127" s="1049"/>
      <c r="AO127" s="1050"/>
      <c r="AP127" s="1052">
        <v>0</v>
      </c>
      <c r="AQ127" s="1053"/>
      <c r="AR127" s="1053"/>
      <c r="AS127" s="1053"/>
      <c r="AT127" s="1054"/>
      <c r="AU127" s="282"/>
      <c r="AV127" s="282"/>
      <c r="AW127" s="282"/>
      <c r="AX127" s="1122" t="s">
        <v>479</v>
      </c>
      <c r="AY127" s="1123"/>
      <c r="AZ127" s="1123"/>
      <c r="BA127" s="1123"/>
      <c r="BB127" s="1123"/>
      <c r="BC127" s="1123"/>
      <c r="BD127" s="1123"/>
      <c r="BE127" s="1124"/>
      <c r="BF127" s="1125" t="s">
        <v>480</v>
      </c>
      <c r="BG127" s="1123"/>
      <c r="BH127" s="1123"/>
      <c r="BI127" s="1123"/>
      <c r="BJ127" s="1123"/>
      <c r="BK127" s="1123"/>
      <c r="BL127" s="1124"/>
      <c r="BM127" s="1125" t="s">
        <v>481</v>
      </c>
      <c r="BN127" s="1123"/>
      <c r="BO127" s="1123"/>
      <c r="BP127" s="1123"/>
      <c r="BQ127" s="1123"/>
      <c r="BR127" s="1123"/>
      <c r="BS127" s="1124"/>
      <c r="BT127" s="1125" t="s">
        <v>482</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483</v>
      </c>
      <c r="CQ127" s="1040"/>
      <c r="CR127" s="1040"/>
      <c r="CS127" s="1040"/>
      <c r="CT127" s="1040"/>
      <c r="CU127" s="1040"/>
      <c r="CV127" s="1040"/>
      <c r="CW127" s="1040"/>
      <c r="CX127" s="1040"/>
      <c r="CY127" s="1040"/>
      <c r="CZ127" s="1040"/>
      <c r="DA127" s="1040"/>
      <c r="DB127" s="1040"/>
      <c r="DC127" s="1040"/>
      <c r="DD127" s="1040"/>
      <c r="DE127" s="1040"/>
      <c r="DF127" s="1041"/>
      <c r="DG127" s="1009" t="s">
        <v>238</v>
      </c>
      <c r="DH127" s="1010"/>
      <c r="DI127" s="1010"/>
      <c r="DJ127" s="1010"/>
      <c r="DK127" s="1010"/>
      <c r="DL127" s="1010" t="s">
        <v>238</v>
      </c>
      <c r="DM127" s="1010"/>
      <c r="DN127" s="1010"/>
      <c r="DO127" s="1010"/>
      <c r="DP127" s="1010"/>
      <c r="DQ127" s="1010" t="s">
        <v>238</v>
      </c>
      <c r="DR127" s="1010"/>
      <c r="DS127" s="1010"/>
      <c r="DT127" s="1010"/>
      <c r="DU127" s="1010"/>
      <c r="DV127" s="1011" t="s">
        <v>238</v>
      </c>
      <c r="DW127" s="1011"/>
      <c r="DX127" s="1011"/>
      <c r="DY127" s="1011"/>
      <c r="DZ127" s="1012"/>
    </row>
    <row r="128" spans="1:130" s="246" customFormat="1" ht="26.25" customHeight="1" thickBot="1" x14ac:dyDescent="0.2">
      <c r="A128" s="1133" t="s">
        <v>484</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485</v>
      </c>
      <c r="X128" s="1135"/>
      <c r="Y128" s="1135"/>
      <c r="Z128" s="1136"/>
      <c r="AA128" s="1137">
        <v>15794</v>
      </c>
      <c r="AB128" s="1138"/>
      <c r="AC128" s="1138"/>
      <c r="AD128" s="1138"/>
      <c r="AE128" s="1139"/>
      <c r="AF128" s="1140">
        <v>4746</v>
      </c>
      <c r="AG128" s="1138"/>
      <c r="AH128" s="1138"/>
      <c r="AI128" s="1138"/>
      <c r="AJ128" s="1139"/>
      <c r="AK128" s="1140">
        <v>7069</v>
      </c>
      <c r="AL128" s="1138"/>
      <c r="AM128" s="1138"/>
      <c r="AN128" s="1138"/>
      <c r="AO128" s="1139"/>
      <c r="AP128" s="1141"/>
      <c r="AQ128" s="1142"/>
      <c r="AR128" s="1142"/>
      <c r="AS128" s="1142"/>
      <c r="AT128" s="1143"/>
      <c r="AU128" s="282"/>
      <c r="AV128" s="282"/>
      <c r="AW128" s="282"/>
      <c r="AX128" s="978" t="s">
        <v>486</v>
      </c>
      <c r="AY128" s="979"/>
      <c r="AZ128" s="979"/>
      <c r="BA128" s="979"/>
      <c r="BB128" s="979"/>
      <c r="BC128" s="979"/>
      <c r="BD128" s="979"/>
      <c r="BE128" s="980"/>
      <c r="BF128" s="1144" t="s">
        <v>238</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487</v>
      </c>
      <c r="CQ128" s="1127"/>
      <c r="CR128" s="1127"/>
      <c r="CS128" s="1127"/>
      <c r="CT128" s="1127"/>
      <c r="CU128" s="1127"/>
      <c r="CV128" s="1127"/>
      <c r="CW128" s="1127"/>
      <c r="CX128" s="1127"/>
      <c r="CY128" s="1127"/>
      <c r="CZ128" s="1127"/>
      <c r="DA128" s="1127"/>
      <c r="DB128" s="1127"/>
      <c r="DC128" s="1127"/>
      <c r="DD128" s="1127"/>
      <c r="DE128" s="1127"/>
      <c r="DF128" s="1128"/>
      <c r="DG128" s="1129" t="s">
        <v>238</v>
      </c>
      <c r="DH128" s="1130"/>
      <c r="DI128" s="1130"/>
      <c r="DJ128" s="1130"/>
      <c r="DK128" s="1130"/>
      <c r="DL128" s="1130" t="s">
        <v>238</v>
      </c>
      <c r="DM128" s="1130"/>
      <c r="DN128" s="1130"/>
      <c r="DO128" s="1130"/>
      <c r="DP128" s="1130"/>
      <c r="DQ128" s="1130" t="s">
        <v>238</v>
      </c>
      <c r="DR128" s="1130"/>
      <c r="DS128" s="1130"/>
      <c r="DT128" s="1130"/>
      <c r="DU128" s="1130"/>
      <c r="DV128" s="1131" t="s">
        <v>238</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488</v>
      </c>
      <c r="X129" s="1164"/>
      <c r="Y129" s="1164"/>
      <c r="Z129" s="1165"/>
      <c r="AA129" s="1048">
        <v>1879511</v>
      </c>
      <c r="AB129" s="1049"/>
      <c r="AC129" s="1049"/>
      <c r="AD129" s="1049"/>
      <c r="AE129" s="1050"/>
      <c r="AF129" s="1051">
        <v>1866109</v>
      </c>
      <c r="AG129" s="1049"/>
      <c r="AH129" s="1049"/>
      <c r="AI129" s="1049"/>
      <c r="AJ129" s="1050"/>
      <c r="AK129" s="1051">
        <v>1863945</v>
      </c>
      <c r="AL129" s="1049"/>
      <c r="AM129" s="1049"/>
      <c r="AN129" s="1049"/>
      <c r="AO129" s="1050"/>
      <c r="AP129" s="1166"/>
      <c r="AQ129" s="1167"/>
      <c r="AR129" s="1167"/>
      <c r="AS129" s="1167"/>
      <c r="AT129" s="1168"/>
      <c r="AU129" s="284"/>
      <c r="AV129" s="284"/>
      <c r="AW129" s="284"/>
      <c r="AX129" s="1157" t="s">
        <v>489</v>
      </c>
      <c r="AY129" s="1040"/>
      <c r="AZ129" s="1040"/>
      <c r="BA129" s="1040"/>
      <c r="BB129" s="1040"/>
      <c r="BC129" s="1040"/>
      <c r="BD129" s="1040"/>
      <c r="BE129" s="1041"/>
      <c r="BF129" s="1158" t="s">
        <v>438</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490</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491</v>
      </c>
      <c r="X130" s="1164"/>
      <c r="Y130" s="1164"/>
      <c r="Z130" s="1165"/>
      <c r="AA130" s="1048">
        <v>254091</v>
      </c>
      <c r="AB130" s="1049"/>
      <c r="AC130" s="1049"/>
      <c r="AD130" s="1049"/>
      <c r="AE130" s="1050"/>
      <c r="AF130" s="1051">
        <v>256363</v>
      </c>
      <c r="AG130" s="1049"/>
      <c r="AH130" s="1049"/>
      <c r="AI130" s="1049"/>
      <c r="AJ130" s="1050"/>
      <c r="AK130" s="1051">
        <v>256464</v>
      </c>
      <c r="AL130" s="1049"/>
      <c r="AM130" s="1049"/>
      <c r="AN130" s="1049"/>
      <c r="AO130" s="1050"/>
      <c r="AP130" s="1166"/>
      <c r="AQ130" s="1167"/>
      <c r="AR130" s="1167"/>
      <c r="AS130" s="1167"/>
      <c r="AT130" s="1168"/>
      <c r="AU130" s="284"/>
      <c r="AV130" s="284"/>
      <c r="AW130" s="284"/>
      <c r="AX130" s="1157" t="s">
        <v>492</v>
      </c>
      <c r="AY130" s="1040"/>
      <c r="AZ130" s="1040"/>
      <c r="BA130" s="1040"/>
      <c r="BB130" s="1040"/>
      <c r="BC130" s="1040"/>
      <c r="BD130" s="1040"/>
      <c r="BE130" s="1041"/>
      <c r="BF130" s="1194">
        <v>3.8</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493</v>
      </c>
      <c r="X131" s="1202"/>
      <c r="Y131" s="1202"/>
      <c r="Z131" s="1203"/>
      <c r="AA131" s="1095">
        <v>1625420</v>
      </c>
      <c r="AB131" s="1074"/>
      <c r="AC131" s="1074"/>
      <c r="AD131" s="1074"/>
      <c r="AE131" s="1075"/>
      <c r="AF131" s="1073">
        <v>1609746</v>
      </c>
      <c r="AG131" s="1074"/>
      <c r="AH131" s="1074"/>
      <c r="AI131" s="1074"/>
      <c r="AJ131" s="1075"/>
      <c r="AK131" s="1073">
        <v>1607481</v>
      </c>
      <c r="AL131" s="1074"/>
      <c r="AM131" s="1074"/>
      <c r="AN131" s="1074"/>
      <c r="AO131" s="1075"/>
      <c r="AP131" s="1204"/>
      <c r="AQ131" s="1205"/>
      <c r="AR131" s="1205"/>
      <c r="AS131" s="1205"/>
      <c r="AT131" s="1206"/>
      <c r="AU131" s="284"/>
      <c r="AV131" s="284"/>
      <c r="AW131" s="284"/>
      <c r="AX131" s="1176" t="s">
        <v>494</v>
      </c>
      <c r="AY131" s="1127"/>
      <c r="AZ131" s="1127"/>
      <c r="BA131" s="1127"/>
      <c r="BB131" s="1127"/>
      <c r="BC131" s="1127"/>
      <c r="BD131" s="1127"/>
      <c r="BE131" s="1128"/>
      <c r="BF131" s="1177" t="s">
        <v>238</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495</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496</v>
      </c>
      <c r="W132" s="1187"/>
      <c r="X132" s="1187"/>
      <c r="Y132" s="1187"/>
      <c r="Z132" s="1188"/>
      <c r="AA132" s="1189">
        <v>3.7635811050000001</v>
      </c>
      <c r="AB132" s="1190"/>
      <c r="AC132" s="1190"/>
      <c r="AD132" s="1190"/>
      <c r="AE132" s="1191"/>
      <c r="AF132" s="1192">
        <v>3.7681100000000001</v>
      </c>
      <c r="AG132" s="1190"/>
      <c r="AH132" s="1190"/>
      <c r="AI132" s="1190"/>
      <c r="AJ132" s="1191"/>
      <c r="AK132" s="1192">
        <v>3.9181178499999998</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497</v>
      </c>
      <c r="W133" s="1170"/>
      <c r="X133" s="1170"/>
      <c r="Y133" s="1170"/>
      <c r="Z133" s="1171"/>
      <c r="AA133" s="1172">
        <v>4.2</v>
      </c>
      <c r="AB133" s="1173"/>
      <c r="AC133" s="1173"/>
      <c r="AD133" s="1173"/>
      <c r="AE133" s="1174"/>
      <c r="AF133" s="1172">
        <v>3.7</v>
      </c>
      <c r="AG133" s="1173"/>
      <c r="AH133" s="1173"/>
      <c r="AI133" s="1173"/>
      <c r="AJ133" s="1174"/>
      <c r="AK133" s="1172">
        <v>3.8</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sJ10jfiBWGm4ibK7KmXSA6qQMr1J2+BKrdm5SUZnjPHSovph8F/LuaxyGX3zJUxc87zQI/m6yy06rrHxuKIuFQ==" saltValue="JmL0mMaAxA7XlVMmPQ5Ux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LF9j9C0HjaAk/UqIsUyws8yTWPXxrh9s3jTUDHmKBhcv8uB/WAYtsQx+IvgwzXySiBfHJd+Oxh/uYDHhmzOeg==" saltValue="ASkz8/CFaRP4VtR2lt1X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PqYjgCzJPJXmun71S4TKefFhKWWTCUycLSStg1nrsbe0gl+DW3u+kKD7KugKd8MPrP/+DIhk+tOhFIdkCHEAw==" saltValue="C9CjGRsWCaRVVGzj/Kr6Z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501</v>
      </c>
      <c r="AP7" s="303"/>
      <c r="AQ7" s="304" t="s">
        <v>502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503</v>
      </c>
      <c r="AQ8" s="310" t="s">
        <v>504</v>
      </c>
      <c r="AR8" s="311" t="s">
        <v>505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506</v>
      </c>
      <c r="AL9" s="1213"/>
      <c r="AM9" s="1213"/>
      <c r="AN9" s="1214"/>
      <c r="AO9" s="312">
        <v>543806</v>
      </c>
      <c r="AP9" s="312">
        <v>137568</v>
      </c>
      <c r="AQ9" s="313">
        <v>190701</v>
      </c>
      <c r="AR9" s="314">
        <v>-27.9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507</v>
      </c>
      <c r="AL10" s="1213"/>
      <c r="AM10" s="1213"/>
      <c r="AN10" s="1214"/>
      <c r="AO10" s="315">
        <v>20236</v>
      </c>
      <c r="AP10" s="315">
        <v>5119</v>
      </c>
      <c r="AQ10" s="316">
        <v>22807</v>
      </c>
      <c r="AR10" s="317">
        <v>-77.599999999999994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508</v>
      </c>
      <c r="AL11" s="1213"/>
      <c r="AM11" s="1213"/>
      <c r="AN11" s="1214"/>
      <c r="AO11" s="315">
        <v>76620</v>
      </c>
      <c r="AP11" s="315">
        <v>19383</v>
      </c>
      <c r="AQ11" s="316">
        <v>29822</v>
      </c>
      <c r="AR11" s="317">
        <v>-35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509</v>
      </c>
      <c r="AL12" s="1213"/>
      <c r="AM12" s="1213"/>
      <c r="AN12" s="1214"/>
      <c r="AO12" s="315" t="s">
        <v>510</v>
      </c>
      <c r="AP12" s="315" t="s">
        <v>510</v>
      </c>
      <c r="AQ12" s="316">
        <v>3258</v>
      </c>
      <c r="AR12" s="317" t="s">
        <v>510</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511</v>
      </c>
      <c r="AL13" s="1213"/>
      <c r="AM13" s="1213"/>
      <c r="AN13" s="1214"/>
      <c r="AO13" s="315" t="s">
        <v>510</v>
      </c>
      <c r="AP13" s="315" t="s">
        <v>510</v>
      </c>
      <c r="AQ13" s="316">
        <v>24</v>
      </c>
      <c r="AR13" s="317" t="s">
        <v>510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512</v>
      </c>
      <c r="AL14" s="1213"/>
      <c r="AM14" s="1213"/>
      <c r="AN14" s="1214"/>
      <c r="AO14" s="315">
        <v>16974</v>
      </c>
      <c r="AP14" s="315">
        <v>4294</v>
      </c>
      <c r="AQ14" s="316">
        <v>10094</v>
      </c>
      <c r="AR14" s="317">
        <v>-57.5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513</v>
      </c>
      <c r="AL15" s="1213"/>
      <c r="AM15" s="1213"/>
      <c r="AN15" s="1214"/>
      <c r="AO15" s="315" t="s">
        <v>510</v>
      </c>
      <c r="AP15" s="315" t="s">
        <v>510</v>
      </c>
      <c r="AQ15" s="316">
        <v>4017</v>
      </c>
      <c r="AR15" s="317" t="s">
        <v>510</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514</v>
      </c>
      <c r="AL16" s="1216"/>
      <c r="AM16" s="1216"/>
      <c r="AN16" s="1217"/>
      <c r="AO16" s="315">
        <v>-41803</v>
      </c>
      <c r="AP16" s="315">
        <v>-10575</v>
      </c>
      <c r="AQ16" s="316">
        <v>-17771</v>
      </c>
      <c r="AR16" s="317">
        <v>-40.5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191</v>
      </c>
      <c r="AL17" s="1216"/>
      <c r="AM17" s="1216"/>
      <c r="AN17" s="1217"/>
      <c r="AO17" s="315">
        <v>615833</v>
      </c>
      <c r="AP17" s="315">
        <v>155789</v>
      </c>
      <c r="AQ17" s="316">
        <v>242952</v>
      </c>
      <c r="AR17" s="317">
        <v>-35.9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516</v>
      </c>
      <c r="AP20" s="323" t="s">
        <v>517</v>
      </c>
      <c r="AQ20" s="324" t="s">
        <v>518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519</v>
      </c>
      <c r="AL21" s="1208"/>
      <c r="AM21" s="1208"/>
      <c r="AN21" s="1209"/>
      <c r="AO21" s="327">
        <v>14.67</v>
      </c>
      <c r="AP21" s="328">
        <v>21.84</v>
      </c>
      <c r="AQ21" s="329">
        <v>-7.17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520</v>
      </c>
      <c r="AL22" s="1208"/>
      <c r="AM22" s="1208"/>
      <c r="AN22" s="1209"/>
      <c r="AO22" s="332">
        <v>93.1</v>
      </c>
      <c r="AP22" s="333">
        <v>95.6</v>
      </c>
      <c r="AQ22" s="334">
        <v>-2.5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501</v>
      </c>
      <c r="AP30" s="303"/>
      <c r="AQ30" s="304" t="s">
        <v>502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503</v>
      </c>
      <c r="AQ31" s="310" t="s">
        <v>504</v>
      </c>
      <c r="AR31" s="311" t="s">
        <v>505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524</v>
      </c>
      <c r="AL32" s="1224"/>
      <c r="AM32" s="1224"/>
      <c r="AN32" s="1225"/>
      <c r="AO32" s="342">
        <v>230334</v>
      </c>
      <c r="AP32" s="342">
        <v>58268</v>
      </c>
      <c r="AQ32" s="343">
        <v>136235</v>
      </c>
      <c r="AR32" s="344">
        <v>-57.2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525</v>
      </c>
      <c r="AL33" s="1224"/>
      <c r="AM33" s="1224"/>
      <c r="AN33" s="1225"/>
      <c r="AO33" s="342" t="s">
        <v>510</v>
      </c>
      <c r="AP33" s="342" t="s">
        <v>510</v>
      </c>
      <c r="AQ33" s="343" t="s">
        <v>510</v>
      </c>
      <c r="AR33" s="344" t="s">
        <v>510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526</v>
      </c>
      <c r="AL34" s="1224"/>
      <c r="AM34" s="1224"/>
      <c r="AN34" s="1225"/>
      <c r="AO34" s="342" t="s">
        <v>510</v>
      </c>
      <c r="AP34" s="342" t="s">
        <v>510</v>
      </c>
      <c r="AQ34" s="343">
        <v>5</v>
      </c>
      <c r="AR34" s="344" t="s">
        <v>510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527</v>
      </c>
      <c r="AL35" s="1224"/>
      <c r="AM35" s="1224"/>
      <c r="AN35" s="1225"/>
      <c r="AO35" s="342">
        <v>80581</v>
      </c>
      <c r="AP35" s="342">
        <v>20385</v>
      </c>
      <c r="AQ35" s="343">
        <v>32688</v>
      </c>
      <c r="AR35" s="344">
        <v>-37.6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528</v>
      </c>
      <c r="AL36" s="1224"/>
      <c r="AM36" s="1224"/>
      <c r="AN36" s="1225"/>
      <c r="AO36" s="342">
        <v>15566</v>
      </c>
      <c r="AP36" s="342">
        <v>3938</v>
      </c>
      <c r="AQ36" s="343">
        <v>4188</v>
      </c>
      <c r="AR36" s="344">
        <v>-6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529</v>
      </c>
      <c r="AL37" s="1224"/>
      <c r="AM37" s="1224"/>
      <c r="AN37" s="1225"/>
      <c r="AO37" s="342">
        <v>35</v>
      </c>
      <c r="AP37" s="342">
        <v>9</v>
      </c>
      <c r="AQ37" s="343">
        <v>1212</v>
      </c>
      <c r="AR37" s="344">
        <v>-99.3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530</v>
      </c>
      <c r="AL38" s="1227"/>
      <c r="AM38" s="1227"/>
      <c r="AN38" s="1228"/>
      <c r="AO38" s="345" t="s">
        <v>510</v>
      </c>
      <c r="AP38" s="345" t="s">
        <v>510</v>
      </c>
      <c r="AQ38" s="346">
        <v>25</v>
      </c>
      <c r="AR38" s="334" t="s">
        <v>510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531</v>
      </c>
      <c r="AL39" s="1227"/>
      <c r="AM39" s="1227"/>
      <c r="AN39" s="1228"/>
      <c r="AO39" s="342">
        <v>-7069</v>
      </c>
      <c r="AP39" s="342">
        <v>-1788</v>
      </c>
      <c r="AQ39" s="343">
        <v>-7598</v>
      </c>
      <c r="AR39" s="344">
        <v>-76.5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532</v>
      </c>
      <c r="AL40" s="1224"/>
      <c r="AM40" s="1224"/>
      <c r="AN40" s="1225"/>
      <c r="AO40" s="342">
        <v>-256464</v>
      </c>
      <c r="AP40" s="342">
        <v>-64878</v>
      </c>
      <c r="AQ40" s="343">
        <v>-123844</v>
      </c>
      <c r="AR40" s="344">
        <v>-47.6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303</v>
      </c>
      <c r="AL41" s="1230"/>
      <c r="AM41" s="1230"/>
      <c r="AN41" s="1231"/>
      <c r="AO41" s="342">
        <v>62983</v>
      </c>
      <c r="AP41" s="342">
        <v>15933</v>
      </c>
      <c r="AQ41" s="343">
        <v>42911</v>
      </c>
      <c r="AR41" s="344">
        <v>-62.9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501</v>
      </c>
      <c r="AN49" s="1220" t="s">
        <v>536</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537</v>
      </c>
      <c r="AO50" s="359" t="s">
        <v>538</v>
      </c>
      <c r="AP50" s="360" t="s">
        <v>539</v>
      </c>
      <c r="AQ50" s="361" t="s">
        <v>540</v>
      </c>
      <c r="AR50" s="362" t="s">
        <v>541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542</v>
      </c>
      <c r="AL51" s="355"/>
      <c r="AM51" s="363">
        <v>779342</v>
      </c>
      <c r="AN51" s="364">
        <v>183981</v>
      </c>
      <c r="AO51" s="365">
        <v>36.799999999999997</v>
      </c>
      <c r="AP51" s="366">
        <v>333013</v>
      </c>
      <c r="AQ51" s="367">
        <v>5.3</v>
      </c>
      <c r="AR51" s="368">
        <v>31.5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543</v>
      </c>
      <c r="AM52" s="371">
        <v>294394</v>
      </c>
      <c r="AN52" s="372">
        <v>69498</v>
      </c>
      <c r="AO52" s="373">
        <v>146.1</v>
      </c>
      <c r="AP52" s="374">
        <v>126732</v>
      </c>
      <c r="AQ52" s="375">
        <v>19.100000000000001</v>
      </c>
      <c r="AR52" s="376">
        <v>127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544</v>
      </c>
      <c r="AL53" s="355"/>
      <c r="AM53" s="363">
        <v>599639</v>
      </c>
      <c r="AN53" s="364">
        <v>144040</v>
      </c>
      <c r="AO53" s="365">
        <v>-21.7</v>
      </c>
      <c r="AP53" s="366">
        <v>280458</v>
      </c>
      <c r="AQ53" s="367">
        <v>-15.8</v>
      </c>
      <c r="AR53" s="368">
        <v>-5.9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543</v>
      </c>
      <c r="AM54" s="371">
        <v>104690</v>
      </c>
      <c r="AN54" s="372">
        <v>25148</v>
      </c>
      <c r="AO54" s="373">
        <v>-63.8</v>
      </c>
      <c r="AP54" s="374">
        <v>127286</v>
      </c>
      <c r="AQ54" s="375">
        <v>0.4</v>
      </c>
      <c r="AR54" s="376">
        <v>-64.2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545</v>
      </c>
      <c r="AL55" s="355"/>
      <c r="AM55" s="363">
        <v>503103</v>
      </c>
      <c r="AN55" s="364">
        <v>123189</v>
      </c>
      <c r="AO55" s="365">
        <v>-14.5</v>
      </c>
      <c r="AP55" s="366">
        <v>291945</v>
      </c>
      <c r="AQ55" s="367">
        <v>4.0999999999999996</v>
      </c>
      <c r="AR55" s="368">
        <v>-18.600000000000001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543</v>
      </c>
      <c r="AM56" s="371">
        <v>90655</v>
      </c>
      <c r="AN56" s="372">
        <v>22198</v>
      </c>
      <c r="AO56" s="373">
        <v>-11.7</v>
      </c>
      <c r="AP56" s="374">
        <v>127651</v>
      </c>
      <c r="AQ56" s="375">
        <v>0.3</v>
      </c>
      <c r="AR56" s="376">
        <v>-12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546</v>
      </c>
      <c r="AL57" s="355"/>
      <c r="AM57" s="363">
        <v>418730</v>
      </c>
      <c r="AN57" s="364">
        <v>103903</v>
      </c>
      <c r="AO57" s="365">
        <v>-15.7</v>
      </c>
      <c r="AP57" s="366">
        <v>291173</v>
      </c>
      <c r="AQ57" s="367">
        <v>-0.3</v>
      </c>
      <c r="AR57" s="368">
        <v>-15.4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543</v>
      </c>
      <c r="AM58" s="371">
        <v>40988</v>
      </c>
      <c r="AN58" s="372">
        <v>10171</v>
      </c>
      <c r="AO58" s="373">
        <v>-54.2</v>
      </c>
      <c r="AP58" s="374">
        <v>119071</v>
      </c>
      <c r="AQ58" s="375">
        <v>-6.7</v>
      </c>
      <c r="AR58" s="376">
        <v>-47.5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547</v>
      </c>
      <c r="AL59" s="355"/>
      <c r="AM59" s="363">
        <v>374181</v>
      </c>
      <c r="AN59" s="364">
        <v>94657</v>
      </c>
      <c r="AO59" s="365">
        <v>-8.9</v>
      </c>
      <c r="AP59" s="366">
        <v>271581</v>
      </c>
      <c r="AQ59" s="367">
        <v>-6.7</v>
      </c>
      <c r="AR59" s="368">
        <v>-2.2000000000000002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543</v>
      </c>
      <c r="AM60" s="371">
        <v>103420</v>
      </c>
      <c r="AN60" s="372">
        <v>26162</v>
      </c>
      <c r="AO60" s="373">
        <v>157.19999999999999</v>
      </c>
      <c r="AP60" s="374">
        <v>117844</v>
      </c>
      <c r="AQ60" s="375">
        <v>-1</v>
      </c>
      <c r="AR60" s="376">
        <v>158.19999999999999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548</v>
      </c>
      <c r="AL61" s="377"/>
      <c r="AM61" s="378">
        <v>534999</v>
      </c>
      <c r="AN61" s="379">
        <v>129954</v>
      </c>
      <c r="AO61" s="380">
        <v>-4.8</v>
      </c>
      <c r="AP61" s="381">
        <v>293634</v>
      </c>
      <c r="AQ61" s="382">
        <v>-2.7</v>
      </c>
      <c r="AR61" s="368">
        <v>-2.1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543</v>
      </c>
      <c r="AM62" s="371">
        <v>126829</v>
      </c>
      <c r="AN62" s="372">
        <v>30635</v>
      </c>
      <c r="AO62" s="373">
        <v>34.700000000000003</v>
      </c>
      <c r="AP62" s="374">
        <v>123717</v>
      </c>
      <c r="AQ62" s="375">
        <v>2.4</v>
      </c>
      <c r="AR62" s="376">
        <v>32.299999999999997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5scgSnUbYI65/ka4mP/xT+HTWPbCs1d9fytWgJ+Nz1oC/EmK7cO1KZOu823h2CRM4gN88bku7xoW4ckSgZ6CNQ==" saltValue="BSZ6117VQkF+aJQMlzSKu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Yrm57ZvhAu3LWwR7n/PT2T93HAIkKs3NTFqO2BSfvjRu9TsUxDG3Ie5kX9lanfAB3iEN0grFfhIOBTBYRAmFg==" saltValue="AkP871ZbcuJYBWwGDDVrV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W5GFuMgrJxqE0pMqYPzOWO/RiSoL7fW9hyl+IZDQjGHXCeAIFpPGXaV24vSJo+TnU57w7fAr2hnq5Dq0yubhg==" saltValue="Q0MhyizUDMmTXWgddbOY7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2" t="s">
        <v>3</v>
      </c>
      <c r="D47" s="1232"/>
      <c r="E47" s="1233"/>
      <c r="F47" s="11">
        <v>48.8</v>
      </c>
      <c r="G47" s="12">
        <v>48</v>
      </c>
      <c r="H47" s="12">
        <v>48.48</v>
      </c>
      <c r="I47" s="12">
        <v>48.89</v>
      </c>
      <c r="J47" s="13">
        <v>47.15</v>
      </c>
    </row>
    <row r="48" spans="2:10" ht="57.75" customHeight="1" x14ac:dyDescent="0.15">
      <c r="B48" s="14"/>
      <c r="C48" s="1234" t="s">
        <v>4</v>
      </c>
      <c r="D48" s="1234"/>
      <c r="E48" s="1235"/>
      <c r="F48" s="15">
        <v>12.07</v>
      </c>
      <c r="G48" s="16">
        <v>11.68</v>
      </c>
      <c r="H48" s="16">
        <v>8.93</v>
      </c>
      <c r="I48" s="16">
        <v>13.48</v>
      </c>
      <c r="J48" s="17">
        <v>8.94</v>
      </c>
    </row>
    <row r="49" spans="2:10" ht="57.75" customHeight="1" thickBot="1" x14ac:dyDescent="0.2">
      <c r="B49" s="18"/>
      <c r="C49" s="1236" t="s">
        <v>5</v>
      </c>
      <c r="D49" s="1236"/>
      <c r="E49" s="1237"/>
      <c r="F49" s="19">
        <v>1.4</v>
      </c>
      <c r="G49" s="20">
        <v>0.99</v>
      </c>
      <c r="H49" s="20" t="s">
        <v>557</v>
      </c>
      <c r="I49" s="20">
        <v>4.5599999999999996</v>
      </c>
      <c r="J49" s="21" t="s">
        <v>558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1KyTZhMi+Mu2Gi5c6z9SCXKXBBq5l+hAWTuMkhWBipdqBG22KNEM5+8BAM/BOBebsUT46kaExcT85hS24GhIg==" saltValue="few1HCalVOPO6Y7d2CWq7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2020-09-15T04:51:05Z</cp:lastPrinted>
  <dcterms:created xsi:type="dcterms:W3CDTF">2020-02-10T06:16:15Z</dcterms:created>
  <dcterms:modified xsi:type="dcterms:W3CDTF">2020-09-15T10:30:12Z</dcterms:modified>
  <cp:category/>
</cp:coreProperties>
</file>