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28800" windowHeight="12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CO34" i="10" l="1"/>
</calcChain>
</file>

<file path=xl/sharedStrings.xml><?xml version="1.0" encoding="utf-8"?>
<sst xmlns="http://schemas.openxmlformats.org/spreadsheetml/2006/main" count="1103" uniqueCount="600">
  <si>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</si>
  <si>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</si>
  <si>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</si>
  <si>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</si>
  <si>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</si>
  <si>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</si>
  <si>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</si>
  <si>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</si>
  <si>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</si>
  <si>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</si>
  <si>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</si>
  <si>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</si>
  <si>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</si>
  <si>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</si>
  <si>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</si>
  <si>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</si>
  <si>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</si>
  <si>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</si>
  <si>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</si>
  <si>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</si>
  <si>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</si>
  <si>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</si>
  <si>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</si>
  <si>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</si>
  <si>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</si>
  <si>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</si>
  <si>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</si>
  <si>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</si>
  <si>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</si>
  <si>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</si>
  <si>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</si>
  <si>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</si>
  <si>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</si>
  <si>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</si>
  <si>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</si>
  <si>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</si>
  <si>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</si>
  <si>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</si>
  <si>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</si>
  <si>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</si>
  <si>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</si>
  <si>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</si>
  <si>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</si>
  <si>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</si>
  <si>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</si>
  <si>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</si>
  <si>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</si>
  <si>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</si>
  <si>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</si>
  <si>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</si>
  <si>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</si>
  <si>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</si>
  <si>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</si>
  <si>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</si>
  <si>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</si>
  <si>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</si>
  <si>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</si>
  <si>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</si>
  <si>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</si>
  <si>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</si>
  <si>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</si>
  <si>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</si>
  <si>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</si>
  <si>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</si>
  <si>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</si>
  <si>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</si>
  <si>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</si>
  <si>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</si>
  <si>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</si>
  <si>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</si>
  <si>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</si>
  <si>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</si>
  <si>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</si>
  <si>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</si>
  <si>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</si>
  <si>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</si>
  <si>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</si>
  <si>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</si>
  <si>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</si>
  <si>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</si>
  <si>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</si>
  <si>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</si>
  <si>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</si>
  <si>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</si>
  <si>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</si>
  <si>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</si>
  <si>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</si>
  <si>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</si>
  <si>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</si>
  <si>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</si>
  <si>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</si>
  <si>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</si>
  <si>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</si>
  <si>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</si>
  <si>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</si>
  <si>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</si>
  <si>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</si>
  <si>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</si>
  <si>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</si>
  <si>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</si>
  <si>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</si>
  <si>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</si>
  <si>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</si>
  <si>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</si>
  <si>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</si>
  <si>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</si>
  <si>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</si>
  <si>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</si>
  <si>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</si>
  <si>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</si>
  <si>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</si>
  <si>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</si>
  <si>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</si>
  <si>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</si>
  <si>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</si>
  <si>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</si>
  <si>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</si>
  <si>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</si>
  <si>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</si>
  <si>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</si>
  <si>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</si>
  <si>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</si>
  <si>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</si>
  <si>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</si>
  <si>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</si>
  <si>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</si>
  <si>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</si>
  <si>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</si>
  <si>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</si>
  <si>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</si>
  <si>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</si>
  <si>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</si>
  <si>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</si>
  <si>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</si>
  <si>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</si>
  <si>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</si>
  <si>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</si>
  <si>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</si>
  <si>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</si>
  <si>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</si>
  <si>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</si>
  <si>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</si>
  <si>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</si>
  <si>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</si>
  <si>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</si>
  <si>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</si>
  <si>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</si>
  <si>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</si>
  <si>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</si>
  <si>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</si>
  <si>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</si>
  <si>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</si>
  <si>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</si>
  <si>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</si>
  <si>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</si>
  <si>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</si>
  <si>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</si>
  <si>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</si>
  <si>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</si>
  <si>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</si>
  <si>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</si>
  <si>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</si>
  <si>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</si>
  <si>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</si>
  <si>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</si>
  <si>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</si>
  <si>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</si>
  <si>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</si>
  <si>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</si>
  <si>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</si>
  <si>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</si>
  <si>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</si>
  <si>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</si>
  <si>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</si>
  <si>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</si>
  <si>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</si>
  <si>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</si>
  <si>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</si>
  <si>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</si>
  <si>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</si>
  <si>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</si>
  <si>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</si>
  <si>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</si>
  <si>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</si>
  <si>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</si>
  <si>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</si>
  <si>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</si>
  <si>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</si>
  <si>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</si>
  <si>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</si>
  <si>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</si>
  <si>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</si>
  <si>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</si>
  <si>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</si>
  <si>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</si>
  <si>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</si>
  <si>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</si>
  <si>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</si>
  <si>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</si>
  <si>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</si>
  <si>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</si>
  <si>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</si>
  <si>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</si>
  <si>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</si>
  <si>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</si>
  <si>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</si>
  <si>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</si>
  <si>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</si>
  <si>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</si>
  <si>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</si>
  <si>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</si>
  <si>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</si>
  <si>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</si>
  <si>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</si>
  <si>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</si>
  <si>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</si>
  <si>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</si>
  <si>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</si>
  <si>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</si>
  <si>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</si>
  <si>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</si>
  <si>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</si>
  <si>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</si>
  <si>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</si>
  <si>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</si>
  <si>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</si>
  <si>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</si>
  <si>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</si>
  <si>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</si>
  <si>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</si>
  <si>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</si>
  <si>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</si>
  <si>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</si>
  <si>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</si>
  <si>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</si>
  <si>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</si>
  <si>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</si>
  <si>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</si>
  <si>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</si>
  <si>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</si>
  <si>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</si>
  <si>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</si>
  <si>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</si>
  <si>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</si>
  <si>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</si>
  <si>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</si>
  <si>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</si>
  <si>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</si>
  <si>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</si>
  <si>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</si>
  <si>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</si>
  <si>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</si>
  <si>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</si>
  <si>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</si>
  <si>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</si>
  <si>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</si>
  <si>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</si>
  <si>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</si>
  <si>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</si>
  <si>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</si>
  <si>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</si>
  <si>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</si>
  <si>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</si>
  <si>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</si>
  <si>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</si>
  <si>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</si>
  <si>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</si>
  <si>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</si>
  <si>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</si>
  <si>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</si>
  <si>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</si>
  <si>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</si>
  <si>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</si>
  <si>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</si>
  <si>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</si>
  <si>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</si>
  <si>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</si>
  <si>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</si>
  <si>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</si>
  <si>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</si>
  <si>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</si>
  <si>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</si>
  <si>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</si>
  <si>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</si>
  <si>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</si>
  <si>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</si>
  <si>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</si>
  <si>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</si>
  <si>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</si>
  <si>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</si>
  <si>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</si>
  <si>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</si>
  <si>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</si>
  <si>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</si>
  <si>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</si>
  <si>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</si>
  <si>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</si>
  <si>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</si>
  <si>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</si>
  <si>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</si>
  <si>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</si>
  <si>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</si>
  <si>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</si>
  <si>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</si>
  <si>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</si>
  <si>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</si>
  <si>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</si>
  <si>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</si>
  <si>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</si>
  <si>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</si>
  <si>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</si>
  <si>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</si>
  <si>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</si>
  <si>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</si>
  <si>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</si>
  <si>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</si>
  <si>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</si>
  <si>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</si>
  <si>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</si>
  <si>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</si>
  <si>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</si>
  <si>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</si>
  <si>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</si>
  <si>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</si>
  <si>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</si>
  <si>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</si>
  <si>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</si>
  <si>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</si>
  <si>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</si>
  <si>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</si>
  <si>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</si>
  <si>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</si>
  <si>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</si>
  <si>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</si>
  <si>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</si>
  <si>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</si>
  <si>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</si>
  <si>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</si>
  <si>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</si>
  <si>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</si>
  <si>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</si>
  <si>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</si>
  <si>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</si>
  <si>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</si>
  <si>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</si>
  <si>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</si>
  <si>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</si>
  <si>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</si>
  <si>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</si>
  <si>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</si>
  <si>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</si>
  <si>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</si>
  <si>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</si>
  <si>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</si>
  <si>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</si>
  <si>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</si>
  <si>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</si>
  <si>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</si>
  <si>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</si>
  <si>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</si>
  <si>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</si>
  <si>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</si>
  <si>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</si>
  <si>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</si>
  <si>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</si>
  <si>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</si>
  <si>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</si>
  <si>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</si>
  <si>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</si>
  <si>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</si>
  <si>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</si>
  <si>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</si>
  <si>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</si>
  <si>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</si>
  <si>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</si>
  <si>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</si>
  <si>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</si>
  <si>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</si>
  <si>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</si>
  <si>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</si>
  <si>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</si>
  <si>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</si>
  <si>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</si>
  <si>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</si>
  <si>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</si>
  <si>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</si>
  <si>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</si>
  <si>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</si>
  <si>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</si>
  <si>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</si>
  <si>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</si>
  <si>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</si>
  <si>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</si>
  <si>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</si>
  <si>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</si>
  <si>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</si>
  <si>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</si>
  <si>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</si>
  <si>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錦町国民健康保険特別会計</t>
    <phoneticPr fontId="5"/>
  </si>
  <si>
    <t>錦町介護保険特別会計</t>
    <phoneticPr fontId="5"/>
  </si>
  <si>
    <t>錦町後期高齢者医療特別会計</t>
    <phoneticPr fontId="5"/>
  </si>
  <si>
    <t>錦町水道事業会計</t>
    <phoneticPr fontId="5"/>
  </si>
  <si>
    <t>法適用企業</t>
    <phoneticPr fontId="5"/>
  </si>
  <si>
    <t>錦町下水道特別会計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</si>
  <si>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</si>
  <si>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</si>
  <si>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</si>
  <si>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</si>
  <si>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</si>
  <si>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</si>
  <si>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</si>
  <si>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</si>
  <si>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</si>
  <si>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</si>
  <si>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</si>
  <si>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</si>
  <si>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</si>
  <si>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</si>
  <si>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</si>
  <si>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</si>
  <si>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</si>
  <si>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</si>
  <si>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</si>
  <si>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</si>
  <si>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</si>
  <si>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</si>
  <si>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</si>
  <si>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</si>
  <si>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</si>
  <si>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</si>
  <si>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</si>
  <si>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</si>
  <si>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</si>
  <si>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</si>
  <si>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</si>
  <si>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</si>
  <si>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</si>
  <si>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</si>
  <si>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</si>
  <si>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</si>
  <si>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</si>
  <si>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</si>
  <si>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</si>
  <si>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</si>
  <si>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</si>
  <si>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</si>
  <si>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</si>
  <si>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</si>
  <si>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</si>
  <si>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</si>
  <si>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</si>
  <si>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</si>
  <si>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</si>
  <si>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</si>
  <si>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</si>
  <si>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</si>
  <si>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</si>
  <si>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</si>
  <si>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</si>
  <si>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</si>
  <si>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</si>
  <si>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</si>
  <si>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</si>
  <si>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</si>
  <si>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</si>
  <si>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</si>
  <si>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</si>
  <si>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</si>
  <si>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</si>
  <si>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</si>
  <si>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</si>
  <si>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</si>
  <si>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</si>
  <si>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</si>
  <si>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</si>
  <si>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</si>
  <si>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</si>
  <si>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</si>
  <si>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</si>
  <si>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</si>
  <si>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</si>
  <si>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</si>
  <si>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</si>
  <si>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</si>
  <si>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</si>
  <si>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</si>
  <si>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</si>
  <si>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</si>
  <si>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</si>
  <si>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</si>
  <si>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</si>
  <si>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</si>
  <si>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</si>
  <si>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</si>
  <si>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</si>
  <si>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</si>
  <si>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</si>
  <si>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</si>
  <si>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</si>
  <si>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</si>
  <si>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</si>
  <si>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</si>
  <si>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</si>
  <si>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</si>
  <si>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</si>
  <si>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</si>
  <si>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</si>
  <si>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</si>
  <si>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</si>
  <si>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</si>
  <si>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</si>
  <si>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</si>
  <si>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</si>
  <si>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</si>
  <si>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</si>
  <si>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</si>
  <si>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</si>
  <si>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</si>
  <si>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</si>
  <si>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</si>
  <si>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</si>
  <si>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</si>
  <si>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</si>
  <si>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</si>
  <si>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</si>
  <si>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</si>
  <si>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</si>
  <si>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</si>
  <si>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</si>
  <si>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</si>
  <si>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</si>
  <si>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</si>
  <si>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</si>
  <si>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</si>
  <si>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</si>
  <si>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</si>
  <si>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</si>
  <si>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</si>
  <si>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</si>
  <si>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</si>
  <si>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</si>
  <si>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</si>
  <si>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</si>
  <si>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</si>
  <si>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</si>
  <si>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</si>
  <si>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</si>
  <si>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</si>
  <si>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</si>
  <si>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0.16</t>
  </si>
  <si>
    <t>一般会計</t>
  </si>
  <si>
    <t>錦町介護保険特別会計</t>
  </si>
  <si>
    <t>錦町国民健康保険特別会計</t>
  </si>
  <si>
    <t>錦町水道事業会計</t>
  </si>
  <si>
    <t>▲ 0.27</t>
  </si>
  <si>
    <t>錦町下水道特別会計</t>
  </si>
  <si>
    <t>錦町後期高齢者医療特別会計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</si>
  <si>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</si>
  <si>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</si>
  <si>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</si>
  <si>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</si>
  <si>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</si>
  <si>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</si>
  <si>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</si>
  <si>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phoneticPr fontId="2"/>
  </si>
  <si>
    <t>人吉下球磨消防組合</t>
    <phoneticPr fontId="2"/>
  </si>
  <si>
    <t>-</t>
    <phoneticPr fontId="2"/>
  </si>
  <si>
    <t>-</t>
    <phoneticPr fontId="2"/>
  </si>
  <si>
    <t>人吉球磨広域行政組合（一般会計）</t>
    <phoneticPr fontId="2"/>
  </si>
  <si>
    <t>人吉球磨広域行政組合（人吉球磨ふるさと市町村圏特別会計）</t>
    <phoneticPr fontId="2"/>
  </si>
  <si>
    <t>人吉球磨広域行政組合（特別養護老人ホーム特別会計）</t>
    <phoneticPr fontId="2"/>
  </si>
  <si>
    <t>熊本県後期高齢者医療広域連合（一般会計）</t>
    <phoneticPr fontId="2"/>
  </si>
  <si>
    <t>熊本県後期高齢者医療広域連合（後期高齢者医療特別会計）</t>
    <phoneticPr fontId="2"/>
  </si>
  <si>
    <t>-</t>
    <phoneticPr fontId="2"/>
  </si>
  <si>
    <t>-</t>
    <phoneticPr fontId="2"/>
  </si>
  <si>
    <t>くま川鉄道株式会社</t>
    <rPh sb="2" eb="3">
      <t>カワ</t>
    </rPh>
    <rPh sb="3" eb="5">
      <t>テツドウ</t>
    </rPh>
    <rPh sb="5" eb="7">
      <t>カブシキ</t>
    </rPh>
    <rPh sb="7" eb="9">
      <t>ガイシャ</t>
    </rPh>
    <phoneticPr fontId="2"/>
  </si>
  <si>
    <t>-</t>
    <phoneticPr fontId="2"/>
  </si>
  <si>
    <t>▲24</t>
    <phoneticPr fontId="2"/>
  </si>
  <si>
    <t>公共施設整備基金(H29年度末現在)</t>
  </si>
  <si>
    <t>ふるさと錦ゆかり基金(H29年度末現在)</t>
  </si>
  <si>
    <t>川辺川土地改良事業基金(H29年度末現在)</t>
  </si>
  <si>
    <t>社会福祉振興基金(H29年度末現在)</t>
  </si>
  <si>
    <t>農業安心基金(H29年度末現在)</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</si>
  <si>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</si>
  <si>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</si>
  <si>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</si>
  <si>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</si>
  <si>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</si>
  <si>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</si>
  <si>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</si>
  <si>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</si>
  <si>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</si>
  <si>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</si>
  <si>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</si>
  <si>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</si>
  <si>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</si>
  <si>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</si>
  <si>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</si>
  <si>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が平成29年度比で5.9％減少した一方、有形固定資産減価償却率は平成29年度比で0.7％増加した。将来負担比率の減少要因としては、算出式の分子を構成する、水道事業会計の地方債現在高に対する一般会計繰出見込額の減少によるところが大きく、前年度比で116,602千円減少している。また、一般会計の地方債現在高も45,621千円減少している。本町においては、交付税措置の無い地方債は原則発行しない事としており、単年度税収等で事業費を賄っている単独の道路整備事業が複数本ある状況である。地方債を財源とせずに実施した建設事業費は、将来負担比率には反映されないが、世代間負担平準化の観点からすると、望ましいものではない。今後の公債費償還計画を見ながら、地方債で事業財源を確保しつつ、施設の維持管理に町税等の財源を投入する等の予算編成が必要である。今後、税収が先細りする中、将来の公共施設更新を見据え、歳計剰余金を確保し、特定目的基金の積み増しを行いながら、既存施設の長寿命化・最適化を図っていく事も重要である。　</t>
    <rPh sb="84" eb="86">
      <t>スイドウ</t>
    </rPh>
    <rPh sb="86" eb="88">
      <t>ジギョウ</t>
    </rPh>
    <rPh sb="88" eb="90">
      <t>カイケイ</t>
    </rPh>
    <rPh sb="91" eb="94">
      <t>チホウサイ</t>
    </rPh>
    <rPh sb="94" eb="96">
      <t>ゲンザイ</t>
    </rPh>
    <rPh sb="96" eb="97">
      <t>ダカ</t>
    </rPh>
    <rPh sb="98" eb="99">
      <t>タイ</t>
    </rPh>
    <rPh sb="101" eb="103">
      <t>イッパン</t>
    </rPh>
    <rPh sb="103" eb="105">
      <t>カイケイ</t>
    </rPh>
    <rPh sb="105" eb="107">
      <t>クリダ</t>
    </rPh>
    <rPh sb="107" eb="109">
      <t>ミコミ</t>
    </rPh>
    <rPh sb="109" eb="110">
      <t>ガク</t>
    </rPh>
    <rPh sb="124" eb="128">
      <t>ゼンネンドヒ</t>
    </rPh>
    <rPh sb="136" eb="137">
      <t>セン</t>
    </rPh>
    <rPh sb="137" eb="138">
      <t>エン</t>
    </rPh>
    <rPh sb="138" eb="140">
      <t>ゲンショウ</t>
    </rPh>
    <rPh sb="168" eb="170">
      <t>ゲンショウ</t>
    </rPh>
    <rPh sb="183" eb="186">
      <t>コウフゼイ</t>
    </rPh>
    <rPh sb="186" eb="188">
      <t>ソチ</t>
    </rPh>
    <rPh sb="189" eb="190">
      <t>ナ</t>
    </rPh>
    <rPh sb="191" eb="194">
      <t>チホウサイ</t>
    </rPh>
    <rPh sb="195" eb="197">
      <t>ゲンソク</t>
    </rPh>
    <rPh sb="197" eb="199">
      <t>ハッコウ</t>
    </rPh>
    <rPh sb="202" eb="203">
      <t>コト</t>
    </rPh>
    <rPh sb="209" eb="212">
      <t>タンネンド</t>
    </rPh>
    <rPh sb="212" eb="214">
      <t>ゼイシュウ</t>
    </rPh>
    <rPh sb="214" eb="215">
      <t>ナド</t>
    </rPh>
    <rPh sb="216" eb="219">
      <t>ジギョウヒ</t>
    </rPh>
    <rPh sb="220" eb="221">
      <t>マカナ</t>
    </rPh>
    <rPh sb="225" eb="227">
      <t>タンドク</t>
    </rPh>
    <rPh sb="228" eb="230">
      <t>ドウロ</t>
    </rPh>
    <rPh sb="230" eb="232">
      <t>セイビ</t>
    </rPh>
    <rPh sb="232" eb="234">
      <t>ジギョウ</t>
    </rPh>
    <rPh sb="235" eb="237">
      <t>フクスウ</t>
    </rPh>
    <rPh sb="237" eb="238">
      <t>ホン</t>
    </rPh>
    <rPh sb="240" eb="242">
      <t>ジョウキョウ</t>
    </rPh>
    <rPh sb="246" eb="249">
      <t>チホウサイ</t>
    </rPh>
    <rPh sb="250" eb="252">
      <t>ザイゲン</t>
    </rPh>
    <rPh sb="256" eb="258">
      <t>ジッシ</t>
    </rPh>
    <rPh sb="260" eb="262">
      <t>ケンセツ</t>
    </rPh>
    <rPh sb="262" eb="265">
      <t>ジギョウヒ</t>
    </rPh>
    <rPh sb="267" eb="269">
      <t>ショウライ</t>
    </rPh>
    <rPh sb="269" eb="271">
      <t>フタン</t>
    </rPh>
    <rPh sb="271" eb="273">
      <t>ヒリツ</t>
    </rPh>
    <rPh sb="275" eb="277">
      <t>ハンエイ</t>
    </rPh>
    <rPh sb="283" eb="286">
      <t>セダイカン</t>
    </rPh>
    <rPh sb="286" eb="288">
      <t>フタン</t>
    </rPh>
    <rPh sb="288" eb="291">
      <t>ヘイジュンカ</t>
    </rPh>
    <rPh sb="292" eb="294">
      <t>カンテン</t>
    </rPh>
    <rPh sb="300" eb="301">
      <t>ノゾ</t>
    </rPh>
    <rPh sb="311" eb="313">
      <t>コンゴ</t>
    </rPh>
    <rPh sb="314" eb="317">
      <t>コウサイヒ</t>
    </rPh>
    <rPh sb="317" eb="319">
      <t>ショウカン</t>
    </rPh>
    <rPh sb="319" eb="321">
      <t>ケイカク</t>
    </rPh>
    <rPh sb="322" eb="323">
      <t>ミ</t>
    </rPh>
    <rPh sb="327" eb="330">
      <t>チホウサイ</t>
    </rPh>
    <rPh sb="331" eb="333">
      <t>ジギョウ</t>
    </rPh>
    <rPh sb="333" eb="335">
      <t>ザイゲン</t>
    </rPh>
    <rPh sb="336" eb="338">
      <t>カクホ</t>
    </rPh>
    <rPh sb="342" eb="344">
      <t>シセツ</t>
    </rPh>
    <rPh sb="345" eb="347">
      <t>イジ</t>
    </rPh>
    <rPh sb="347" eb="349">
      <t>カンリ</t>
    </rPh>
    <rPh sb="350" eb="352">
      <t>チョウゼイ</t>
    </rPh>
    <rPh sb="352" eb="353">
      <t>ナド</t>
    </rPh>
    <rPh sb="354" eb="356">
      <t>ザイゲン</t>
    </rPh>
    <rPh sb="357" eb="359">
      <t>トウニュウ</t>
    </rPh>
    <rPh sb="361" eb="362">
      <t>ナド</t>
    </rPh>
    <rPh sb="363" eb="365">
      <t>ヨサン</t>
    </rPh>
    <rPh sb="365" eb="367">
      <t>ヘンセイ</t>
    </rPh>
    <rPh sb="368" eb="370">
      <t>ヒツヨウ</t>
    </rPh>
    <rPh sb="448" eb="449">
      <t>コト</t>
    </rPh>
    <rPh sb="450" eb="452">
      <t>ジュウヨウ</t>
    </rPh>
    <phoneticPr fontId="5"/>
  </si>
  <si>
    <t>　ストック指標である将来負担比率、フロー指標である実質公債費比率共に減少傾向にある。これまでと同水準の地方税収確保、年間償還元金以下の地方債借入が前提条件となるが、類似団体並みに減少した実質公債費比率については、一般会計において、元利償還金の償還ピークを令和元年度に迎え、令和5年度まで同水準で推移する見込みであるため、今後、比率は増加するものと見込んでいる。一方、類似団体に比して高い比率を示している将来負担比率については、一般会計、公営企業会計共に元利償還金の償還ピークを迎えるにつれて、地方債残高は減少していくため、比率は減少していくものと見込んでいる。しかしながら、本町においては、職員の年齢構成にばらつきがあり、最も多い40歳～43歳の職員が退職を迎える頃には、退職手当のうち一般会計の負担見込額が多額に上ると見込んでいるため、これまで以上に将来負担比率の推移に注視しながら行財政運営をしていくことが重要である。</t>
    <rPh sb="36" eb="3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</si>
</sst>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7097-42BC-87E9-D54D7F7D84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53592</c:v>
                </c:pt>
                <c:pt idx="1">
                  <c:v>60194</c:v>
                </c:pt>
                <c:pt idx="2">
                  <c:v>94876</c:v>
                </c:pt>
                <c:pt idx="3">
                  <c:v>134583</c:v>
                </c:pt>
                <c:pt idx="4">
                  <c:v>80367</c:v>
                </c:pt>
              </c:numCache>
            </c:numRef>
          </c:val>
          <c:smooth val="0"/>
          <c:extLst>
            <c:ext xmlns:c16="http://schemas.microsoft.com/office/drawing/2014/chart" uri="{C3380CC4-5D6E-409C-BE32-E72D297353CC}">
              <c16:uniqueId val="{00000001-7097-42BC-87E9-D54D7F7D842A}"/>
            </c:ext>
          </c:extLst>
        </c:ser>
        <c:dLbls>
          <c:showLegendKey val="0"/>
          <c:showVal val="0"/>
          <c:showCatName val="0"/>
          <c:showSerName val="0"/>
          <c:showPercent val="0"/>
          <c:showBubbleSize val="0"/>
        </c:dLbls>
        <c:marker val="1"/>
        <c:smooth val="0"/>
        <c:axId val="346085736"/>
        <c:axId val="345950616"/>
      </c:lineChart>
      <c:catAx>
        <c:axId val="346085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950616"/>
        <c:crosses val="autoZero"/>
        <c:auto val="1"/>
        <c:lblAlgn val="ctr"/>
        <c:lblOffset val="100"/>
        <c:tickLblSkip val="1"/>
        <c:tickMarkSkip val="1"/>
        <c:noMultiLvlLbl val="0"/>
      </c:catAx>
      <c:valAx>
        <c:axId val="345950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085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3.69</c:v>
                </c:pt>
                <c:pt idx="1">
                  <c:v>5.16</c:v>
                </c:pt>
                <c:pt idx="2">
                  <c:v>4.3499999999999996</c:v>
                </c:pt>
                <c:pt idx="3">
                  <c:v>4.13</c:v>
                </c:pt>
                <c:pt idx="4">
                  <c:v>4.7</c:v>
                </c:pt>
              </c:numCache>
            </c:numRef>
          </c:val>
          <c:extLst>
            <c:ext xmlns:c16="http://schemas.microsoft.com/office/drawing/2014/chart" uri="{C3380CC4-5D6E-409C-BE32-E72D297353CC}">
              <c16:uniqueId val="{00000000-77FD-4396-9819-894B20257F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39.29</c:v>
                </c:pt>
                <c:pt idx="1">
                  <c:v>41.5</c:v>
                </c:pt>
                <c:pt idx="2">
                  <c:v>42.65</c:v>
                </c:pt>
                <c:pt idx="3">
                  <c:v>43.32</c:v>
                </c:pt>
                <c:pt idx="4">
                  <c:v>43.35</c:v>
                </c:pt>
              </c:numCache>
            </c:numRef>
          </c:val>
          <c:extLst>
            <c:ext xmlns:c16="http://schemas.microsoft.com/office/drawing/2014/chart" uri="{C3380CC4-5D6E-409C-BE32-E72D297353CC}">
              <c16:uniqueId val="{00000001-77FD-4396-9819-894B20257F29}"/>
            </c:ext>
          </c:extLst>
        </c:ser>
        <c:dLbls>
          <c:showLegendKey val="0"/>
          <c:showVal val="0"/>
          <c:showCatName val="0"/>
          <c:showSerName val="0"/>
          <c:showPercent val="0"/>
          <c:showBubbleSize val="0"/>
        </c:dLbls>
        <c:gapWidth val="250"/>
        <c:overlap val="100"/>
        <c:axId val="344192712"/>
        <c:axId val="344194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3.03</c:v>
                </c:pt>
                <c:pt idx="1">
                  <c:v>5.25</c:v>
                </c:pt>
                <c:pt idx="2">
                  <c:v>-0.16</c:v>
                </c:pt>
                <c:pt idx="3">
                  <c:v>0.72</c:v>
                </c:pt>
                <c:pt idx="4">
                  <c:v>0.51</c:v>
                </c:pt>
              </c:numCache>
            </c:numRef>
          </c:val>
          <c:smooth val="0"/>
          <c:extLst>
            <c:ext xmlns:c16="http://schemas.microsoft.com/office/drawing/2014/chart" uri="{C3380CC4-5D6E-409C-BE32-E72D297353CC}">
              <c16:uniqueId val="{00000002-77FD-4396-9819-894B20257F29}"/>
            </c:ext>
          </c:extLst>
        </c:ser>
        <c:dLbls>
          <c:showLegendKey val="0"/>
          <c:showVal val="0"/>
          <c:showCatName val="0"/>
          <c:showSerName val="0"/>
          <c:showPercent val="0"/>
          <c:showBubbleSize val="0"/>
        </c:dLbls>
        <c:marker val="1"/>
        <c:smooth val="0"/>
        <c:axId val="344192712"/>
        <c:axId val="344194280"/>
      </c:lineChart>
      <c:catAx>
        <c:axId val="34419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194280"/>
        <c:crosses val="autoZero"/>
        <c:auto val="1"/>
        <c:lblAlgn val="ctr"/>
        <c:lblOffset val="100"/>
        <c:tickLblSkip val="1"/>
        <c:tickMarkSkip val="1"/>
        <c:noMultiLvlLbl val="0"/>
      </c:catAx>
      <c:valAx>
        <c:axId val="34419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9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0.11</c:v>
                </c:pt>
                <c:pt idx="4">
                  <c:v>#N/A</c:v>
                </c:pt>
                <c:pt idx="5">
                  <c:v>0.23</c:v>
                </c:pt>
                <c:pt idx="6">
                  <c:v>0</c:v>
                </c:pt>
                <c:pt idx="7">
                  <c:v>0</c:v>
                </c:pt>
                <c:pt idx="8">
                  <c:v>0</c:v>
                </c:pt>
                <c:pt idx="9">
                  <c:v>0</c:v>
                </c:pt>
              </c:numCache>
            </c:numRef>
          </c:val>
          <c:extLst>
            <c:ext xmlns:c16="http://schemas.microsoft.com/office/drawing/2014/chart" uri="{C3380CC4-5D6E-409C-BE32-E72D297353CC}">
              <c16:uniqueId val="{00000000-E135-4F4E-BF31-44FF6E9237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35-4F4E-BF31-44FF6E9237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35-4F4E-BF31-44FF6E9237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35-4F4E-BF31-44FF6E923740}"/>
            </c:ext>
          </c:extLst>
        </c:ser>
        <c:ser>
          <c:idx val="4"/>
          <c:order val="4"/>
          <c:tx>
            <c:strRef>
              <c:f>データシート!$A$31</c:f>
              <c:strCache>
                <c:ptCount val="1"/>
                <c:pt idx="0">
                  <c:v>錦町後期高齢者医療特別会計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4-E135-4F4E-BF31-44FF6E923740}"/>
            </c:ext>
          </c:extLst>
        </c:ser>
        <c:ser>
          <c:idx val="5"/>
          <c:order val="5"/>
          <c:tx>
            <c:strRef>
              <c:f>データシート!$A$32</c:f>
              <c:strCache>
                <c:ptCount val="1"/>
                <c:pt idx="0">
                  <c:v>錦町下水道特別会計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0.14000000000000001</c:v>
                </c:pt>
                <c:pt idx="4">
                  <c:v>#N/A</c:v>
                </c:pt>
                <c:pt idx="5">
                  <c:v>0.06</c:v>
                </c:pt>
                <c:pt idx="6">
                  <c:v>#N/A</c:v>
                </c:pt>
                <c:pt idx="7">
                  <c:v>0.21</c:v>
                </c:pt>
                <c:pt idx="8">
                  <c:v>#N/A</c:v>
                </c:pt>
                <c:pt idx="9">
                  <c:v>0.13</c:v>
                </c:pt>
              </c:numCache>
            </c:numRef>
          </c:val>
          <c:extLst>
            <c:ext xmlns:c16="http://schemas.microsoft.com/office/drawing/2014/chart" uri="{C3380CC4-5D6E-409C-BE32-E72D297353CC}">
              <c16:uniqueId val="{00000005-E135-4F4E-BF31-44FF6E923740}"/>
            </c:ext>
          </c:extLst>
        </c:ser>
        <c:ser>
          <c:idx val="6"/>
          <c:order val="6"/>
          <c:tx>
            <c:strRef>
              <c:f>データシート!$A$33</c:f>
              <c:strCache>
                <c:ptCount val="1"/>
                <c:pt idx="0">
                  <c:v>錦町水道事業会計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0.27</c:v>
                </c:pt>
                <c:pt idx="7">
                  <c:v>#N/A</c:v>
                </c:pt>
                <c:pt idx="8">
                  <c:v>#N/A</c:v>
                </c:pt>
                <c:pt idx="9">
                  <c:v>0.25</c:v>
                </c:pt>
              </c:numCache>
            </c:numRef>
          </c:val>
          <c:extLst>
            <c:ext xmlns:c16="http://schemas.microsoft.com/office/drawing/2014/chart" uri="{C3380CC4-5D6E-409C-BE32-E72D297353CC}">
              <c16:uniqueId val="{00000006-E135-4F4E-BF31-44FF6E923740}"/>
            </c:ext>
          </c:extLst>
        </c:ser>
        <c:ser>
          <c:idx val="7"/>
          <c:order val="7"/>
          <c:tx>
            <c:strRef>
              <c:f>データシート!$A$34</c:f>
              <c:strCache>
                <c:ptCount val="1"/>
                <c:pt idx="0">
                  <c:v>錦町国民健康保険特別会計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0.85</c:v>
                </c:pt>
                <c:pt idx="2">
                  <c:v>#N/A</c:v>
                </c:pt>
                <c:pt idx="3">
                  <c:v>1.42</c:v>
                </c:pt>
                <c:pt idx="4">
                  <c:v>#N/A</c:v>
                </c:pt>
                <c:pt idx="5">
                  <c:v>1.77</c:v>
                </c:pt>
                <c:pt idx="6">
                  <c:v>#N/A</c:v>
                </c:pt>
                <c:pt idx="7">
                  <c:v>3.92</c:v>
                </c:pt>
                <c:pt idx="8">
                  <c:v>#N/A</c:v>
                </c:pt>
                <c:pt idx="9">
                  <c:v>2.2200000000000002</c:v>
                </c:pt>
              </c:numCache>
            </c:numRef>
          </c:val>
          <c:extLst>
            <c:ext xmlns:c16="http://schemas.microsoft.com/office/drawing/2014/chart" uri="{C3380CC4-5D6E-409C-BE32-E72D297353CC}">
              <c16:uniqueId val="{00000007-E135-4F4E-BF31-44FF6E923740}"/>
            </c:ext>
          </c:extLst>
        </c:ser>
        <c:ser>
          <c:idx val="8"/>
          <c:order val="8"/>
          <c:tx>
            <c:strRef>
              <c:f>データシート!$A$35</c:f>
              <c:strCache>
                <c:ptCount val="1"/>
                <c:pt idx="0">
                  <c:v>錦町介護保険特別会計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2.93</c:v>
                </c:pt>
                <c:pt idx="2">
                  <c:v>#N/A</c:v>
                </c:pt>
                <c:pt idx="3">
                  <c:v>3.11</c:v>
                </c:pt>
                <c:pt idx="4">
                  <c:v>#N/A</c:v>
                </c:pt>
                <c:pt idx="5">
                  <c:v>3.24</c:v>
                </c:pt>
                <c:pt idx="6">
                  <c:v>#N/A</c:v>
                </c:pt>
                <c:pt idx="7">
                  <c:v>3.32</c:v>
                </c:pt>
                <c:pt idx="8">
                  <c:v>#N/A</c:v>
                </c:pt>
                <c:pt idx="9">
                  <c:v>3</c:v>
                </c:pt>
              </c:numCache>
            </c:numRef>
          </c:val>
          <c:extLst>
            <c:ext xmlns:c16="http://schemas.microsoft.com/office/drawing/2014/chart" uri="{C3380CC4-5D6E-409C-BE32-E72D297353CC}">
              <c16:uniqueId val="{00000008-E135-4F4E-BF31-44FF6E9237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3.68</c:v>
                </c:pt>
                <c:pt idx="2">
                  <c:v>#N/A</c:v>
                </c:pt>
                <c:pt idx="3">
                  <c:v>5.15</c:v>
                </c:pt>
                <c:pt idx="4">
                  <c:v>#N/A</c:v>
                </c:pt>
                <c:pt idx="5">
                  <c:v>4.3499999999999996</c:v>
                </c:pt>
                <c:pt idx="6">
                  <c:v>#N/A</c:v>
                </c:pt>
                <c:pt idx="7">
                  <c:v>4.13</c:v>
                </c:pt>
                <c:pt idx="8">
                  <c:v>#N/A</c:v>
                </c:pt>
                <c:pt idx="9">
                  <c:v>4.7</c:v>
                </c:pt>
              </c:numCache>
            </c:numRef>
          </c:val>
          <c:extLst>
            <c:ext xmlns:c16="http://schemas.microsoft.com/office/drawing/2014/chart" uri="{C3380CC4-5D6E-409C-BE32-E72D297353CC}">
              <c16:uniqueId val="{00000009-E135-4F4E-BF31-44FF6E923740}"/>
            </c:ext>
          </c:extLst>
        </c:ser>
        <c:dLbls>
          <c:showLegendKey val="0"/>
          <c:showVal val="0"/>
          <c:showCatName val="0"/>
          <c:showSerName val="0"/>
          <c:showPercent val="0"/>
          <c:showBubbleSize val="0"/>
        </c:dLbls>
        <c:gapWidth val="150"/>
        <c:overlap val="100"/>
        <c:axId val="344193888"/>
        <c:axId val="354072752"/>
      </c:barChart>
      <c:catAx>
        <c:axId val="3441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072752"/>
        <c:crosses val="autoZero"/>
        <c:auto val="1"/>
        <c:lblAlgn val="ctr"/>
        <c:lblOffset val="100"/>
        <c:tickLblSkip val="1"/>
        <c:tickMarkSkip val="1"/>
        <c:noMultiLvlLbl val="0"/>
      </c:catAx>
      <c:valAx>
        <c:axId val="35407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9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437</c:v>
                </c:pt>
                <c:pt idx="5">
                  <c:v>428</c:v>
                </c:pt>
                <c:pt idx="8">
                  <c:v>424</c:v>
                </c:pt>
                <c:pt idx="11">
                  <c:v>426</c:v>
                </c:pt>
                <c:pt idx="14">
                  <c:v>426</c:v>
                </c:pt>
              </c:numCache>
            </c:numRef>
          </c:val>
          <c:extLst>
            <c:ext xmlns:c16="http://schemas.microsoft.com/office/drawing/2014/chart" uri="{C3380CC4-5D6E-409C-BE32-E72D297353CC}">
              <c16:uniqueId val="{00000000-97AC-4215-8B27-9030B7A1AB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AC-4215-8B27-9030B7A1AB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32</c:v>
                </c:pt>
                <c:pt idx="3">
                  <c:v>26</c:v>
                </c:pt>
                <c:pt idx="6">
                  <c:v>23</c:v>
                </c:pt>
                <c:pt idx="9">
                  <c:v>20</c:v>
                </c:pt>
                <c:pt idx="12">
                  <c:v>17</c:v>
                </c:pt>
              </c:numCache>
            </c:numRef>
          </c:val>
          <c:extLst>
            <c:ext xmlns:c16="http://schemas.microsoft.com/office/drawing/2014/chart" uri="{C3380CC4-5D6E-409C-BE32-E72D297353CC}">
              <c16:uniqueId val="{00000002-97AC-4215-8B27-9030B7A1AB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59</c:v>
                </c:pt>
                <c:pt idx="6">
                  <c:v>58</c:v>
                </c:pt>
                <c:pt idx="9">
                  <c:v>36</c:v>
                </c:pt>
                <c:pt idx="12">
                  <c:v>37</c:v>
                </c:pt>
              </c:numCache>
            </c:numRef>
          </c:val>
          <c:extLst>
            <c:ext xmlns:c16="http://schemas.microsoft.com/office/drawing/2014/chart" uri="{C3380CC4-5D6E-409C-BE32-E72D297353CC}">
              <c16:uniqueId val="{00000003-97AC-4215-8B27-9030B7A1AB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141</c:v>
                </c:pt>
                <c:pt idx="3">
                  <c:v>152</c:v>
                </c:pt>
                <c:pt idx="6">
                  <c:v>156</c:v>
                </c:pt>
                <c:pt idx="9">
                  <c:v>174</c:v>
                </c:pt>
                <c:pt idx="12">
                  <c:v>186</c:v>
                </c:pt>
              </c:numCache>
            </c:numRef>
          </c:val>
          <c:extLst>
            <c:ext xmlns:c16="http://schemas.microsoft.com/office/drawing/2014/chart" uri="{C3380CC4-5D6E-409C-BE32-E72D297353CC}">
              <c16:uniqueId val="{00000004-97AC-4215-8B27-9030B7A1AB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AC-4215-8B27-9030B7A1AB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AC-4215-8B27-9030B7A1AB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487</c:v>
                </c:pt>
                <c:pt idx="3">
                  <c:v>453</c:v>
                </c:pt>
                <c:pt idx="6">
                  <c:v>446</c:v>
                </c:pt>
                <c:pt idx="9">
                  <c:v>449</c:v>
                </c:pt>
                <c:pt idx="12">
                  <c:v>451</c:v>
                </c:pt>
              </c:numCache>
            </c:numRef>
          </c:val>
          <c:extLst>
            <c:ext xmlns:c16="http://schemas.microsoft.com/office/drawing/2014/chart" uri="{C3380CC4-5D6E-409C-BE32-E72D297353CC}">
              <c16:uniqueId val="{00000007-97AC-4215-8B27-9030B7A1AB54}"/>
            </c:ext>
          </c:extLst>
        </c:ser>
        <c:dLbls>
          <c:showLegendKey val="0"/>
          <c:showVal val="0"/>
          <c:showCatName val="0"/>
          <c:showSerName val="0"/>
          <c:showPercent val="0"/>
          <c:showBubbleSize val="0"/>
        </c:dLbls>
        <c:gapWidth val="100"/>
        <c:overlap val="100"/>
        <c:axId val="354073144"/>
        <c:axId val="354066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281</c:v>
                </c:pt>
                <c:pt idx="2">
                  <c:v>#N/A</c:v>
                </c:pt>
                <c:pt idx="3">
                  <c:v>#N/A</c:v>
                </c:pt>
                <c:pt idx="4">
                  <c:v>262</c:v>
                </c:pt>
                <c:pt idx="5">
                  <c:v>#N/A</c:v>
                </c:pt>
                <c:pt idx="6">
                  <c:v>#N/A</c:v>
                </c:pt>
                <c:pt idx="7">
                  <c:v>259</c:v>
                </c:pt>
                <c:pt idx="8">
                  <c:v>#N/A</c:v>
                </c:pt>
                <c:pt idx="9">
                  <c:v>#N/A</c:v>
                </c:pt>
                <c:pt idx="10">
                  <c:v>253</c:v>
                </c:pt>
                <c:pt idx="11">
                  <c:v>#N/A</c:v>
                </c:pt>
                <c:pt idx="12">
                  <c:v>#N/A</c:v>
                </c:pt>
                <c:pt idx="13">
                  <c:v>265</c:v>
                </c:pt>
                <c:pt idx="14">
                  <c:v>#N/A</c:v>
                </c:pt>
              </c:numCache>
            </c:numRef>
          </c:val>
          <c:smooth val="0"/>
          <c:extLst>
            <c:ext xmlns:c16="http://schemas.microsoft.com/office/drawing/2014/chart" uri="{C3380CC4-5D6E-409C-BE32-E72D297353CC}">
              <c16:uniqueId val="{00000008-97AC-4215-8B27-9030B7A1AB54}"/>
            </c:ext>
          </c:extLst>
        </c:ser>
        <c:dLbls>
          <c:showLegendKey val="0"/>
          <c:showVal val="0"/>
          <c:showCatName val="0"/>
          <c:showSerName val="0"/>
          <c:showPercent val="0"/>
          <c:showBubbleSize val="0"/>
        </c:dLbls>
        <c:marker val="1"/>
        <c:smooth val="0"/>
        <c:axId val="354073144"/>
        <c:axId val="354066872"/>
      </c:lineChart>
      <c:catAx>
        <c:axId val="35407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066872"/>
        <c:crosses val="autoZero"/>
        <c:auto val="1"/>
        <c:lblAlgn val="ctr"/>
        <c:lblOffset val="100"/>
        <c:tickLblSkip val="1"/>
        <c:tickMarkSkip val="1"/>
        <c:noMultiLvlLbl val="0"/>
      </c:catAx>
      <c:valAx>
        <c:axId val="354066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73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4650</c:v>
                </c:pt>
                <c:pt idx="5">
                  <c:v>4581</c:v>
                </c:pt>
                <c:pt idx="8">
                  <c:v>4534</c:v>
                </c:pt>
                <c:pt idx="11">
                  <c:v>4462</c:v>
                </c:pt>
                <c:pt idx="14">
                  <c:v>4291</c:v>
                </c:pt>
              </c:numCache>
            </c:numRef>
          </c:val>
          <c:extLst>
            <c:ext xmlns:c16="http://schemas.microsoft.com/office/drawing/2014/chart" uri="{C3380CC4-5D6E-409C-BE32-E72D297353CC}">
              <c16:uniqueId val="{00000000-C5D1-4F03-B3D3-2115922A2E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c:v>
                </c:pt>
                <c:pt idx="5">
                  <c:v>161</c:v>
                </c:pt>
                <c:pt idx="8">
                  <c:v>165</c:v>
                </c:pt>
                <c:pt idx="11">
                  <c:v>152</c:v>
                </c:pt>
                <c:pt idx="14">
                  <c:v>142</c:v>
                </c:pt>
              </c:numCache>
            </c:numRef>
          </c:val>
          <c:extLst>
            <c:ext xmlns:c16="http://schemas.microsoft.com/office/drawing/2014/chart" uri="{C3380CC4-5D6E-409C-BE32-E72D297353CC}">
              <c16:uniqueId val="{00000001-C5D1-4F03-B3D3-2115922A2E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1602</c:v>
                </c:pt>
                <c:pt idx="5">
                  <c:v>1736</c:v>
                </c:pt>
                <c:pt idx="8">
                  <c:v>1918</c:v>
                </c:pt>
                <c:pt idx="11">
                  <c:v>2050</c:v>
                </c:pt>
                <c:pt idx="14">
                  <c:v>2202</c:v>
                </c:pt>
              </c:numCache>
            </c:numRef>
          </c:val>
          <c:extLst>
            <c:ext xmlns:c16="http://schemas.microsoft.com/office/drawing/2014/chart" uri="{C3380CC4-5D6E-409C-BE32-E72D297353CC}">
              <c16:uniqueId val="{00000002-C5D1-4F03-B3D3-2115922A2E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D1-4F03-B3D3-2115922A2E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D1-4F03-B3D3-2115922A2E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124</c:v>
                </c:pt>
                <c:pt idx="3">
                  <c:v>99</c:v>
                </c:pt>
                <c:pt idx="6">
                  <c:v>76</c:v>
                </c:pt>
                <c:pt idx="9">
                  <c:v>56</c:v>
                </c:pt>
                <c:pt idx="12">
                  <c:v>0</c:v>
                </c:pt>
              </c:numCache>
            </c:numRef>
          </c:val>
          <c:extLst>
            <c:ext xmlns:c16="http://schemas.microsoft.com/office/drawing/2014/chart" uri="{C3380CC4-5D6E-409C-BE32-E72D297353CC}">
              <c16:uniqueId val="{00000005-C5D1-4F03-B3D3-2115922A2E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1221</c:v>
                </c:pt>
                <c:pt idx="3">
                  <c:v>1129</c:v>
                </c:pt>
                <c:pt idx="6">
                  <c:v>1014</c:v>
                </c:pt>
                <c:pt idx="9">
                  <c:v>976</c:v>
                </c:pt>
                <c:pt idx="12">
                  <c:v>966</c:v>
                </c:pt>
              </c:numCache>
            </c:numRef>
          </c:val>
          <c:extLst>
            <c:ext xmlns:c16="http://schemas.microsoft.com/office/drawing/2014/chart" uri="{C3380CC4-5D6E-409C-BE32-E72D297353CC}">
              <c16:uniqueId val="{00000006-C5D1-4F03-B3D3-2115922A2E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195</c:v>
                </c:pt>
                <c:pt idx="6">
                  <c:v>200</c:v>
                </c:pt>
                <c:pt idx="9">
                  <c:v>160</c:v>
                </c:pt>
                <c:pt idx="12">
                  <c:v>138</c:v>
                </c:pt>
              </c:numCache>
            </c:numRef>
          </c:val>
          <c:extLst>
            <c:ext xmlns:c16="http://schemas.microsoft.com/office/drawing/2014/chart" uri="{C3380CC4-5D6E-409C-BE32-E72D297353CC}">
              <c16:uniqueId val="{00000007-C5D1-4F03-B3D3-2115922A2E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2796</c:v>
                </c:pt>
                <c:pt idx="3">
                  <c:v>2942</c:v>
                </c:pt>
                <c:pt idx="6">
                  <c:v>3083</c:v>
                </c:pt>
                <c:pt idx="9">
                  <c:v>3051</c:v>
                </c:pt>
                <c:pt idx="12">
                  <c:v>2955</c:v>
                </c:pt>
              </c:numCache>
            </c:numRef>
          </c:val>
          <c:extLst>
            <c:ext xmlns:c16="http://schemas.microsoft.com/office/drawing/2014/chart" uri="{C3380CC4-5D6E-409C-BE32-E72D297353CC}">
              <c16:uniqueId val="{00000008-C5D1-4F03-B3D3-2115922A2E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39</c:v>
                </c:pt>
              </c:numCache>
            </c:numRef>
          </c:val>
          <c:extLst>
            <c:ext xmlns:c16="http://schemas.microsoft.com/office/drawing/2014/chart" uri="{C3380CC4-5D6E-409C-BE32-E72D297353CC}">
              <c16:uniqueId val="{00000009-C5D1-4F03-B3D3-2115922A2E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4799</c:v>
                </c:pt>
                <c:pt idx="3">
                  <c:v>4756</c:v>
                </c:pt>
                <c:pt idx="6">
                  <c:v>4859</c:v>
                </c:pt>
                <c:pt idx="9">
                  <c:v>5008</c:v>
                </c:pt>
                <c:pt idx="12">
                  <c:v>4963</c:v>
                </c:pt>
              </c:numCache>
            </c:numRef>
          </c:val>
          <c:extLst>
            <c:ext xmlns:c16="http://schemas.microsoft.com/office/drawing/2014/chart" uri="{C3380CC4-5D6E-409C-BE32-E72D297353CC}">
              <c16:uniqueId val="{0000000A-C5D1-4F03-B3D3-2115922A2E85}"/>
            </c:ext>
          </c:extLst>
        </c:ser>
        <c:dLbls>
          <c:showLegendKey val="0"/>
          <c:showVal val="0"/>
          <c:showCatName val="0"/>
          <c:showSerName val="0"/>
          <c:showPercent val="0"/>
          <c:showBubbleSize val="0"/>
        </c:dLbls>
        <c:gapWidth val="100"/>
        <c:overlap val="100"/>
        <c:axId val="354067656"/>
        <c:axId val="35406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2772</c:v>
                </c:pt>
                <c:pt idx="2">
                  <c:v>#N/A</c:v>
                </c:pt>
                <c:pt idx="3">
                  <c:v>#N/A</c:v>
                </c:pt>
                <c:pt idx="4">
                  <c:v>2644</c:v>
                </c:pt>
                <c:pt idx="5">
                  <c:v>#N/A</c:v>
                </c:pt>
                <c:pt idx="6">
                  <c:v>#N/A</c:v>
                </c:pt>
                <c:pt idx="7">
                  <c:v>2614</c:v>
                </c:pt>
                <c:pt idx="8">
                  <c:v>#N/A</c:v>
                </c:pt>
                <c:pt idx="9">
                  <c:v>#N/A</c:v>
                </c:pt>
                <c:pt idx="10">
                  <c:v>2589</c:v>
                </c:pt>
                <c:pt idx="11">
                  <c:v>#N/A</c:v>
                </c:pt>
                <c:pt idx="12">
                  <c:v>#N/A</c:v>
                </c:pt>
                <c:pt idx="13">
                  <c:v>2426</c:v>
                </c:pt>
                <c:pt idx="14">
                  <c:v>#N/A</c:v>
                </c:pt>
              </c:numCache>
            </c:numRef>
          </c:val>
          <c:smooth val="0"/>
          <c:extLst>
            <c:ext xmlns:c16="http://schemas.microsoft.com/office/drawing/2014/chart" uri="{C3380CC4-5D6E-409C-BE32-E72D297353CC}">
              <c16:uniqueId val="{0000000B-C5D1-4F03-B3D3-2115922A2E85}"/>
            </c:ext>
          </c:extLst>
        </c:ser>
        <c:dLbls>
          <c:showLegendKey val="0"/>
          <c:showVal val="0"/>
          <c:showCatName val="0"/>
          <c:showSerName val="0"/>
          <c:showPercent val="0"/>
          <c:showBubbleSize val="0"/>
        </c:dLbls>
        <c:marker val="1"/>
        <c:smooth val="0"/>
        <c:axId val="354067656"/>
        <c:axId val="354068048"/>
      </c:lineChart>
      <c:catAx>
        <c:axId val="35406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068048"/>
        <c:crosses val="autoZero"/>
        <c:auto val="1"/>
        <c:lblAlgn val="ctr"/>
        <c:lblOffset val="100"/>
        <c:tickLblSkip val="1"/>
        <c:tickMarkSkip val="1"/>
        <c:noMultiLvlLbl val="0"/>
      </c:catAx>
      <c:valAx>
        <c:axId val="35406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06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1372</c:v>
                </c:pt>
                <c:pt idx="1">
                  <c:v>1402</c:v>
                </c:pt>
                <c:pt idx="2">
                  <c:v>1400</c:v>
                </c:pt>
              </c:numCache>
            </c:numRef>
          </c:val>
          <c:extLst>
            <c:ext xmlns:c16="http://schemas.microsoft.com/office/drawing/2014/chart" uri="{C3380CC4-5D6E-409C-BE32-E72D297353CC}">
              <c16:uniqueId val="{00000000-8A5C-46D1-9A9E-82C8C282F9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8A5C-46D1-9A9E-82C8C282F9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c:v>
                </c:pt>
                <c:pt idx="1">
                  <c:v>415</c:v>
                </c:pt>
                <c:pt idx="2">
                  <c:v>475</c:v>
                </c:pt>
              </c:numCache>
            </c:numRef>
          </c:val>
          <c:extLst>
            <c:ext xmlns:c16="http://schemas.microsoft.com/office/drawing/2014/chart" uri="{C3380CC4-5D6E-409C-BE32-E72D297353CC}">
              <c16:uniqueId val="{00000002-8A5C-46D1-9A9E-82C8C282F92B}"/>
            </c:ext>
          </c:extLst>
        </c:ser>
        <c:dLbls>
          <c:showLegendKey val="0"/>
          <c:showVal val="0"/>
          <c:showCatName val="0"/>
          <c:showSerName val="0"/>
          <c:showPercent val="0"/>
          <c:showBubbleSize val="0"/>
        </c:dLbls>
        <c:gapWidth val="120"/>
        <c:overlap val="100"/>
        <c:axId val="354068832"/>
        <c:axId val="354069224"/>
      </c:barChart>
      <c:catAx>
        <c:axId val="35406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069224"/>
        <c:crosses val="autoZero"/>
        <c:auto val="1"/>
        <c:lblAlgn val="ctr"/>
        <c:lblOffset val="100"/>
        <c:tickLblSkip val="1"/>
        <c:tickMarkSkip val="1"/>
        <c:noMultiLvlLbl val="0"/>
      </c:catAx>
      <c:valAx>
        <c:axId val="354069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06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{39ED1CDA-336A-43CD-8599-3D610C967D29}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0A-45EC-BDF9-B07E46F5B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{C3AD97EB-B755-4B0A-BAD2-A9CFFEA511C0}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0A-45EC-BDF9-B07E46F5B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{0139ECBB-0876-4953-A0A9-1A805FA4046C}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0A-45EC-BDF9-B07E46F5B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{4931132B-209B-4DA1-B9C9-80969D3A0C40}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0A-45EC-BDF9-B07E46F5B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{5608B1F9-36F6-404C-B373-B5291E6E5B7C}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0A-45EC-BDF9-B07E46F5BD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{35D3DDD3-534C-4059-8F7B-454665D31A08}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0A-45EC-BDF9-B07E46F5BD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{7B1E6C96-13A7-4D72-83FF-97F2322190DC}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0A-45EC-BDF9-B07E46F5BD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{9AA975F8-301C-4BE1-877D-4FA81431B6EA}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0A-45EC-BDF9-B07E46F5BD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{026A8D15-348F-4780-B771-BEAF8FB5928F}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0A-45EC-BDF9-B07E46F5B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61.9</c:v>
                </c:pt>
                <c:pt idx="24">
                  <c:v>58.8</c:v>
                </c:pt>
                <c:pt idx="32">
                  <c:v>59.5</c:v>
                </c:pt>
              </c:numCache>
            </c:numRef>
          </c:xVal>
          <c:yVal>
            <c:numRef>
              <c:f>公会計指標分析・財政指標組合せ分析表!$BP$51:$DC$51</c:f>
              <c:numCache>
                <c:formatCode>#,##0.0;"▲ "#,##0.0</c:formatCode>
                <c:ptCount val="40"/>
                <c:pt idx="8">
                  <c:v>93</c:v>
                </c:pt>
                <c:pt idx="16">
                  <c:v>92.9</c:v>
                </c:pt>
                <c:pt idx="24">
                  <c:v>91.4</c:v>
                </c:pt>
                <c:pt idx="32">
                  <c:v>85.5</c:v>
                </c:pt>
              </c:numCache>
            </c:numRef>
          </c:yVal>
          <c:smooth val="0"/>
          <c:extLst>
            <c:ext xmlns:c16="http://schemas.microsoft.com/office/drawing/2014/chart" uri="{C3380CC4-5D6E-409C-BE32-E72D297353CC}">
              <c16:uniqueId val="{00000009-120A-45EC-BDF9-B07E46F5BD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{0265FD51-53B0-4416-BFB7-918BC09A8989}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0A-45EC-BDF9-B07E46F5BD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{14D60DBE-7306-45C1-8922-2304FD8F9906}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0A-45EC-BDF9-B07E46F5B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{1DA9F6DD-F3F7-48F9-A6F6-2CF0759B086C}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0A-45EC-BDF9-B07E46F5B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{AEC3C72E-BCA9-40F9-9651-C770368E609A}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0A-45EC-BDF9-B07E46F5B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{261EDF2D-DD54-4DDB-B5E2-D59396A78893}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0A-45EC-BDF9-B07E46F5BD7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{2D280E59-2FB0-4F13-90D6-F1E7F5001FD1}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0A-45EC-BDF9-B07E46F5BD7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{DEA68401-34EC-48F6-AF4C-FF0398053B11}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0A-45EC-BDF9-B07E46F5BD7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{A2CA35EC-6B30-4D07-A74F-A37FF370E5B0}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0A-45EC-BDF9-B07E46F5BD7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{432FAF0F-A5D1-4C63-9A53-2DD27BBF720E}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0A-45EC-BDF9-B07E46F5B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120A-45EC-BDF9-B07E46F5BD7B}"/>
            </c:ext>
          </c:extLst>
        </c:ser>
        <c:dLbls>
          <c:showLegendKey val="0"/>
          <c:showVal val="1"/>
          <c:showCatName val="0"/>
          <c:showSerName val="0"/>
          <c:showPercent val="0"/>
          <c:showBubbleSize val="0"/>
        </c:dLbls>
        <c:axId val="354073928"/>
        <c:axId val="354073536"/>
      </c:scatterChart>
      <c:valAx>
        <c:axId val="354073928"/>
        <c:scaling>
          <c:orientation val="minMax"/>
          <c:max val="62.5"/>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073536"/>
        <c:crosses val="autoZero"/>
        <c:crossBetween val="midCat"/>
      </c:valAx>
      <c:valAx>
        <c:axId val="354073536"/>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07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{6FFDB106-7C53-4D90-862E-521FF83D58D7}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1B-4D52-AC06-DC468D73EE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{F2E32D53-BC28-4D64-BA02-BA374BD1E733}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1B-4D52-AC06-DC468D73EE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{AF16AD7F-D2BA-4974-9B68-D4AF45A89205}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1B-4D52-AC06-DC468D73EE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{18C7D1C4-258D-473C-83CB-6E93907250CE}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1B-4D52-AC06-DC468D73EE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{830A4D82-0D9E-4548-9BD5-1EEBF8D39776}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1B-4D52-AC06-DC468D73EE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{B23A0A3E-85E8-439B-A844-D6D214C91AFA}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1B-4D52-AC06-DC468D73EE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{4A8A5EE0-5135-4BE2-BCC5-741BB6ED1788}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1B-4D52-AC06-DC468D73EED6}"/>
                </c:ext>
              </c:extLst>
            </c:dLbl>
            <c:dLbl>
              <c:idx val="24"/>
              <c:layout>
                <c:manualLayout>
                  <c:x val="-4.5160355153971238E-2"/>
                  <c:y val="-6.49198887326384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{B2A15F4E-8E45-43F9-A2BF-33424F88EC6B}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1B-4D52-AC06-DC468D73EED6}"/>
                </c:ext>
              </c:extLst>
            </c:dLbl>
            <c:dLbl>
              <c:idx val="32"/>
              <c:layout>
                <c:manualLayout>
                  <c:x val="-1.8235628084250059E-2"/>
                  <c:y val="-5.99134054429494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{669F698F-8CB5-45E6-A115-3E5B7AEF6A1B}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1B-4D52-AC06-DC468D73EE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c:v>
                </c:pt>
                <c:pt idx="16">
                  <c:v>9.6</c:v>
                </c:pt>
                <c:pt idx="24">
                  <c:v>9.1</c:v>
                </c:pt>
                <c:pt idx="32">
                  <c:v>9.1</c:v>
                </c:pt>
              </c:numCache>
            </c:numRef>
          </c:xVal>
          <c:yVal>
            <c:numRef>
              <c:f>公会計指標分析・財政指標組合せ分析表!$BP$73:$DC$73</c:f>
              <c:numCache>
                <c:formatCode>#,##0.0;"▲ "#,##0.0</c:formatCode>
                <c:ptCount val="40"/>
                <c:pt idx="0">
                  <c:v>102.1</c:v>
                </c:pt>
                <c:pt idx="8">
                  <c:v>93</c:v>
                </c:pt>
                <c:pt idx="16">
                  <c:v>92.9</c:v>
                </c:pt>
                <c:pt idx="24">
                  <c:v>91.4</c:v>
                </c:pt>
                <c:pt idx="32">
                  <c:v>85.5</c:v>
                </c:pt>
              </c:numCache>
            </c:numRef>
          </c:yVal>
          <c:smooth val="0"/>
          <c:extLst>
            <c:ext xmlns:c16="http://schemas.microsoft.com/office/drawing/2014/chart" uri="{C3380CC4-5D6E-409C-BE32-E72D297353CC}">
              <c16:uniqueId val="{00000009-171B-4D52-AC06-DC468D73EE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{046DF47E-CAAC-43E1-AF05-14211B2BCDEE}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1B-4D52-AC06-DC468D73EE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{F7E38C98-91CC-472A-8514-5FA08802ED48}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1B-4D52-AC06-DC468D73EE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{A3666CF5-75E2-4E58-B15B-DB7BDE6DFC89}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1B-4D52-AC06-DC468D73EE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{B1693F2A-F8B2-4FFA-AE29-D2905D3FC841}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1B-4D52-AC06-DC468D73EE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{A5E75E06-D08B-4CF3-A1DC-FBB9E8E1254C}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1B-4D52-AC06-DC468D73EE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{19B9351A-536A-4409-A8CE-2375CC5F0D3D}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1B-4D52-AC06-DC468D73EED6}"/>
                </c:ext>
              </c:extLst>
            </c:dLbl>
            <c:dLbl>
              <c:idx val="16"/>
              <c:layout>
                <c:manualLayout>
                  <c:x val="-3.069941542837195E-2"/>
                  <c:y val="-6.54760885453662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{B4B4DB1D-171D-423C-A57D-02B41454FA5F}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1B-4D52-AC06-DC468D73EED6}"/>
                </c:ext>
              </c:extLst>
            </c:dLbl>
            <c:dLbl>
              <c:idx val="24"/>
              <c:layout>
                <c:manualLayout>
                  <c:x val="-3.269656780984935E-2"/>
                  <c:y val="-5.93568631426523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{3AA930DE-050C-4FA1-9B52-423C94321527}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1B-4D52-AC06-DC468D73EE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{77451E60-A869-4C9F-9AA0-0C2D9A183B76}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1B-4D52-AC06-DC468D73EE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171B-4D52-AC06-DC468D73EED6}"/>
            </c:ext>
          </c:extLst>
        </c:ser>
        <c:dLbls>
          <c:showLegendKey val="0"/>
          <c:showVal val="1"/>
          <c:showCatName val="0"/>
          <c:showSerName val="0"/>
          <c:showPercent val="0"/>
          <c:showBubbleSize val="0"/>
        </c:dLbls>
        <c:axId val="354067264"/>
        <c:axId val="354070400"/>
      </c:scatterChart>
      <c:valAx>
        <c:axId val="354067264"/>
        <c:scaling>
          <c:orientation val="minMax"/>
          <c:max val="11.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4070400"/>
        <c:crosses val="autoZero"/>
        <c:crossBetween val="midCat"/>
      </c:valAx>
      <c:valAx>
        <c:axId val="354070400"/>
        <c:scaling>
          <c:orientation val="minMax"/>
          <c:max val="1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406726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太陽光発電に係る</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特例措置を経過した資産に対する通常の課税適用、消費税増税前の設備投資の影響により、固定資産税（償却資産分）が増加したが、たばこ税については、喫煙者の減により減少した。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今後においても、企業誘致や徴収強化、料金等の見直しによる税収増及び自主財源の確保に取り組み、財政基盤の強化に努める。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103294</xdr:rowOff>
    </xdr:to>
    <xdr:cxnSp macro="">
      <xdr:nvCxnSpPr>
        <xdr:cNvPr id="68" name="直線コネクタ 67"/>
        <xdr:cNvCxnSpPr/>
      </xdr:nvCxnSpPr>
      <xdr:spPr>
        <a:xfrm flipV="1">
          <a:off x="4114800" y="74676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119380</xdr:rowOff>
    </xdr:to>
    <xdr:cxnSp macro="">
      <xdr:nvCxnSpPr>
        <xdr:cNvPr id="71" name="直線コネクタ 70"/>
        <xdr:cNvCxnSpPr/>
      </xdr:nvCxnSpPr>
      <xdr:spPr>
        <a:xfrm flipV="1">
          <a:off x="3225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135467</xdr:rowOff>
    </xdr:to>
    <xdr:cxnSp macro="">
      <xdr:nvCxnSpPr>
        <xdr:cNvPr id="74" name="直線コネクタ 73"/>
        <xdr:cNvCxnSpPr/>
      </xdr:nvCxnSpPr>
      <xdr:spPr>
        <a:xfrm flipV="1">
          <a:off x="2336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151554</xdr:rowOff>
    </xdr:to>
    <xdr:cxnSp macro="">
      <xdr:nvCxnSpPr>
        <xdr:cNvPr id="77" name="直線コネクタ 76"/>
        <xdr:cNvCxnSpPr/>
      </xdr:nvCxnSpPr>
      <xdr:spPr>
        <a:xfrm flipV="1">
          <a:off x="1447800" y="75078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特別会計（上水道・下水道）への繰出金が経常収支上昇の要因のひとつであることから、令和２年９月を目標に料金改定に取り組む。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私立保育園負担金、障がい福祉サービスなどの扶助費の増を避けることは困難であることから、過度な公債費負担とならないよう、起債事業の計画的な実施が必要である。今後の取り組みとして、行政（徴税）コスト削減のため、家屋評価業務のアウトソーシングを検討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29718</xdr:rowOff>
    </xdr:to>
    <xdr:cxnSp macro="">
      <xdr:nvCxnSpPr>
        <xdr:cNvPr id="129" name="直線コネクタ 128"/>
        <xdr:cNvCxnSpPr/>
      </xdr:nvCxnSpPr>
      <xdr:spPr>
        <a:xfrm>
          <a:off x="4114800" y="109783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5588</xdr:rowOff>
    </xdr:to>
    <xdr:cxnSp macro="">
      <xdr:nvCxnSpPr>
        <xdr:cNvPr id="132" name="直線コネクタ 131"/>
        <xdr:cNvCxnSpPr/>
      </xdr:nvCxnSpPr>
      <xdr:spPr>
        <a:xfrm>
          <a:off x="3225800" y="1092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119126</xdr:rowOff>
    </xdr:to>
    <xdr:cxnSp macro="">
      <xdr:nvCxnSpPr>
        <xdr:cNvPr id="135" name="直線コネクタ 134"/>
        <xdr:cNvCxnSpPr/>
      </xdr:nvCxnSpPr>
      <xdr:spPr>
        <a:xfrm>
          <a:off x="2336800" y="107756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66040</xdr:rowOff>
    </xdr:to>
    <xdr:cxnSp macro="">
      <xdr:nvCxnSpPr>
        <xdr:cNvPr id="138" name="直線コネクタ 137"/>
        <xdr:cNvCxnSpPr/>
      </xdr:nvCxnSpPr>
      <xdr:spPr>
        <a:xfrm flipV="1">
          <a:off x="1447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1" name="テキスト ボックス 150"/>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4" name="楕円 153"/>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55" name="テキスト ボックス 154"/>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6" name="楕円 155"/>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7" name="テキスト ボックス 15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人件費については、人事院勧告を踏まえ給与改定を実施した結果、前年より増加しているものの、職員数が少ないこと、給与水準が低いことにより、全国平均・県平均・類似団体を下回っている。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物件費等については、近年維持補修費が増加している。これは、公共施設等の経年劣化によるものであるが、今後も増加することが見込まれる。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169694</xdr:rowOff>
    </xdr:from>
    <xdr:to>
      <xdr:col>23</xdr:col>
      <xdr:colOff>133350</xdr:colOff>
      <xdr:row>81</xdr:row>
      <xdr:rowOff>33291</xdr:rowOff>
    </xdr:to>
    <xdr:cxnSp macro="">
      <xdr:nvCxnSpPr>
        <xdr:cNvPr id="192" name="直線コネクタ 191"/>
        <xdr:cNvCxnSpPr/>
      </xdr:nvCxnSpPr>
      <xdr:spPr>
        <a:xfrm>
          <a:off x="4114800" y="13885694"/>
          <a:ext cx="838200" cy="3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153667</xdr:rowOff>
    </xdr:from>
    <xdr:to>
      <xdr:col>19</xdr:col>
      <xdr:colOff>133350</xdr:colOff>
      <xdr:row>80</xdr:row>
      <xdr:rowOff>169694</xdr:rowOff>
    </xdr:to>
    <xdr:cxnSp macro="">
      <xdr:nvCxnSpPr>
        <xdr:cNvPr id="195" name="直線コネクタ 194"/>
        <xdr:cNvCxnSpPr/>
      </xdr:nvCxnSpPr>
      <xdr:spPr>
        <a:xfrm>
          <a:off x="3225800" y="13869667"/>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153667</xdr:rowOff>
    </xdr:from>
    <xdr:to>
      <xdr:col>15</xdr:col>
      <xdr:colOff>82550</xdr:colOff>
      <xdr:row>81</xdr:row>
      <xdr:rowOff>6925</xdr:rowOff>
    </xdr:to>
    <xdr:cxnSp macro="">
      <xdr:nvCxnSpPr>
        <xdr:cNvPr id="198" name="直線コネクタ 197"/>
        <xdr:cNvCxnSpPr/>
      </xdr:nvCxnSpPr>
      <xdr:spPr>
        <a:xfrm flipV="1">
          <a:off x="2336800" y="13869667"/>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6748</xdr:rowOff>
    </xdr:from>
    <xdr:to>
      <xdr:col>11</xdr:col>
      <xdr:colOff>31750</xdr:colOff>
      <xdr:row>81</xdr:row>
      <xdr:rowOff>6925</xdr:rowOff>
    </xdr:to>
    <xdr:cxnSp macro="">
      <xdr:nvCxnSpPr>
        <xdr:cNvPr id="201" name="直線コネクタ 200"/>
        <xdr:cNvCxnSpPr/>
      </xdr:nvCxnSpPr>
      <xdr:spPr>
        <a:xfrm>
          <a:off x="1447800" y="13894198"/>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153941</xdr:rowOff>
    </xdr:from>
    <xdr:to>
      <xdr:col>23</xdr:col>
      <xdr:colOff>184150</xdr:colOff>
      <xdr:row>81</xdr:row>
      <xdr:rowOff>84091</xdr:rowOff>
    </xdr:to>
    <xdr:sp macro="" textlink="">
      <xdr:nvSpPr>
        <xdr:cNvPr id="211" name="楕円 210"/>
        <xdr:cNvSpPr/>
      </xdr:nvSpPr>
      <xdr:spPr>
        <a:xfrm>
          <a:off x="4902200" y="138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170468</xdr:rowOff>
    </xdr:from>
    <xdr:ext cx="762000" cy="259045"/>
    <xdr:sp macro="" textlink="">
      <xdr:nvSpPr>
        <xdr:cNvPr id="212" name="人件費・物件費等の状況該当値テキスト"/>
        <xdr:cNvSpPr txBox="1"/>
      </xdr:nvSpPr>
      <xdr:spPr>
        <a:xfrm>
          <a:off x="5041900" y="137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118894</xdr:rowOff>
    </xdr:from>
    <xdr:to>
      <xdr:col>19</xdr:col>
      <xdr:colOff>184150</xdr:colOff>
      <xdr:row>81</xdr:row>
      <xdr:rowOff>49044</xdr:rowOff>
    </xdr:to>
    <xdr:sp macro="" textlink="">
      <xdr:nvSpPr>
        <xdr:cNvPr id="213" name="楕円 212"/>
        <xdr:cNvSpPr/>
      </xdr:nvSpPr>
      <xdr:spPr>
        <a:xfrm>
          <a:off x="4064000" y="138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59221</xdr:rowOff>
    </xdr:from>
    <xdr:ext cx="736600" cy="259045"/>
    <xdr:sp macro="" textlink="">
      <xdr:nvSpPr>
        <xdr:cNvPr id="214" name="テキスト ボックス 213"/>
        <xdr:cNvSpPr txBox="1"/>
      </xdr:nvSpPr>
      <xdr:spPr>
        <a:xfrm>
          <a:off x="3733800" y="1360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102867</xdr:rowOff>
    </xdr:from>
    <xdr:to>
      <xdr:col>15</xdr:col>
      <xdr:colOff>133350</xdr:colOff>
      <xdr:row>81</xdr:row>
      <xdr:rowOff>33017</xdr:rowOff>
    </xdr:to>
    <xdr:sp macro="" textlink="">
      <xdr:nvSpPr>
        <xdr:cNvPr id="215" name="楕円 214"/>
        <xdr:cNvSpPr/>
      </xdr:nvSpPr>
      <xdr:spPr>
        <a:xfrm>
          <a:off x="3175000" y="138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43194</xdr:rowOff>
    </xdr:from>
    <xdr:ext cx="762000" cy="259045"/>
    <xdr:sp macro="" textlink="">
      <xdr:nvSpPr>
        <xdr:cNvPr id="216" name="テキスト ボックス 215"/>
        <xdr:cNvSpPr txBox="1"/>
      </xdr:nvSpPr>
      <xdr:spPr>
        <a:xfrm>
          <a:off x="2844800" y="1358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127575</xdr:rowOff>
    </xdr:from>
    <xdr:to>
      <xdr:col>11</xdr:col>
      <xdr:colOff>82550</xdr:colOff>
      <xdr:row>81</xdr:row>
      <xdr:rowOff>57725</xdr:rowOff>
    </xdr:to>
    <xdr:sp macro="" textlink="">
      <xdr:nvSpPr>
        <xdr:cNvPr id="217" name="楕円 216"/>
        <xdr:cNvSpPr/>
      </xdr:nvSpPr>
      <xdr:spPr>
        <a:xfrm>
          <a:off x="2286000" y="138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67902</xdr:rowOff>
    </xdr:from>
    <xdr:ext cx="762000" cy="259045"/>
    <xdr:sp macro="" textlink="">
      <xdr:nvSpPr>
        <xdr:cNvPr id="218" name="テキスト ボックス 217"/>
        <xdr:cNvSpPr txBox="1"/>
      </xdr:nvSpPr>
      <xdr:spPr>
        <a:xfrm>
          <a:off x="1955800" y="1361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127398</xdr:rowOff>
    </xdr:from>
    <xdr:to>
      <xdr:col>7</xdr:col>
      <xdr:colOff>31750</xdr:colOff>
      <xdr:row>81</xdr:row>
      <xdr:rowOff>57548</xdr:rowOff>
    </xdr:to>
    <xdr:sp macro="" textlink="">
      <xdr:nvSpPr>
        <xdr:cNvPr id="219" name="楕円 218"/>
        <xdr:cNvSpPr/>
      </xdr:nvSpPr>
      <xdr:spPr>
        <a:xfrm>
          <a:off x="1397000" y="138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67725</xdr:rowOff>
    </xdr:from>
    <xdr:ext cx="762000" cy="259045"/>
    <xdr:sp macro="" textlink="">
      <xdr:nvSpPr>
        <xdr:cNvPr id="220" name="テキスト ボックス 219"/>
        <xdr:cNvSpPr txBox="1"/>
      </xdr:nvSpPr>
      <xdr:spPr>
        <a:xfrm>
          <a:off x="1066800" y="1361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ポイント下回っており、給与水準は抑制されている状況である。今後も人事院勧告等を注視し、住民の理解を得られる給与制度の維持に努める。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30843</xdr:rowOff>
    </xdr:to>
    <xdr:cxnSp macro="">
      <xdr:nvCxnSpPr>
        <xdr:cNvPr id="256" name="直線コネクタ 255"/>
        <xdr:cNvCxnSpPr/>
      </xdr:nvCxnSpPr>
      <xdr:spPr>
        <a:xfrm>
          <a:off x="16179800" y="1442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85</xdr:row>
      <xdr:rowOff>31750</xdr:rowOff>
    </xdr:to>
    <xdr:cxnSp macro="">
      <xdr:nvCxnSpPr>
        <xdr:cNvPr id="259" name="直線コネクタ 258"/>
        <xdr:cNvCxnSpPr/>
      </xdr:nvCxnSpPr>
      <xdr:spPr>
        <a:xfrm flipV="1">
          <a:off x="15290800" y="14421152"/>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2" name="直線コネクタ 261"/>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112184</xdr:rowOff>
    </xdr:to>
    <xdr:cxnSp macro="">
      <xdr:nvCxnSpPr>
        <xdr:cNvPr id="265" name="直線コネクタ 264"/>
        <xdr:cNvCxnSpPr/>
      </xdr:nvCxnSpPr>
      <xdr:spPr>
        <a:xfrm>
          <a:off x="13512800" y="146394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9" name="テキスト ボックス 26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5" name="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7" name="楕円 276"/>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8" name="テキスト ボックス 277"/>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3" name="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4" name="テキスト ボックス 28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人少ない状況である。定員管理計画においても、現状の職員数程度を維持することとなっており、住民の福祉向上のため、引き続き効率的な事務執行に取り組む必要がある。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93895</xdr:rowOff>
    </xdr:from>
    <xdr:to>
      <xdr:col>81</xdr:col>
      <xdr:colOff>44450</xdr:colOff>
      <xdr:row>59</xdr:row>
      <xdr:rowOff>105960</xdr:rowOff>
    </xdr:to>
    <xdr:cxnSp macro="">
      <xdr:nvCxnSpPr>
        <xdr:cNvPr id="319" name="直線コネクタ 318"/>
        <xdr:cNvCxnSpPr/>
      </xdr:nvCxnSpPr>
      <xdr:spPr>
        <a:xfrm>
          <a:off x="16179800" y="102094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91482</xdr:rowOff>
    </xdr:from>
    <xdr:to>
      <xdr:col>77</xdr:col>
      <xdr:colOff>44450</xdr:colOff>
      <xdr:row>59</xdr:row>
      <xdr:rowOff>93895</xdr:rowOff>
    </xdr:to>
    <xdr:cxnSp macro="">
      <xdr:nvCxnSpPr>
        <xdr:cNvPr id="322" name="直線コネクタ 321"/>
        <xdr:cNvCxnSpPr/>
      </xdr:nvCxnSpPr>
      <xdr:spPr>
        <a:xfrm>
          <a:off x="15290800" y="1020703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85852</xdr:rowOff>
    </xdr:from>
    <xdr:to>
      <xdr:col>72</xdr:col>
      <xdr:colOff>203200</xdr:colOff>
      <xdr:row>59</xdr:row>
      <xdr:rowOff>91482</xdr:rowOff>
    </xdr:to>
    <xdr:cxnSp macro="">
      <xdr:nvCxnSpPr>
        <xdr:cNvPr id="325" name="直線コネクタ 324"/>
        <xdr:cNvCxnSpPr/>
      </xdr:nvCxnSpPr>
      <xdr:spPr>
        <a:xfrm>
          <a:off x="14401800" y="1020140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85852</xdr:rowOff>
    </xdr:from>
    <xdr:to>
      <xdr:col>68</xdr:col>
      <xdr:colOff>152400</xdr:colOff>
      <xdr:row>59</xdr:row>
      <xdr:rowOff>88265</xdr:rowOff>
    </xdr:to>
    <xdr:cxnSp macro="">
      <xdr:nvCxnSpPr>
        <xdr:cNvPr id="328" name="直線コネクタ 327"/>
        <xdr:cNvCxnSpPr/>
      </xdr:nvCxnSpPr>
      <xdr:spPr>
        <a:xfrm flipV="1">
          <a:off x="13512800" y="102014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55160</xdr:rowOff>
    </xdr:from>
    <xdr:to>
      <xdr:col>81</xdr:col>
      <xdr:colOff>95250</xdr:colOff>
      <xdr:row>59</xdr:row>
      <xdr:rowOff>156760</xdr:rowOff>
    </xdr:to>
    <xdr:sp macro="" textlink="">
      <xdr:nvSpPr>
        <xdr:cNvPr id="338" name="楕円 337"/>
        <xdr:cNvSpPr/>
      </xdr:nvSpPr>
      <xdr:spPr>
        <a:xfrm>
          <a:off x="16967200" y="101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71687</xdr:rowOff>
    </xdr:from>
    <xdr:ext cx="762000" cy="259045"/>
    <xdr:sp macro="" textlink="">
      <xdr:nvSpPr>
        <xdr:cNvPr id="339" name="定員管理の状況該当値テキスト"/>
        <xdr:cNvSpPr txBox="1"/>
      </xdr:nvSpPr>
      <xdr:spPr>
        <a:xfrm>
          <a:off x="17106900" y="1001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43095</xdr:rowOff>
    </xdr:from>
    <xdr:to>
      <xdr:col>77</xdr:col>
      <xdr:colOff>95250</xdr:colOff>
      <xdr:row>59</xdr:row>
      <xdr:rowOff>144695</xdr:rowOff>
    </xdr:to>
    <xdr:sp macro="" textlink="">
      <xdr:nvSpPr>
        <xdr:cNvPr id="340" name="楕円 339"/>
        <xdr:cNvSpPr/>
      </xdr:nvSpPr>
      <xdr:spPr>
        <a:xfrm>
          <a:off x="16129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154872</xdr:rowOff>
    </xdr:from>
    <xdr:ext cx="736600" cy="259045"/>
    <xdr:sp macro="" textlink="">
      <xdr:nvSpPr>
        <xdr:cNvPr id="341" name="テキスト ボックス 340"/>
        <xdr:cNvSpPr txBox="1"/>
      </xdr:nvSpPr>
      <xdr:spPr>
        <a:xfrm>
          <a:off x="15798800" y="992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40682</xdr:rowOff>
    </xdr:from>
    <xdr:to>
      <xdr:col>73</xdr:col>
      <xdr:colOff>44450</xdr:colOff>
      <xdr:row>59</xdr:row>
      <xdr:rowOff>142282</xdr:rowOff>
    </xdr:to>
    <xdr:sp macro="" textlink="">
      <xdr:nvSpPr>
        <xdr:cNvPr id="342" name="楕円 341"/>
        <xdr:cNvSpPr/>
      </xdr:nvSpPr>
      <xdr:spPr>
        <a:xfrm>
          <a:off x="15240000" y="101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152459</xdr:rowOff>
    </xdr:from>
    <xdr:ext cx="762000" cy="259045"/>
    <xdr:sp macro="" textlink="">
      <xdr:nvSpPr>
        <xdr:cNvPr id="343" name="テキスト ボックス 342"/>
        <xdr:cNvSpPr txBox="1"/>
      </xdr:nvSpPr>
      <xdr:spPr>
        <a:xfrm>
          <a:off x="14909800" y="99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35052</xdr:rowOff>
    </xdr:from>
    <xdr:to>
      <xdr:col>68</xdr:col>
      <xdr:colOff>203200</xdr:colOff>
      <xdr:row>59</xdr:row>
      <xdr:rowOff>136652</xdr:rowOff>
    </xdr:to>
    <xdr:sp macro="" textlink="">
      <xdr:nvSpPr>
        <xdr:cNvPr id="344" name="楕円 343"/>
        <xdr:cNvSpPr/>
      </xdr:nvSpPr>
      <xdr:spPr>
        <a:xfrm>
          <a:off x="14351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45" name="テキスト ボックス 344"/>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46" name="楕円 345"/>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47" name="テキスト ボックス 346"/>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地方債の協議制度により許可団体となった時期もあったが、年々類似団体平均に近づいている。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橋梁改修事業に係る公債費の増加が見込まれるほか、道路・小学校プール、体育館等が大規模修繕又は更新の時期を迎えつつあることから、地方債の管理については細心の注意を払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137583</xdr:rowOff>
    </xdr:to>
    <xdr:cxnSp macro="">
      <xdr:nvCxnSpPr>
        <xdr:cNvPr id="384" name="直線コネクタ 383"/>
        <xdr:cNvCxnSpPr/>
      </xdr:nvCxnSpPr>
      <xdr:spPr>
        <a:xfrm>
          <a:off x="16179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23585</xdr:rowOff>
    </xdr:to>
    <xdr:cxnSp macro="">
      <xdr:nvCxnSpPr>
        <xdr:cNvPr id="387" name="直線コネクタ 386"/>
        <xdr:cNvCxnSpPr/>
      </xdr:nvCxnSpPr>
      <xdr:spPr>
        <a:xfrm flipV="1">
          <a:off x="15290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81038</xdr:rowOff>
    </xdr:to>
    <xdr:cxnSp macro="">
      <xdr:nvCxnSpPr>
        <xdr:cNvPr id="390" name="直線コネクタ 389"/>
        <xdr:cNvCxnSpPr/>
      </xdr:nvCxnSpPr>
      <xdr:spPr>
        <a:xfrm flipV="1">
          <a:off x="14401800" y="68815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58965</xdr:rowOff>
    </xdr:to>
    <xdr:cxnSp macro="">
      <xdr:nvCxnSpPr>
        <xdr:cNvPr id="393" name="直線コネクタ 392"/>
        <xdr:cNvCxnSpPr/>
      </xdr:nvCxnSpPr>
      <xdr:spPr>
        <a:xfrm flipV="1">
          <a:off x="13512800" y="693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3" name="楕円 40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404"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5" name="楕円 404"/>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406" name="テキスト ボックス 405"/>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7" name="楕円 406"/>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408" name="テキスト ボックス 407"/>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09" name="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410" name="テキスト ボックス 409"/>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11" name="楕円 410"/>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12" name="テキスト ボックス 411"/>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地方債の償還等に充当可能な基金が類似団体に比べて少ないことから、依然として全国平均、県平均を上回っている状況にある。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引き続き、緊急度・住民ニーズを的確に把握した事業の選択を行い、必要最小限の地方債新規発行に努める。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19</xdr:row>
      <xdr:rowOff>105894</xdr:rowOff>
    </xdr:to>
    <xdr:cxnSp macro="">
      <xdr:nvCxnSpPr>
        <xdr:cNvPr id="448" name="直線コネクタ 447"/>
        <xdr:cNvCxnSpPr/>
      </xdr:nvCxnSpPr>
      <xdr:spPr>
        <a:xfrm flipV="1">
          <a:off x="16179800" y="3295650"/>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105894</xdr:rowOff>
    </xdr:from>
    <xdr:to>
      <xdr:col>77</xdr:col>
      <xdr:colOff>44450</xdr:colOff>
      <xdr:row>19</xdr:row>
      <xdr:rowOff>123130</xdr:rowOff>
    </xdr:to>
    <xdr:cxnSp macro="">
      <xdr:nvCxnSpPr>
        <xdr:cNvPr id="451" name="直線コネクタ 450"/>
        <xdr:cNvCxnSpPr/>
      </xdr:nvCxnSpPr>
      <xdr:spPr>
        <a:xfrm flipV="1">
          <a:off x="15290800" y="3363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123130</xdr:rowOff>
    </xdr:from>
    <xdr:to>
      <xdr:col>72</xdr:col>
      <xdr:colOff>203200</xdr:colOff>
      <xdr:row>19</xdr:row>
      <xdr:rowOff>124278</xdr:rowOff>
    </xdr:to>
    <xdr:cxnSp macro="">
      <xdr:nvCxnSpPr>
        <xdr:cNvPr id="454" name="直線コネクタ 453"/>
        <xdr:cNvCxnSpPr/>
      </xdr:nvCxnSpPr>
      <xdr:spPr>
        <a:xfrm flipV="1">
          <a:off x="14401800" y="338068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124278</xdr:rowOff>
    </xdr:from>
    <xdr:to>
      <xdr:col>68</xdr:col>
      <xdr:colOff>152400</xdr:colOff>
      <xdr:row>20</xdr:row>
      <xdr:rowOff>57392</xdr:rowOff>
    </xdr:to>
    <xdr:cxnSp macro="">
      <xdr:nvCxnSpPr>
        <xdr:cNvPr id="457" name="直線コネクタ 456"/>
        <xdr:cNvCxnSpPr/>
      </xdr:nvCxnSpPr>
      <xdr:spPr>
        <a:xfrm flipV="1">
          <a:off x="13512800" y="338182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158750</xdr:rowOff>
    </xdr:from>
    <xdr:to>
      <xdr:col>81</xdr:col>
      <xdr:colOff>95250</xdr:colOff>
      <xdr:row>19</xdr:row>
      <xdr:rowOff>88900</xdr:rowOff>
    </xdr:to>
    <xdr:sp macro="" textlink="">
      <xdr:nvSpPr>
        <xdr:cNvPr id="467" name="楕円 466"/>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130827</xdr:rowOff>
    </xdr:from>
    <xdr:ext cx="762000" cy="259045"/>
    <xdr:sp macro="" textlink="">
      <xdr:nvSpPr>
        <xdr:cNvPr id="468" name="将来負担の状況該当値テキスト"/>
        <xdr:cNvSpPr txBox="1"/>
      </xdr:nvSpPr>
      <xdr:spPr>
        <a:xfrm>
          <a:off x="17106900" y="321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55094</xdr:rowOff>
    </xdr:from>
    <xdr:to>
      <xdr:col>77</xdr:col>
      <xdr:colOff>95250</xdr:colOff>
      <xdr:row>19</xdr:row>
      <xdr:rowOff>156694</xdr:rowOff>
    </xdr:to>
    <xdr:sp macro="" textlink="">
      <xdr:nvSpPr>
        <xdr:cNvPr id="469" name="楕円 468"/>
        <xdr:cNvSpPr/>
      </xdr:nvSpPr>
      <xdr:spPr>
        <a:xfrm>
          <a:off x="16129000" y="3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141471</xdr:rowOff>
    </xdr:from>
    <xdr:ext cx="736600" cy="259045"/>
    <xdr:sp macro="" textlink="">
      <xdr:nvSpPr>
        <xdr:cNvPr id="470" name="テキスト ボックス 469"/>
        <xdr:cNvSpPr txBox="1"/>
      </xdr:nvSpPr>
      <xdr:spPr>
        <a:xfrm>
          <a:off x="15798800" y="339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72330</xdr:rowOff>
    </xdr:from>
    <xdr:to>
      <xdr:col>73</xdr:col>
      <xdr:colOff>44450</xdr:colOff>
      <xdr:row>20</xdr:row>
      <xdr:rowOff>2480</xdr:rowOff>
    </xdr:to>
    <xdr:sp macro="" textlink="">
      <xdr:nvSpPr>
        <xdr:cNvPr id="471" name="楕円 470"/>
        <xdr:cNvSpPr/>
      </xdr:nvSpPr>
      <xdr:spPr>
        <a:xfrm>
          <a:off x="15240000" y="33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158707</xdr:rowOff>
    </xdr:from>
    <xdr:ext cx="762000" cy="259045"/>
    <xdr:sp macro="" textlink="">
      <xdr:nvSpPr>
        <xdr:cNvPr id="472" name="テキスト ボックス 471"/>
        <xdr:cNvSpPr txBox="1"/>
      </xdr:nvSpPr>
      <xdr:spPr>
        <a:xfrm>
          <a:off x="14909800" y="341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73478</xdr:rowOff>
    </xdr:from>
    <xdr:to>
      <xdr:col>68</xdr:col>
      <xdr:colOff>203200</xdr:colOff>
      <xdr:row>20</xdr:row>
      <xdr:rowOff>3628</xdr:rowOff>
    </xdr:to>
    <xdr:sp macro="" textlink="">
      <xdr:nvSpPr>
        <xdr:cNvPr id="473" name="楕円 472"/>
        <xdr:cNvSpPr/>
      </xdr:nvSpPr>
      <xdr:spPr>
        <a:xfrm>
          <a:off x="14351000" y="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159855</xdr:rowOff>
    </xdr:from>
    <xdr:ext cx="762000" cy="259045"/>
    <xdr:sp macro="" textlink="">
      <xdr:nvSpPr>
        <xdr:cNvPr id="474" name="テキスト ボックス 473"/>
        <xdr:cNvSpPr txBox="1"/>
      </xdr:nvSpPr>
      <xdr:spPr>
        <a:xfrm>
          <a:off x="140208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6592</xdr:rowOff>
    </xdr:from>
    <xdr:to>
      <xdr:col>64</xdr:col>
      <xdr:colOff>152400</xdr:colOff>
      <xdr:row>20</xdr:row>
      <xdr:rowOff>108192</xdr:rowOff>
    </xdr:to>
    <xdr:sp macro="" textlink="">
      <xdr:nvSpPr>
        <xdr:cNvPr id="475" name="楕円 474"/>
        <xdr:cNvSpPr/>
      </xdr:nvSpPr>
      <xdr:spPr>
        <a:xfrm>
          <a:off x="134620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92969</xdr:rowOff>
    </xdr:from>
    <xdr:ext cx="762000" cy="259045"/>
    <xdr:sp macro="" textlink="">
      <xdr:nvSpPr>
        <xdr:cNvPr id="476" name="テキスト ボックス 475"/>
        <xdr:cNvSpPr txBox="1"/>
      </xdr:nvSpPr>
      <xdr:spPr>
        <a:xfrm>
          <a:off x="13131800" y="352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職員数、ライパイレス指数が類似団体と比較して低い水準にあり、人件費の経常収支比率も類似団体を下回って推移している。</a:t>
          </a:r>
        </a:p>
        <a:p>
          <a:r>
            <a:rPr kumimoji="1" lang="ja-JP" altLang="en-US" sz="1300">
              <a:latin typeface="ＭＳ Ｐゴシック" panose="020B0600070205080204" pitchFamily="50" charset="-128"/>
              <a:ea typeface="ＭＳ Ｐゴシック" panose="020B0600070205080204" pitchFamily="50" charset="-128"/>
            </a:rPr>
            <a:t>　今後においては、定年延長、会計年度任用職員制度の開始により上昇することが予想される。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115570</xdr:rowOff>
    </xdr:to>
    <xdr:cxnSp macro="">
      <xdr:nvCxnSpPr>
        <xdr:cNvPr id="66" name="直線コネクタ 65"/>
        <xdr:cNvCxnSpPr/>
      </xdr:nvCxnSpPr>
      <xdr:spPr>
        <a:xfrm>
          <a:off x="3987800" y="610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107950</xdr:rowOff>
    </xdr:to>
    <xdr:cxnSp macro="">
      <xdr:nvCxnSpPr>
        <xdr:cNvPr id="69" name="直線コネクタ 68"/>
        <xdr:cNvCxnSpPr/>
      </xdr:nvCxnSpPr>
      <xdr:spPr>
        <a:xfrm>
          <a:off x="3098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xdr:cNvCxnSpPr/>
      </xdr:nvCxnSpPr>
      <xdr:spPr>
        <a:xfrm flipV="1">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20320</xdr:rowOff>
    </xdr:to>
    <xdr:cxnSp macro="">
      <xdr:nvCxnSpPr>
        <xdr:cNvPr id="75" name="直線コネクタ 74"/>
        <xdr:cNvCxnSpPr/>
      </xdr:nvCxnSpPr>
      <xdr:spPr>
        <a:xfrm flipV="1">
          <a:off x="1320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全国や類似団体平均よりは下回っているおり、各種業務の見直しや経費削減に取り組んだ成果が表れている。</a:t>
          </a:r>
        </a:p>
        <a:p>
          <a:r>
            <a:rPr kumimoji="1" lang="ja-JP" altLang="en-US" sz="1300">
              <a:latin typeface="ＭＳ Ｐゴシック" panose="020B0600070205080204" pitchFamily="50" charset="-128"/>
              <a:ea typeface="ＭＳ Ｐゴシック" panose="020B0600070205080204" pitchFamily="50" charset="-128"/>
            </a:rPr>
            <a:t>　しかしながら、近年増加傾向にあり、国の施策に係る事業等により増加することも予想されるので、今後においても行財政改革を通じ、全国や類似団体の平均を上回らないように努める。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14</xdr:row>
      <xdr:rowOff>116114</xdr:rowOff>
    </xdr:to>
    <xdr:cxnSp macro="">
      <xdr:nvCxnSpPr>
        <xdr:cNvPr id="129" name="直線コネクタ 128"/>
        <xdr:cNvCxnSpPr/>
      </xdr:nvCxnSpPr>
      <xdr:spPr>
        <a:xfrm>
          <a:off x="15671800" y="2483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83457</xdr:rowOff>
    </xdr:to>
    <xdr:cxnSp macro="">
      <xdr:nvCxnSpPr>
        <xdr:cNvPr id="132" name="直線コネクタ 131"/>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29029</xdr:rowOff>
    </xdr:to>
    <xdr:cxnSp macro="">
      <xdr:nvCxnSpPr>
        <xdr:cNvPr id="135" name="直線コネクタ 134"/>
        <xdr:cNvCxnSpPr/>
      </xdr:nvCxnSpPr>
      <xdr:spPr>
        <a:xfrm>
          <a:off x="13893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39914</xdr:rowOff>
    </xdr:to>
    <xdr:cxnSp macro="">
      <xdr:nvCxnSpPr>
        <xdr:cNvPr id="138" name="直線コネクタ 137"/>
        <xdr:cNvCxnSpPr/>
      </xdr:nvCxnSpPr>
      <xdr:spPr>
        <a:xfrm flipV="1">
          <a:off x="13004800" y="2374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保育園の負担金や障がい者福祉サービスの増加により、依然として高い水準で推移しており、年々増加している。</a:t>
          </a:r>
        </a:p>
        <a:p>
          <a:r>
            <a:rPr kumimoji="1" lang="ja-JP" altLang="en-US" sz="1300">
              <a:latin typeface="ＭＳ Ｐゴシック" panose="020B0600070205080204" pitchFamily="50" charset="-128"/>
              <a:ea typeface="ＭＳ Ｐゴシック" panose="020B0600070205080204" pitchFamily="50" charset="-128"/>
            </a:rPr>
            <a:t>　社会保障制度の経費増大や保育園数、子どもの数が多いことも影響していると考えられる。全国や県平均より下回ってはいるものの、類似団体平均に比べると一番高い状況なので、今後においても個別の事業の必要性を精査していく必要性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120650</xdr:rowOff>
    </xdr:to>
    <xdr:cxnSp macro="">
      <xdr:nvCxnSpPr>
        <xdr:cNvPr id="189" name="直線コネクタ 188"/>
        <xdr:cNvCxnSpPr/>
      </xdr:nvCxnSpPr>
      <xdr:spPr>
        <a:xfrm>
          <a:off x="3987800" y="1056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95250</xdr:rowOff>
    </xdr:from>
    <xdr:to>
      <xdr:col>19</xdr:col>
      <xdr:colOff>187325</xdr:colOff>
      <xdr:row>61</xdr:row>
      <xdr:rowOff>107950</xdr:rowOff>
    </xdr:to>
    <xdr:cxnSp macro="">
      <xdr:nvCxnSpPr>
        <xdr:cNvPr id="192" name="直線コネクタ 191"/>
        <xdr:cNvCxnSpPr/>
      </xdr:nvCxnSpPr>
      <xdr:spPr>
        <a:xfrm>
          <a:off x="3098800" y="1055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152400</xdr:rowOff>
    </xdr:from>
    <xdr:to>
      <xdr:col>15</xdr:col>
      <xdr:colOff>98425</xdr:colOff>
      <xdr:row>61</xdr:row>
      <xdr:rowOff>95250</xdr:rowOff>
    </xdr:to>
    <xdr:cxnSp macro="">
      <xdr:nvCxnSpPr>
        <xdr:cNvPr id="195" name="直線コネクタ 194"/>
        <xdr:cNvCxnSpPr/>
      </xdr:nvCxnSpPr>
      <xdr:spPr>
        <a:xfrm>
          <a:off x="2209800" y="10439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0</xdr:rowOff>
    </xdr:from>
    <xdr:to>
      <xdr:col>11</xdr:col>
      <xdr:colOff>9525</xdr:colOff>
      <xdr:row>60</xdr:row>
      <xdr:rowOff>152400</xdr:rowOff>
    </xdr:to>
    <xdr:cxnSp macro="">
      <xdr:nvCxnSpPr>
        <xdr:cNvPr id="198" name="直線コネクタ 197"/>
        <xdr:cNvCxnSpPr/>
      </xdr:nvCxnSpPr>
      <xdr:spPr>
        <a:xfrm>
          <a:off x="1320800" y="10287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8" name="楕円 207"/>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09" name="扶助費該当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10" name="楕円 209"/>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1" name="テキスト ボックス 210"/>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44450</xdr:rowOff>
    </xdr:from>
    <xdr:to>
      <xdr:col>15</xdr:col>
      <xdr:colOff>149225</xdr:colOff>
      <xdr:row>61</xdr:row>
      <xdr:rowOff>146050</xdr:rowOff>
    </xdr:to>
    <xdr:sp macro="" textlink="">
      <xdr:nvSpPr>
        <xdr:cNvPr id="212" name="楕円 211"/>
        <xdr:cNvSpPr/>
      </xdr:nvSpPr>
      <xdr:spPr>
        <a:xfrm>
          <a:off x="3048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130827</xdr:rowOff>
    </xdr:from>
    <xdr:ext cx="762000" cy="259045"/>
    <xdr:sp macro="" textlink="">
      <xdr:nvSpPr>
        <xdr:cNvPr id="213" name="テキスト ボックス 212"/>
        <xdr:cNvSpPr txBox="1"/>
      </xdr:nvSpPr>
      <xdr:spPr>
        <a:xfrm>
          <a:off x="2717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4" name="楕円 213"/>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5" name="テキスト ボックス 214"/>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6" name="楕円 215"/>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7" name="テキスト ボックス 216"/>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特別会計への繰出金の増により近年増加傾向にある。上水道・下水道事業については、令和２年度に料金改定を行う計画であり、繰出金の削減に努めていく。</a:t>
          </a:r>
        </a:p>
        <a:p>
          <a:r>
            <a:rPr kumimoji="1" lang="ja-JP" altLang="en-US" sz="1300">
              <a:latin typeface="ＭＳ Ｐゴシック" panose="020B0600070205080204" pitchFamily="50" charset="-128"/>
              <a:ea typeface="ＭＳ Ｐゴシック" panose="020B0600070205080204" pitchFamily="50" charset="-128"/>
            </a:rPr>
            <a:t>　今後においても、高齢化による社会保障経費の増加が見込まれるため、住民の健康増進・予防介護等に取り組み、普通会計からの繰出削減に取り組んでいきたい。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38826</xdr:rowOff>
    </xdr:to>
    <xdr:cxnSp macro="">
      <xdr:nvCxnSpPr>
        <xdr:cNvPr id="252" name="直線コネクタ 251"/>
        <xdr:cNvCxnSpPr/>
      </xdr:nvCxnSpPr>
      <xdr:spPr>
        <a:xfrm>
          <a:off x="15671800" y="9626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143328</xdr:rowOff>
    </xdr:to>
    <xdr:cxnSp macro="">
      <xdr:nvCxnSpPr>
        <xdr:cNvPr id="255" name="直線コネクタ 254"/>
        <xdr:cNvCxnSpPr/>
      </xdr:nvCxnSpPr>
      <xdr:spPr>
        <a:xfrm flipV="1">
          <a:off x="14782800" y="96269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143328</xdr:rowOff>
    </xdr:to>
    <xdr:cxnSp macro="">
      <xdr:nvCxnSpPr>
        <xdr:cNvPr id="258" name="直線コネクタ 257"/>
        <xdr:cNvCxnSpPr/>
      </xdr:nvCxnSpPr>
      <xdr:spPr>
        <a:xfrm>
          <a:off x="13893800" y="96596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58420</xdr:rowOff>
    </xdr:to>
    <xdr:cxnSp macro="">
      <xdr:nvCxnSpPr>
        <xdr:cNvPr id="261" name="直線コネクタ 260"/>
        <xdr:cNvCxnSpPr/>
      </xdr:nvCxnSpPr>
      <xdr:spPr>
        <a:xfrm>
          <a:off x="13004800" y="9587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65" name="テキスト ボックス 264"/>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1" name="楕円 270"/>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2"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5" name="楕円 274"/>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6" name="テキスト ボックス 275"/>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7" name="楕円 27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78" name="テキスト ボックス 277"/>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9" name="楕円 278"/>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22151</xdr:rowOff>
    </xdr:from>
    <xdr:ext cx="762000" cy="259045"/>
    <xdr:sp macro="" textlink="">
      <xdr:nvSpPr>
        <xdr:cNvPr id="280" name="テキスト ボックス 279"/>
        <xdr:cNvSpPr txBox="1"/>
      </xdr:nvSpPr>
      <xdr:spPr>
        <a:xfrm>
          <a:off x="12623800" y="962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少子高齢化対策として、中学生までの医療費の補助、給食費の補助等を拡充してきたことから、補助費等は増加傾向にある。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また、地域公共交通（くま川鉄道、地方バス）への補助についても、利用者数の減少のため増加傾向にある。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今後も補助の必要性、効果検証を十分に行い、一定の成果のあった事業に対する補助等は見直し、廃止も含めて検討していきたい。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161290</xdr:rowOff>
    </xdr:to>
    <xdr:cxnSp macro="">
      <xdr:nvCxnSpPr>
        <xdr:cNvPr id="310" name="直線コネクタ 309"/>
        <xdr:cNvCxnSpPr/>
      </xdr:nvCxnSpPr>
      <xdr:spPr>
        <a:xfrm>
          <a:off x="15671800" y="6495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152146</xdr:rowOff>
    </xdr:to>
    <xdr:cxnSp macro="">
      <xdr:nvCxnSpPr>
        <xdr:cNvPr id="313" name="直線コネクタ 312"/>
        <xdr:cNvCxnSpPr/>
      </xdr:nvCxnSpPr>
      <xdr:spPr>
        <a:xfrm>
          <a:off x="14782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16" name="直線コネクタ 315"/>
        <xdr:cNvCxnSpPr/>
      </xdr:nvCxnSpPr>
      <xdr:spPr>
        <a:xfrm>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78994</xdr:rowOff>
    </xdr:to>
    <xdr:cxnSp macro="">
      <xdr:nvCxnSpPr>
        <xdr:cNvPr id="319" name="直線コネクタ 318"/>
        <xdr:cNvCxnSpPr/>
      </xdr:nvCxnSpPr>
      <xdr:spPr>
        <a:xfrm flipV="1">
          <a:off x="13004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1" name="楕円 330"/>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2" name="テキスト ボックス 331"/>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3" name="楕円 332"/>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4" name="テキスト ボックス 333"/>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平成２７年度決算から類似団体平均を下回り、近年の新規発行抑制により順調に減少している。</a:t>
          </a:r>
        </a:p>
        <a:p>
          <a:r>
            <a:rPr kumimoji="1" lang="ja-JP" altLang="en-US" sz="1300">
              <a:latin typeface="ＭＳ Ｐゴシック" panose="020B0600070205080204" pitchFamily="50" charset="-128"/>
              <a:ea typeface="ＭＳ Ｐゴシック" panose="020B0600070205080204" pitchFamily="50" charset="-128"/>
            </a:rPr>
            <a:t>　今後は、平成２６年度から事業を開始した錦大橋大規模修繕事業の償還が始まり、償還ピークである令和５年度まで増加すると見込まれる。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事業の優先順位と金利動向等を見極めながら将来の財政圧迫とならないよう公債費の抑制に努めていきたい。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159004</xdr:rowOff>
    </xdr:to>
    <xdr:cxnSp macro="">
      <xdr:nvCxnSpPr>
        <xdr:cNvPr id="368" name="直線コネクタ 367"/>
        <xdr:cNvCxnSpPr/>
      </xdr:nvCxnSpPr>
      <xdr:spPr>
        <a:xfrm flipV="1">
          <a:off x="3987800" y="131709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159004</xdr:rowOff>
    </xdr:to>
    <xdr:cxnSp macro="">
      <xdr:nvCxnSpPr>
        <xdr:cNvPr id="371" name="直線コネクタ 370"/>
        <xdr:cNvCxnSpPr/>
      </xdr:nvCxnSpPr>
      <xdr:spPr>
        <a:xfrm>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154432</xdr:rowOff>
    </xdr:to>
    <xdr:cxnSp macro="">
      <xdr:nvCxnSpPr>
        <xdr:cNvPr id="374" name="直線コネクタ 373"/>
        <xdr:cNvCxnSpPr/>
      </xdr:nvCxnSpPr>
      <xdr:spPr>
        <a:xfrm>
          <a:off x="2209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51563</xdr:rowOff>
    </xdr:to>
    <xdr:cxnSp macro="">
      <xdr:nvCxnSpPr>
        <xdr:cNvPr id="377" name="直線コネクタ 376"/>
        <xdr:cNvCxnSpPr/>
      </xdr:nvCxnSpPr>
      <xdr:spPr>
        <a:xfrm flipV="1">
          <a:off x="1320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7" name="楕円 386"/>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8"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9" name="楕円 388"/>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0" name="テキスト ボックス 389"/>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1" name="楕円 390"/>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2" name="テキスト ボックス 391"/>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3" name="楕円 39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4" name="テキスト ボックス 39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5" name="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96" name="テキスト ボックス 395"/>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全国・県平均とほぼ同水準だが、平成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年以降、類似団体平均に比べ高い状況にある。特に扶助費は、年々増加傾向にあり縮減も難しい状況ではあるが、個別事業を精査するなどできる限り削減に取り組んでいきたい。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138430</xdr:rowOff>
    </xdr:to>
    <xdr:cxnSp macro="">
      <xdr:nvCxnSpPr>
        <xdr:cNvPr id="427" name="直線コネクタ 426"/>
        <xdr:cNvCxnSpPr/>
      </xdr:nvCxnSpPr>
      <xdr:spPr>
        <a:xfrm>
          <a:off x="15671800" y="13298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97282</xdr:rowOff>
    </xdr:to>
    <xdr:cxnSp macro="">
      <xdr:nvCxnSpPr>
        <xdr:cNvPr id="430" name="直線コネクタ 429"/>
        <xdr:cNvCxnSpPr/>
      </xdr:nvCxnSpPr>
      <xdr:spPr>
        <a:xfrm>
          <a:off x="14782800" y="13248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46989</xdr:rowOff>
    </xdr:to>
    <xdr:cxnSp macro="">
      <xdr:nvCxnSpPr>
        <xdr:cNvPr id="433" name="直線コネクタ 432"/>
        <xdr:cNvCxnSpPr/>
      </xdr:nvCxnSpPr>
      <xdr:spPr>
        <a:xfrm>
          <a:off x="13893800" y="131114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99568</xdr:rowOff>
    </xdr:to>
    <xdr:cxnSp macro="">
      <xdr:nvCxnSpPr>
        <xdr:cNvPr id="436" name="直線コネクタ 435"/>
        <xdr:cNvCxnSpPr/>
      </xdr:nvCxnSpPr>
      <xdr:spPr>
        <a:xfrm flipV="1">
          <a:off x="13004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8" name="楕円 44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9" name="テキスト ボックス 44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0" name="楕円 449"/>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1" name="テキスト ボックス 45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2" name="楕円 451"/>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3" name="テキスト ボックス 452"/>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4" name="楕円 453"/>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5" name="テキスト ボックス 454"/>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129149</xdr:rowOff>
    </xdr:from>
    <xdr:to>
      <xdr:col>29</xdr:col>
      <xdr:colOff>127000</xdr:colOff>
      <xdr:row>18</xdr:row>
      <xdr:rowOff>136487</xdr:rowOff>
    </xdr:to>
    <xdr:cxnSp macro="">
      <xdr:nvCxnSpPr>
        <xdr:cNvPr id="50" name="直線コネクタ 49"/>
        <xdr:cNvCxnSpPr/>
      </xdr:nvCxnSpPr>
      <xdr:spPr bwMode="auto">
        <a:xfrm flipV="1">
          <a:off x="5003800" y="3262874"/>
          <a:ext cx="647700" cy="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136487</xdr:rowOff>
    </xdr:from>
    <xdr:to>
      <xdr:col>26</xdr:col>
      <xdr:colOff>50800</xdr:colOff>
      <xdr:row>18</xdr:row>
      <xdr:rowOff>164239</xdr:rowOff>
    </xdr:to>
    <xdr:cxnSp macro="">
      <xdr:nvCxnSpPr>
        <xdr:cNvPr id="53" name="直線コネクタ 52"/>
        <xdr:cNvCxnSpPr/>
      </xdr:nvCxnSpPr>
      <xdr:spPr bwMode="auto">
        <a:xfrm flipV="1">
          <a:off x="4305300" y="3270212"/>
          <a:ext cx="698500" cy="27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150409</xdr:rowOff>
    </xdr:from>
    <xdr:to>
      <xdr:col>22</xdr:col>
      <xdr:colOff>114300</xdr:colOff>
      <xdr:row>18</xdr:row>
      <xdr:rowOff>164239</xdr:rowOff>
    </xdr:to>
    <xdr:cxnSp macro="">
      <xdr:nvCxnSpPr>
        <xdr:cNvPr id="56" name="直線コネクタ 55"/>
        <xdr:cNvCxnSpPr/>
      </xdr:nvCxnSpPr>
      <xdr:spPr bwMode="auto">
        <a:xfrm>
          <a:off x="3606800" y="3284134"/>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150409</xdr:rowOff>
    </xdr:from>
    <xdr:to>
      <xdr:col>18</xdr:col>
      <xdr:colOff>177800</xdr:colOff>
      <xdr:row>18</xdr:row>
      <xdr:rowOff>165862</xdr:rowOff>
    </xdr:to>
    <xdr:cxnSp macro="">
      <xdr:nvCxnSpPr>
        <xdr:cNvPr id="59" name="直線コネクタ 58"/>
        <xdr:cNvCxnSpPr/>
      </xdr:nvCxnSpPr>
      <xdr:spPr bwMode="auto">
        <a:xfrm flipV="1">
          <a:off x="2908300" y="3284134"/>
          <a:ext cx="698500" cy="1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78349</xdr:rowOff>
    </xdr:from>
    <xdr:to>
      <xdr:col>29</xdr:col>
      <xdr:colOff>177800</xdr:colOff>
      <xdr:row>19</xdr:row>
      <xdr:rowOff>8499</xdr:rowOff>
    </xdr:to>
    <xdr:sp macro="" textlink="">
      <xdr:nvSpPr>
        <xdr:cNvPr id="69" name="楕円 68"/>
        <xdr:cNvSpPr/>
      </xdr:nvSpPr>
      <xdr:spPr bwMode="auto">
        <a:xfrm>
          <a:off x="5600700" y="321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50426</xdr:rowOff>
    </xdr:from>
    <xdr:ext cx="762000" cy="259045"/>
    <xdr:sp macro="" textlink="">
      <xdr:nvSpPr>
        <xdr:cNvPr id="70" name="人口1人当たり決算額の推移該当値テキスト130"/>
        <xdr:cNvSpPr txBox="1"/>
      </xdr:nvSpPr>
      <xdr:spPr>
        <a:xfrm>
          <a:off x="5740400" y="318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85687</xdr:rowOff>
    </xdr:from>
    <xdr:to>
      <xdr:col>26</xdr:col>
      <xdr:colOff>101600</xdr:colOff>
      <xdr:row>19</xdr:row>
      <xdr:rowOff>15837</xdr:rowOff>
    </xdr:to>
    <xdr:sp macro="" textlink="">
      <xdr:nvSpPr>
        <xdr:cNvPr id="71" name="楕円 70"/>
        <xdr:cNvSpPr/>
      </xdr:nvSpPr>
      <xdr:spPr bwMode="auto">
        <a:xfrm>
          <a:off x="4953000" y="321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614</xdr:rowOff>
    </xdr:from>
    <xdr:ext cx="736600" cy="259045"/>
    <xdr:sp macro="" textlink="">
      <xdr:nvSpPr>
        <xdr:cNvPr id="72" name="テキスト ボックス 71"/>
        <xdr:cNvSpPr txBox="1"/>
      </xdr:nvSpPr>
      <xdr:spPr>
        <a:xfrm>
          <a:off x="4622800" y="330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113439</xdr:rowOff>
    </xdr:from>
    <xdr:to>
      <xdr:col>22</xdr:col>
      <xdr:colOff>165100</xdr:colOff>
      <xdr:row>19</xdr:row>
      <xdr:rowOff>43589</xdr:rowOff>
    </xdr:to>
    <xdr:sp macro="" textlink="">
      <xdr:nvSpPr>
        <xdr:cNvPr id="73" name="楕円 72"/>
        <xdr:cNvSpPr/>
      </xdr:nvSpPr>
      <xdr:spPr bwMode="auto">
        <a:xfrm>
          <a:off x="4254500" y="324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28366</xdr:rowOff>
    </xdr:from>
    <xdr:ext cx="762000" cy="259045"/>
    <xdr:sp macro="" textlink="">
      <xdr:nvSpPr>
        <xdr:cNvPr id="74" name="テキスト ボックス 73"/>
        <xdr:cNvSpPr txBox="1"/>
      </xdr:nvSpPr>
      <xdr:spPr>
        <a:xfrm>
          <a:off x="3924300" y="333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99609</xdr:rowOff>
    </xdr:from>
    <xdr:to>
      <xdr:col>19</xdr:col>
      <xdr:colOff>38100</xdr:colOff>
      <xdr:row>19</xdr:row>
      <xdr:rowOff>29759</xdr:rowOff>
    </xdr:to>
    <xdr:sp macro="" textlink="">
      <xdr:nvSpPr>
        <xdr:cNvPr id="75" name="楕円 74"/>
        <xdr:cNvSpPr/>
      </xdr:nvSpPr>
      <xdr:spPr bwMode="auto">
        <a:xfrm>
          <a:off x="3556000" y="323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14536</xdr:rowOff>
    </xdr:from>
    <xdr:ext cx="762000" cy="259045"/>
    <xdr:sp macro="" textlink="">
      <xdr:nvSpPr>
        <xdr:cNvPr id="76" name="テキスト ボックス 75"/>
        <xdr:cNvSpPr txBox="1"/>
      </xdr:nvSpPr>
      <xdr:spPr>
        <a:xfrm>
          <a:off x="3225800" y="331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115062</xdr:rowOff>
    </xdr:from>
    <xdr:to>
      <xdr:col>15</xdr:col>
      <xdr:colOff>101600</xdr:colOff>
      <xdr:row>19</xdr:row>
      <xdr:rowOff>45212</xdr:rowOff>
    </xdr:to>
    <xdr:sp macro="" textlink="">
      <xdr:nvSpPr>
        <xdr:cNvPr id="77" name="楕円 76"/>
        <xdr:cNvSpPr/>
      </xdr:nvSpPr>
      <xdr:spPr bwMode="auto">
        <a:xfrm>
          <a:off x="2857500" y="324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29989</xdr:rowOff>
    </xdr:from>
    <xdr:ext cx="762000" cy="259045"/>
    <xdr:sp macro="" textlink="">
      <xdr:nvSpPr>
        <xdr:cNvPr id="78" name="テキスト ボックス 77"/>
        <xdr:cNvSpPr txBox="1"/>
      </xdr:nvSpPr>
      <xdr:spPr>
        <a:xfrm>
          <a:off x="2527300" y="33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128486</xdr:rowOff>
    </xdr:from>
    <xdr:to>
      <xdr:col>29</xdr:col>
      <xdr:colOff>127000</xdr:colOff>
      <xdr:row>36</xdr:row>
      <xdr:rowOff>160280</xdr:rowOff>
    </xdr:to>
    <xdr:cxnSp macro="">
      <xdr:nvCxnSpPr>
        <xdr:cNvPr id="112" name="直線コネクタ 111"/>
        <xdr:cNvCxnSpPr/>
      </xdr:nvCxnSpPr>
      <xdr:spPr bwMode="auto">
        <a:xfrm flipV="1">
          <a:off x="5003800" y="7081736"/>
          <a:ext cx="647700" cy="3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154737</xdr:rowOff>
    </xdr:from>
    <xdr:to>
      <xdr:col>26</xdr:col>
      <xdr:colOff>50800</xdr:colOff>
      <xdr:row>36</xdr:row>
      <xdr:rowOff>160280</xdr:rowOff>
    </xdr:to>
    <xdr:cxnSp macro="">
      <xdr:nvCxnSpPr>
        <xdr:cNvPr id="115" name="直線コネクタ 114"/>
        <xdr:cNvCxnSpPr/>
      </xdr:nvCxnSpPr>
      <xdr:spPr bwMode="auto">
        <a:xfrm>
          <a:off x="4305300" y="7107987"/>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154737</xdr:rowOff>
    </xdr:from>
    <xdr:to>
      <xdr:col>22</xdr:col>
      <xdr:colOff>114300</xdr:colOff>
      <xdr:row>36</xdr:row>
      <xdr:rowOff>155937</xdr:rowOff>
    </xdr:to>
    <xdr:cxnSp macro="">
      <xdr:nvCxnSpPr>
        <xdr:cNvPr id="118" name="直線コネクタ 117"/>
        <xdr:cNvCxnSpPr/>
      </xdr:nvCxnSpPr>
      <xdr:spPr bwMode="auto">
        <a:xfrm flipV="1">
          <a:off x="3606800" y="7107987"/>
          <a:ext cx="698500" cy="1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125667</xdr:rowOff>
    </xdr:from>
    <xdr:to>
      <xdr:col>18</xdr:col>
      <xdr:colOff>177800</xdr:colOff>
      <xdr:row>36</xdr:row>
      <xdr:rowOff>155937</xdr:rowOff>
    </xdr:to>
    <xdr:cxnSp macro="">
      <xdr:nvCxnSpPr>
        <xdr:cNvPr id="121" name="直線コネクタ 120"/>
        <xdr:cNvCxnSpPr/>
      </xdr:nvCxnSpPr>
      <xdr:spPr bwMode="auto">
        <a:xfrm>
          <a:off x="2908300" y="7078917"/>
          <a:ext cx="698500" cy="3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77686</xdr:rowOff>
    </xdr:from>
    <xdr:to>
      <xdr:col>29</xdr:col>
      <xdr:colOff>177800</xdr:colOff>
      <xdr:row>37</xdr:row>
      <xdr:rowOff>7836</xdr:rowOff>
    </xdr:to>
    <xdr:sp macro="" textlink="">
      <xdr:nvSpPr>
        <xdr:cNvPr id="131" name="楕円 130"/>
        <xdr:cNvSpPr/>
      </xdr:nvSpPr>
      <xdr:spPr bwMode="auto">
        <a:xfrm>
          <a:off x="5600700" y="70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49763</xdr:rowOff>
    </xdr:from>
    <xdr:ext cx="762000" cy="259045"/>
    <xdr:sp macro="" textlink="">
      <xdr:nvSpPr>
        <xdr:cNvPr id="132" name="人口1人当たり決算額の推移該当値テキスト445"/>
        <xdr:cNvSpPr txBox="1"/>
      </xdr:nvSpPr>
      <xdr:spPr>
        <a:xfrm>
          <a:off x="5740400" y="700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109480</xdr:rowOff>
    </xdr:from>
    <xdr:to>
      <xdr:col>26</xdr:col>
      <xdr:colOff>101600</xdr:colOff>
      <xdr:row>37</xdr:row>
      <xdr:rowOff>39630</xdr:rowOff>
    </xdr:to>
    <xdr:sp macro="" textlink="">
      <xdr:nvSpPr>
        <xdr:cNvPr id="133" name="楕円 132"/>
        <xdr:cNvSpPr/>
      </xdr:nvSpPr>
      <xdr:spPr bwMode="auto">
        <a:xfrm>
          <a:off x="4953000" y="706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24407</xdr:rowOff>
    </xdr:from>
    <xdr:ext cx="736600" cy="259045"/>
    <xdr:sp macro="" textlink="">
      <xdr:nvSpPr>
        <xdr:cNvPr id="134" name="テキスト ボックス 133"/>
        <xdr:cNvSpPr txBox="1"/>
      </xdr:nvSpPr>
      <xdr:spPr>
        <a:xfrm>
          <a:off x="4622800" y="714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103937</xdr:rowOff>
    </xdr:from>
    <xdr:to>
      <xdr:col>22</xdr:col>
      <xdr:colOff>165100</xdr:colOff>
      <xdr:row>37</xdr:row>
      <xdr:rowOff>34087</xdr:rowOff>
    </xdr:to>
    <xdr:sp macro="" textlink="">
      <xdr:nvSpPr>
        <xdr:cNvPr id="135" name="楕円 134"/>
        <xdr:cNvSpPr/>
      </xdr:nvSpPr>
      <xdr:spPr bwMode="auto">
        <a:xfrm>
          <a:off x="4254500" y="7057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18864</xdr:rowOff>
    </xdr:from>
    <xdr:ext cx="762000" cy="259045"/>
    <xdr:sp macro="" textlink="">
      <xdr:nvSpPr>
        <xdr:cNvPr id="136" name="テキスト ボックス 135"/>
        <xdr:cNvSpPr txBox="1"/>
      </xdr:nvSpPr>
      <xdr:spPr>
        <a:xfrm>
          <a:off x="3924300" y="714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105137</xdr:rowOff>
    </xdr:from>
    <xdr:to>
      <xdr:col>19</xdr:col>
      <xdr:colOff>38100</xdr:colOff>
      <xdr:row>37</xdr:row>
      <xdr:rowOff>35287</xdr:rowOff>
    </xdr:to>
    <xdr:sp macro="" textlink="">
      <xdr:nvSpPr>
        <xdr:cNvPr id="137" name="楕円 136"/>
        <xdr:cNvSpPr/>
      </xdr:nvSpPr>
      <xdr:spPr bwMode="auto">
        <a:xfrm>
          <a:off x="3556000" y="70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20064</xdr:rowOff>
    </xdr:from>
    <xdr:ext cx="762000" cy="259045"/>
    <xdr:sp macro="" textlink="">
      <xdr:nvSpPr>
        <xdr:cNvPr id="138" name="テキスト ボックス 137"/>
        <xdr:cNvSpPr txBox="1"/>
      </xdr:nvSpPr>
      <xdr:spPr>
        <a:xfrm>
          <a:off x="3225800" y="714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74867</xdr:rowOff>
    </xdr:from>
    <xdr:to>
      <xdr:col>15</xdr:col>
      <xdr:colOff>101600</xdr:colOff>
      <xdr:row>37</xdr:row>
      <xdr:rowOff>5017</xdr:rowOff>
    </xdr:to>
    <xdr:sp macro="" textlink="">
      <xdr:nvSpPr>
        <xdr:cNvPr id="139" name="楕円 138"/>
        <xdr:cNvSpPr/>
      </xdr:nvSpPr>
      <xdr:spPr bwMode="auto">
        <a:xfrm>
          <a:off x="2857500" y="702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186644</xdr:rowOff>
    </xdr:from>
    <xdr:ext cx="762000" cy="259045"/>
    <xdr:sp macro="" textlink="">
      <xdr:nvSpPr>
        <xdr:cNvPr id="140" name="テキスト ボックス 139"/>
        <xdr:cNvSpPr txBox="1"/>
      </xdr:nvSpPr>
      <xdr:spPr>
        <a:xfrm>
          <a:off x="2527300" y="6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98085</xdr:rowOff>
    </xdr:from>
    <xdr:to>
      <xdr:col>24</xdr:col>
      <xdr:colOff>63500</xdr:colOff>
      <xdr:row>37</xdr:row>
      <xdr:rowOff>104185</xdr:rowOff>
    </xdr:to>
    <xdr:cxnSp macro="">
      <xdr:nvCxnSpPr>
        <xdr:cNvPr id="59" name="直線コネクタ 58"/>
        <xdr:cNvCxnSpPr/>
      </xdr:nvCxnSpPr>
      <xdr:spPr>
        <a:xfrm>
          <a:off x="3797300" y="6441735"/>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98085</xdr:rowOff>
    </xdr:from>
    <xdr:to>
      <xdr:col>19</xdr:col>
      <xdr:colOff>177800</xdr:colOff>
      <xdr:row>37</xdr:row>
      <xdr:rowOff>145643</xdr:rowOff>
    </xdr:to>
    <xdr:cxnSp macro="">
      <xdr:nvCxnSpPr>
        <xdr:cNvPr id="62" name="直線コネクタ 61"/>
        <xdr:cNvCxnSpPr/>
      </xdr:nvCxnSpPr>
      <xdr:spPr>
        <a:xfrm flipV="1">
          <a:off x="2908300" y="6441735"/>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122153</xdr:rowOff>
    </xdr:from>
    <xdr:to>
      <xdr:col>15</xdr:col>
      <xdr:colOff>50800</xdr:colOff>
      <xdr:row>37</xdr:row>
      <xdr:rowOff>145643</xdr:rowOff>
    </xdr:to>
    <xdr:cxnSp macro="">
      <xdr:nvCxnSpPr>
        <xdr:cNvPr id="65" name="直線コネクタ 64"/>
        <xdr:cNvCxnSpPr/>
      </xdr:nvCxnSpPr>
      <xdr:spPr>
        <a:xfrm>
          <a:off x="2019300" y="6465803"/>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122153</xdr:rowOff>
    </xdr:from>
    <xdr:to>
      <xdr:col>10</xdr:col>
      <xdr:colOff>114300</xdr:colOff>
      <xdr:row>37</xdr:row>
      <xdr:rowOff>128334</xdr:rowOff>
    </xdr:to>
    <xdr:cxnSp macro="">
      <xdr:nvCxnSpPr>
        <xdr:cNvPr id="68" name="直線コネクタ 67"/>
        <xdr:cNvCxnSpPr/>
      </xdr:nvCxnSpPr>
      <xdr:spPr>
        <a:xfrm flipV="1">
          <a:off x="1130300" y="6465803"/>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53385</xdr:rowOff>
    </xdr:from>
    <xdr:to>
      <xdr:col>24</xdr:col>
      <xdr:colOff>114300</xdr:colOff>
      <xdr:row>37</xdr:row>
      <xdr:rowOff>154985</xdr:rowOff>
    </xdr:to>
    <xdr:sp macro="" textlink="">
      <xdr:nvSpPr>
        <xdr:cNvPr id="78" name="楕円 77"/>
        <xdr:cNvSpPr/>
      </xdr:nvSpPr>
      <xdr:spPr>
        <a:xfrm>
          <a:off x="4584700" y="6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31812</xdr:rowOff>
    </xdr:from>
    <xdr:ext cx="534377" cy="259045"/>
    <xdr:sp macro="" textlink="">
      <xdr:nvSpPr>
        <xdr:cNvPr id="79" name="人件費該当値テキスト"/>
        <xdr:cNvSpPr txBox="1"/>
      </xdr:nvSpPr>
      <xdr:spPr>
        <a:xfrm>
          <a:off x="4686300" y="6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47285</xdr:rowOff>
    </xdr:from>
    <xdr:to>
      <xdr:col>20</xdr:col>
      <xdr:colOff>38100</xdr:colOff>
      <xdr:row>37</xdr:row>
      <xdr:rowOff>148885</xdr:rowOff>
    </xdr:to>
    <xdr:sp macro="" textlink="">
      <xdr:nvSpPr>
        <xdr:cNvPr id="80" name="楕円 79"/>
        <xdr:cNvSpPr/>
      </xdr:nvSpPr>
      <xdr:spPr>
        <a:xfrm>
          <a:off x="3746500" y="63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140012</xdr:rowOff>
    </xdr:from>
    <xdr:ext cx="534377" cy="259045"/>
    <xdr:sp macro="" textlink="">
      <xdr:nvSpPr>
        <xdr:cNvPr id="81" name="テキスト ボックス 80"/>
        <xdr:cNvSpPr txBox="1"/>
      </xdr:nvSpPr>
      <xdr:spPr>
        <a:xfrm>
          <a:off x="3530111" y="64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94843</xdr:rowOff>
    </xdr:from>
    <xdr:to>
      <xdr:col>15</xdr:col>
      <xdr:colOff>101600</xdr:colOff>
      <xdr:row>38</xdr:row>
      <xdr:rowOff>24994</xdr:rowOff>
    </xdr:to>
    <xdr:sp macro="" textlink="">
      <xdr:nvSpPr>
        <xdr:cNvPr id="82" name="楕円 81"/>
        <xdr:cNvSpPr/>
      </xdr:nvSpPr>
      <xdr:spPr>
        <a:xfrm>
          <a:off x="2857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16121</xdr:rowOff>
    </xdr:from>
    <xdr:ext cx="534377" cy="259045"/>
    <xdr:sp macro="" textlink="">
      <xdr:nvSpPr>
        <xdr:cNvPr id="83" name="テキスト ボックス 82"/>
        <xdr:cNvSpPr txBox="1"/>
      </xdr:nvSpPr>
      <xdr:spPr>
        <a:xfrm>
          <a:off x="2641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71353</xdr:rowOff>
    </xdr:from>
    <xdr:to>
      <xdr:col>10</xdr:col>
      <xdr:colOff>165100</xdr:colOff>
      <xdr:row>38</xdr:row>
      <xdr:rowOff>1502</xdr:rowOff>
    </xdr:to>
    <xdr:sp macro="" textlink="">
      <xdr:nvSpPr>
        <xdr:cNvPr id="84" name="楕円 83"/>
        <xdr:cNvSpPr/>
      </xdr:nvSpPr>
      <xdr:spPr>
        <a:xfrm>
          <a:off x="1968500" y="6415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164080</xdr:rowOff>
    </xdr:from>
    <xdr:ext cx="534377" cy="259045"/>
    <xdr:sp macro="" textlink="">
      <xdr:nvSpPr>
        <xdr:cNvPr id="85" name="テキスト ボックス 84"/>
        <xdr:cNvSpPr txBox="1"/>
      </xdr:nvSpPr>
      <xdr:spPr>
        <a:xfrm>
          <a:off x="1752111" y="65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77534</xdr:rowOff>
    </xdr:from>
    <xdr:to>
      <xdr:col>6</xdr:col>
      <xdr:colOff>38100</xdr:colOff>
      <xdr:row>38</xdr:row>
      <xdr:rowOff>7684</xdr:rowOff>
    </xdr:to>
    <xdr:sp macro="" textlink="">
      <xdr:nvSpPr>
        <xdr:cNvPr id="86" name="楕円 85"/>
        <xdr:cNvSpPr/>
      </xdr:nvSpPr>
      <xdr:spPr>
        <a:xfrm>
          <a:off x="1079500" y="64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170261</xdr:rowOff>
    </xdr:from>
    <xdr:ext cx="534377" cy="259045"/>
    <xdr:sp macro="" textlink="">
      <xdr:nvSpPr>
        <xdr:cNvPr id="87" name="テキスト ボックス 86"/>
        <xdr:cNvSpPr txBox="1"/>
      </xdr:nvSpPr>
      <xdr:spPr>
        <a:xfrm>
          <a:off x="863111" y="65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46381</xdr:rowOff>
    </xdr:from>
    <xdr:to>
      <xdr:col>24</xdr:col>
      <xdr:colOff>63500</xdr:colOff>
      <xdr:row>57</xdr:row>
      <xdr:rowOff>79263</xdr:rowOff>
    </xdr:to>
    <xdr:cxnSp macro="">
      <xdr:nvCxnSpPr>
        <xdr:cNvPr id="114" name="直線コネクタ 113"/>
        <xdr:cNvCxnSpPr/>
      </xdr:nvCxnSpPr>
      <xdr:spPr>
        <a:xfrm flipV="1">
          <a:off x="3797300" y="9819031"/>
          <a:ext cx="8382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79263</xdr:rowOff>
    </xdr:from>
    <xdr:to>
      <xdr:col>19</xdr:col>
      <xdr:colOff>177800</xdr:colOff>
      <xdr:row>57</xdr:row>
      <xdr:rowOff>83272</xdr:rowOff>
    </xdr:to>
    <xdr:cxnSp macro="">
      <xdr:nvCxnSpPr>
        <xdr:cNvPr id="117" name="直線コネクタ 116"/>
        <xdr:cNvCxnSpPr/>
      </xdr:nvCxnSpPr>
      <xdr:spPr>
        <a:xfrm flipV="1">
          <a:off x="2908300" y="9851913"/>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59392</xdr:rowOff>
    </xdr:from>
    <xdr:to>
      <xdr:col>15</xdr:col>
      <xdr:colOff>50800</xdr:colOff>
      <xdr:row>57</xdr:row>
      <xdr:rowOff>83272</xdr:rowOff>
    </xdr:to>
    <xdr:cxnSp macro="">
      <xdr:nvCxnSpPr>
        <xdr:cNvPr id="120" name="直線コネクタ 119"/>
        <xdr:cNvCxnSpPr/>
      </xdr:nvCxnSpPr>
      <xdr:spPr>
        <a:xfrm>
          <a:off x="2019300" y="9832042"/>
          <a:ext cx="889000" cy="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51698</xdr:rowOff>
    </xdr:from>
    <xdr:to>
      <xdr:col>10</xdr:col>
      <xdr:colOff>114300</xdr:colOff>
      <xdr:row>57</xdr:row>
      <xdr:rowOff>59392</xdr:rowOff>
    </xdr:to>
    <xdr:cxnSp macro="">
      <xdr:nvCxnSpPr>
        <xdr:cNvPr id="123" name="直線コネクタ 122"/>
        <xdr:cNvCxnSpPr/>
      </xdr:nvCxnSpPr>
      <xdr:spPr>
        <a:xfrm>
          <a:off x="1130300" y="9824348"/>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167031</xdr:rowOff>
    </xdr:from>
    <xdr:to>
      <xdr:col>24</xdr:col>
      <xdr:colOff>114300</xdr:colOff>
      <xdr:row>57</xdr:row>
      <xdr:rowOff>97181</xdr:rowOff>
    </xdr:to>
    <xdr:sp macro="" textlink="">
      <xdr:nvSpPr>
        <xdr:cNvPr id="133" name="楕円 132"/>
        <xdr:cNvSpPr/>
      </xdr:nvSpPr>
      <xdr:spPr>
        <a:xfrm>
          <a:off x="4584700" y="97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81958</xdr:rowOff>
    </xdr:from>
    <xdr:ext cx="534377" cy="259045"/>
    <xdr:sp macro="" textlink="">
      <xdr:nvSpPr>
        <xdr:cNvPr id="134" name="物件費該当値テキスト"/>
        <xdr:cNvSpPr txBox="1"/>
      </xdr:nvSpPr>
      <xdr:spPr>
        <a:xfrm>
          <a:off x="4686300" y="96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28463</xdr:rowOff>
    </xdr:from>
    <xdr:to>
      <xdr:col>20</xdr:col>
      <xdr:colOff>38100</xdr:colOff>
      <xdr:row>57</xdr:row>
      <xdr:rowOff>130063</xdr:rowOff>
    </xdr:to>
    <xdr:sp macro="" textlink="">
      <xdr:nvSpPr>
        <xdr:cNvPr id="135" name="楕円 134"/>
        <xdr:cNvSpPr/>
      </xdr:nvSpPr>
      <xdr:spPr>
        <a:xfrm>
          <a:off x="3746500" y="98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121190</xdr:rowOff>
    </xdr:from>
    <xdr:ext cx="534377" cy="259045"/>
    <xdr:sp macro="" textlink="">
      <xdr:nvSpPr>
        <xdr:cNvPr id="136" name="テキスト ボックス 135"/>
        <xdr:cNvSpPr txBox="1"/>
      </xdr:nvSpPr>
      <xdr:spPr>
        <a:xfrm>
          <a:off x="3530111" y="98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32472</xdr:rowOff>
    </xdr:from>
    <xdr:to>
      <xdr:col>15</xdr:col>
      <xdr:colOff>101600</xdr:colOff>
      <xdr:row>57</xdr:row>
      <xdr:rowOff>134072</xdr:rowOff>
    </xdr:to>
    <xdr:sp macro="" textlink="">
      <xdr:nvSpPr>
        <xdr:cNvPr id="137" name="楕円 136"/>
        <xdr:cNvSpPr/>
      </xdr:nvSpPr>
      <xdr:spPr>
        <a:xfrm>
          <a:off x="2857500" y="98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125199</xdr:rowOff>
    </xdr:from>
    <xdr:ext cx="534377" cy="259045"/>
    <xdr:sp macro="" textlink="">
      <xdr:nvSpPr>
        <xdr:cNvPr id="138" name="テキスト ボックス 137"/>
        <xdr:cNvSpPr txBox="1"/>
      </xdr:nvSpPr>
      <xdr:spPr>
        <a:xfrm>
          <a:off x="2641111" y="989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8592</xdr:rowOff>
    </xdr:from>
    <xdr:to>
      <xdr:col>10</xdr:col>
      <xdr:colOff>165100</xdr:colOff>
      <xdr:row>57</xdr:row>
      <xdr:rowOff>110192</xdr:rowOff>
    </xdr:to>
    <xdr:sp macro="" textlink="">
      <xdr:nvSpPr>
        <xdr:cNvPr id="139" name="楕円 138"/>
        <xdr:cNvSpPr/>
      </xdr:nvSpPr>
      <xdr:spPr>
        <a:xfrm>
          <a:off x="1968500" y="97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101319</xdr:rowOff>
    </xdr:from>
    <xdr:ext cx="534377" cy="259045"/>
    <xdr:sp macro="" textlink="">
      <xdr:nvSpPr>
        <xdr:cNvPr id="140" name="テキスト ボックス 139"/>
        <xdr:cNvSpPr txBox="1"/>
      </xdr:nvSpPr>
      <xdr:spPr>
        <a:xfrm>
          <a:off x="1752111" y="98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xdr:rowOff>
    </xdr:from>
    <xdr:to>
      <xdr:col>6</xdr:col>
      <xdr:colOff>38100</xdr:colOff>
      <xdr:row>57</xdr:row>
      <xdr:rowOff>102498</xdr:rowOff>
    </xdr:to>
    <xdr:sp macro="" textlink="">
      <xdr:nvSpPr>
        <xdr:cNvPr id="141" name="楕円 140"/>
        <xdr:cNvSpPr/>
      </xdr:nvSpPr>
      <xdr:spPr>
        <a:xfrm>
          <a:off x="1079500" y="97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93625</xdr:rowOff>
    </xdr:from>
    <xdr:ext cx="534377" cy="259045"/>
    <xdr:sp macro="" textlink="">
      <xdr:nvSpPr>
        <xdr:cNvPr id="142" name="テキスト ボックス 141"/>
        <xdr:cNvSpPr txBox="1"/>
      </xdr:nvSpPr>
      <xdr:spPr>
        <a:xfrm>
          <a:off x="863111" y="98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78344</xdr:rowOff>
    </xdr:from>
    <xdr:to>
      <xdr:col>24</xdr:col>
      <xdr:colOff>63500</xdr:colOff>
      <xdr:row>78</xdr:row>
      <xdr:rowOff>89500</xdr:rowOff>
    </xdr:to>
    <xdr:cxnSp macro="">
      <xdr:nvCxnSpPr>
        <xdr:cNvPr id="169" name="直線コネクタ 168"/>
        <xdr:cNvCxnSpPr/>
      </xdr:nvCxnSpPr>
      <xdr:spPr>
        <a:xfrm flipV="1">
          <a:off x="3797300" y="13451444"/>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86207</xdr:rowOff>
    </xdr:from>
    <xdr:to>
      <xdr:col>19</xdr:col>
      <xdr:colOff>177800</xdr:colOff>
      <xdr:row>78</xdr:row>
      <xdr:rowOff>89500</xdr:rowOff>
    </xdr:to>
    <xdr:cxnSp macro="">
      <xdr:nvCxnSpPr>
        <xdr:cNvPr id="172" name="直線コネクタ 171"/>
        <xdr:cNvCxnSpPr/>
      </xdr:nvCxnSpPr>
      <xdr:spPr>
        <a:xfrm>
          <a:off x="2908300" y="13459307"/>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86207</xdr:rowOff>
    </xdr:from>
    <xdr:to>
      <xdr:col>15</xdr:col>
      <xdr:colOff>50800</xdr:colOff>
      <xdr:row>78</xdr:row>
      <xdr:rowOff>99054</xdr:rowOff>
    </xdr:to>
    <xdr:cxnSp macro="">
      <xdr:nvCxnSpPr>
        <xdr:cNvPr id="175" name="直線コネクタ 174"/>
        <xdr:cNvCxnSpPr/>
      </xdr:nvCxnSpPr>
      <xdr:spPr>
        <a:xfrm flipV="1">
          <a:off x="2019300" y="13459307"/>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99054</xdr:rowOff>
    </xdr:from>
    <xdr:to>
      <xdr:col>10</xdr:col>
      <xdr:colOff>114300</xdr:colOff>
      <xdr:row>78</xdr:row>
      <xdr:rowOff>122898</xdr:rowOff>
    </xdr:to>
    <xdr:cxnSp macro="">
      <xdr:nvCxnSpPr>
        <xdr:cNvPr id="178" name="直線コネクタ 177"/>
        <xdr:cNvCxnSpPr/>
      </xdr:nvCxnSpPr>
      <xdr:spPr>
        <a:xfrm flipV="1">
          <a:off x="1130300" y="13472154"/>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27544</xdr:rowOff>
    </xdr:from>
    <xdr:to>
      <xdr:col>24</xdr:col>
      <xdr:colOff>114300</xdr:colOff>
      <xdr:row>78</xdr:row>
      <xdr:rowOff>129144</xdr:rowOff>
    </xdr:to>
    <xdr:sp macro="" textlink="">
      <xdr:nvSpPr>
        <xdr:cNvPr id="188" name="楕円 187"/>
        <xdr:cNvSpPr/>
      </xdr:nvSpPr>
      <xdr:spPr>
        <a:xfrm>
          <a:off x="4584700" y="134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113921</xdr:rowOff>
    </xdr:from>
    <xdr:ext cx="469744" cy="259045"/>
    <xdr:sp macro="" textlink="">
      <xdr:nvSpPr>
        <xdr:cNvPr id="189" name="維持補修費該当値テキスト"/>
        <xdr:cNvSpPr txBox="1"/>
      </xdr:nvSpPr>
      <xdr:spPr>
        <a:xfrm>
          <a:off x="4686300" y="1331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38700</xdr:rowOff>
    </xdr:from>
    <xdr:to>
      <xdr:col>20</xdr:col>
      <xdr:colOff>38100</xdr:colOff>
      <xdr:row>78</xdr:row>
      <xdr:rowOff>140300</xdr:rowOff>
    </xdr:to>
    <xdr:sp macro="" textlink="">
      <xdr:nvSpPr>
        <xdr:cNvPr id="190" name="楕円 189"/>
        <xdr:cNvSpPr/>
      </xdr:nvSpPr>
      <xdr:spPr>
        <a:xfrm>
          <a:off x="3746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131427</xdr:rowOff>
    </xdr:from>
    <xdr:ext cx="469744" cy="259045"/>
    <xdr:sp macro="" textlink="">
      <xdr:nvSpPr>
        <xdr:cNvPr id="191" name="テキスト ボックス 190"/>
        <xdr:cNvSpPr txBox="1"/>
      </xdr:nvSpPr>
      <xdr:spPr>
        <a:xfrm>
          <a:off x="3562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35407</xdr:rowOff>
    </xdr:from>
    <xdr:to>
      <xdr:col>15</xdr:col>
      <xdr:colOff>101600</xdr:colOff>
      <xdr:row>78</xdr:row>
      <xdr:rowOff>137007</xdr:rowOff>
    </xdr:to>
    <xdr:sp macro="" textlink="">
      <xdr:nvSpPr>
        <xdr:cNvPr id="192" name="楕円 191"/>
        <xdr:cNvSpPr/>
      </xdr:nvSpPr>
      <xdr:spPr>
        <a:xfrm>
          <a:off x="2857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128134</xdr:rowOff>
    </xdr:from>
    <xdr:ext cx="469744" cy="259045"/>
    <xdr:sp macro="" textlink="">
      <xdr:nvSpPr>
        <xdr:cNvPr id="193" name="テキスト ボックス 192"/>
        <xdr:cNvSpPr txBox="1"/>
      </xdr:nvSpPr>
      <xdr:spPr>
        <a:xfrm>
          <a:off x="2673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48254</xdr:rowOff>
    </xdr:from>
    <xdr:to>
      <xdr:col>10</xdr:col>
      <xdr:colOff>165100</xdr:colOff>
      <xdr:row>78</xdr:row>
      <xdr:rowOff>149854</xdr:rowOff>
    </xdr:to>
    <xdr:sp macro="" textlink="">
      <xdr:nvSpPr>
        <xdr:cNvPr id="194" name="楕円 193"/>
        <xdr:cNvSpPr/>
      </xdr:nvSpPr>
      <xdr:spPr>
        <a:xfrm>
          <a:off x="1968500" y="134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140981</xdr:rowOff>
    </xdr:from>
    <xdr:ext cx="469744" cy="259045"/>
    <xdr:sp macro="" textlink="">
      <xdr:nvSpPr>
        <xdr:cNvPr id="195" name="テキスト ボックス 194"/>
        <xdr:cNvSpPr txBox="1"/>
      </xdr:nvSpPr>
      <xdr:spPr>
        <a:xfrm>
          <a:off x="1784428" y="135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72098</xdr:rowOff>
    </xdr:from>
    <xdr:to>
      <xdr:col>6</xdr:col>
      <xdr:colOff>38100</xdr:colOff>
      <xdr:row>79</xdr:row>
      <xdr:rowOff>2248</xdr:rowOff>
    </xdr:to>
    <xdr:sp macro="" textlink="">
      <xdr:nvSpPr>
        <xdr:cNvPr id="196" name="楕円 195"/>
        <xdr:cNvSpPr/>
      </xdr:nvSpPr>
      <xdr:spPr>
        <a:xfrm>
          <a:off x="1079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164825</xdr:rowOff>
    </xdr:from>
    <xdr:ext cx="378565" cy="259045"/>
    <xdr:sp macro="" textlink="">
      <xdr:nvSpPr>
        <xdr:cNvPr id="197" name="テキスト ボックス 196"/>
        <xdr:cNvSpPr txBox="1"/>
      </xdr:nvSpPr>
      <xdr:spPr>
        <a:xfrm>
          <a:off x="941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159779</xdr:rowOff>
    </xdr:from>
    <xdr:to>
      <xdr:col>24</xdr:col>
      <xdr:colOff>63500</xdr:colOff>
      <xdr:row>89</xdr:row>
      <xdr:rowOff>167608</xdr:rowOff>
    </xdr:to>
    <xdr:cxnSp macro="">
      <xdr:nvCxnSpPr>
        <xdr:cNvPr id="227" name="直線コネクタ 226"/>
        <xdr:cNvCxnSpPr/>
      </xdr:nvCxnSpPr>
      <xdr:spPr>
        <a:xfrm>
          <a:off x="3797300" y="15418829"/>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159779</xdr:rowOff>
    </xdr:from>
    <xdr:to>
      <xdr:col>19</xdr:col>
      <xdr:colOff>177800</xdr:colOff>
      <xdr:row>90</xdr:row>
      <xdr:rowOff>86531</xdr:rowOff>
    </xdr:to>
    <xdr:cxnSp macro="">
      <xdr:nvCxnSpPr>
        <xdr:cNvPr id="230" name="直線コネクタ 229"/>
        <xdr:cNvCxnSpPr/>
      </xdr:nvCxnSpPr>
      <xdr:spPr>
        <a:xfrm flipV="1">
          <a:off x="2908300" y="15418829"/>
          <a:ext cx="889000" cy="9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86531</xdr:rowOff>
    </xdr:from>
    <xdr:to>
      <xdr:col>15</xdr:col>
      <xdr:colOff>50800</xdr:colOff>
      <xdr:row>91</xdr:row>
      <xdr:rowOff>50851</xdr:rowOff>
    </xdr:to>
    <xdr:cxnSp macro="">
      <xdr:nvCxnSpPr>
        <xdr:cNvPr id="233" name="直線コネクタ 232"/>
        <xdr:cNvCxnSpPr/>
      </xdr:nvCxnSpPr>
      <xdr:spPr>
        <a:xfrm flipV="1">
          <a:off x="2019300" y="15517031"/>
          <a:ext cx="889000" cy="1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50851</xdr:rowOff>
    </xdr:from>
    <xdr:to>
      <xdr:col>10</xdr:col>
      <xdr:colOff>114300</xdr:colOff>
      <xdr:row>93</xdr:row>
      <xdr:rowOff>14694</xdr:rowOff>
    </xdr:to>
    <xdr:cxnSp macro="">
      <xdr:nvCxnSpPr>
        <xdr:cNvPr id="236" name="直線コネクタ 235"/>
        <xdr:cNvCxnSpPr/>
      </xdr:nvCxnSpPr>
      <xdr:spPr>
        <a:xfrm flipV="1">
          <a:off x="1130300" y="15652801"/>
          <a:ext cx="889000" cy="3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116808</xdr:rowOff>
    </xdr:from>
    <xdr:to>
      <xdr:col>24</xdr:col>
      <xdr:colOff>114300</xdr:colOff>
      <xdr:row>90</xdr:row>
      <xdr:rowOff>46958</xdr:rowOff>
    </xdr:to>
    <xdr:sp macro="" textlink="">
      <xdr:nvSpPr>
        <xdr:cNvPr id="246" name="楕円 245"/>
        <xdr:cNvSpPr/>
      </xdr:nvSpPr>
      <xdr:spPr>
        <a:xfrm>
          <a:off x="4584700" y="153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69835</xdr:rowOff>
    </xdr:from>
    <xdr:ext cx="599010" cy="259045"/>
    <xdr:sp macro="" textlink="">
      <xdr:nvSpPr>
        <xdr:cNvPr id="247" name="扶助費該当値テキスト"/>
        <xdr:cNvSpPr txBox="1"/>
      </xdr:nvSpPr>
      <xdr:spPr>
        <a:xfrm>
          <a:off x="4686300" y="153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108979</xdr:rowOff>
    </xdr:from>
    <xdr:to>
      <xdr:col>20</xdr:col>
      <xdr:colOff>38100</xdr:colOff>
      <xdr:row>90</xdr:row>
      <xdr:rowOff>39129</xdr:rowOff>
    </xdr:to>
    <xdr:sp macro="" textlink="">
      <xdr:nvSpPr>
        <xdr:cNvPr id="248" name="楕円 247"/>
        <xdr:cNvSpPr/>
      </xdr:nvSpPr>
      <xdr:spPr>
        <a:xfrm>
          <a:off x="3746500" y="153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55656</xdr:rowOff>
    </xdr:from>
    <xdr:ext cx="599010" cy="259045"/>
    <xdr:sp macro="" textlink="">
      <xdr:nvSpPr>
        <xdr:cNvPr id="249" name="テキスト ボックス 248"/>
        <xdr:cNvSpPr txBox="1"/>
      </xdr:nvSpPr>
      <xdr:spPr>
        <a:xfrm>
          <a:off x="3497795" y="1514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35731</xdr:rowOff>
    </xdr:from>
    <xdr:to>
      <xdr:col>15</xdr:col>
      <xdr:colOff>101600</xdr:colOff>
      <xdr:row>90</xdr:row>
      <xdr:rowOff>137331</xdr:rowOff>
    </xdr:to>
    <xdr:sp macro="" textlink="">
      <xdr:nvSpPr>
        <xdr:cNvPr id="250" name="楕円 249"/>
        <xdr:cNvSpPr/>
      </xdr:nvSpPr>
      <xdr:spPr>
        <a:xfrm>
          <a:off x="2857500" y="15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153858</xdr:rowOff>
    </xdr:from>
    <xdr:ext cx="599010" cy="259045"/>
    <xdr:sp macro="" textlink="">
      <xdr:nvSpPr>
        <xdr:cNvPr id="251" name="テキスト ボックス 250"/>
        <xdr:cNvSpPr txBox="1"/>
      </xdr:nvSpPr>
      <xdr:spPr>
        <a:xfrm>
          <a:off x="2608795" y="1524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51</xdr:rowOff>
    </xdr:from>
    <xdr:to>
      <xdr:col>10</xdr:col>
      <xdr:colOff>165100</xdr:colOff>
      <xdr:row>91</xdr:row>
      <xdr:rowOff>101651</xdr:rowOff>
    </xdr:to>
    <xdr:sp macro="" textlink="">
      <xdr:nvSpPr>
        <xdr:cNvPr id="252" name="楕円 251"/>
        <xdr:cNvSpPr/>
      </xdr:nvSpPr>
      <xdr:spPr>
        <a:xfrm>
          <a:off x="1968500" y="156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118178</xdr:rowOff>
    </xdr:from>
    <xdr:ext cx="599010" cy="259045"/>
    <xdr:sp macro="" textlink="">
      <xdr:nvSpPr>
        <xdr:cNvPr id="253" name="テキスト ボックス 252"/>
        <xdr:cNvSpPr txBox="1"/>
      </xdr:nvSpPr>
      <xdr:spPr>
        <a:xfrm>
          <a:off x="1719795" y="153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135344</xdr:rowOff>
    </xdr:from>
    <xdr:to>
      <xdr:col>6</xdr:col>
      <xdr:colOff>38100</xdr:colOff>
      <xdr:row>93</xdr:row>
      <xdr:rowOff>65494</xdr:rowOff>
    </xdr:to>
    <xdr:sp macro="" textlink="">
      <xdr:nvSpPr>
        <xdr:cNvPr id="254" name="楕円 253"/>
        <xdr:cNvSpPr/>
      </xdr:nvSpPr>
      <xdr:spPr>
        <a:xfrm>
          <a:off x="1079500" y="159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82021</xdr:rowOff>
    </xdr:from>
    <xdr:ext cx="534377" cy="259045"/>
    <xdr:sp macro="" textlink="">
      <xdr:nvSpPr>
        <xdr:cNvPr id="255" name="テキスト ボックス 254"/>
        <xdr:cNvSpPr txBox="1"/>
      </xdr:nvSpPr>
      <xdr:spPr>
        <a:xfrm>
          <a:off x="863111" y="156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17245</xdr:rowOff>
    </xdr:from>
    <xdr:to>
      <xdr:col>55</xdr:col>
      <xdr:colOff>0</xdr:colOff>
      <xdr:row>38</xdr:row>
      <xdr:rowOff>24215</xdr:rowOff>
    </xdr:to>
    <xdr:cxnSp macro="">
      <xdr:nvCxnSpPr>
        <xdr:cNvPr id="286" name="直線コネクタ 285"/>
        <xdr:cNvCxnSpPr/>
      </xdr:nvCxnSpPr>
      <xdr:spPr>
        <a:xfrm flipV="1">
          <a:off x="9639300" y="6532345"/>
          <a:ext cx="8382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24215</xdr:rowOff>
    </xdr:from>
    <xdr:to>
      <xdr:col>50</xdr:col>
      <xdr:colOff>114300</xdr:colOff>
      <xdr:row>38</xdr:row>
      <xdr:rowOff>47499</xdr:rowOff>
    </xdr:to>
    <xdr:cxnSp macro="">
      <xdr:nvCxnSpPr>
        <xdr:cNvPr id="289" name="直線コネクタ 288"/>
        <xdr:cNvCxnSpPr/>
      </xdr:nvCxnSpPr>
      <xdr:spPr>
        <a:xfrm flipV="1">
          <a:off x="8750300" y="6539315"/>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47499</xdr:rowOff>
    </xdr:from>
    <xdr:to>
      <xdr:col>45</xdr:col>
      <xdr:colOff>177800</xdr:colOff>
      <xdr:row>38</xdr:row>
      <xdr:rowOff>47976</xdr:rowOff>
    </xdr:to>
    <xdr:cxnSp macro="">
      <xdr:nvCxnSpPr>
        <xdr:cNvPr id="292" name="直線コネクタ 291"/>
        <xdr:cNvCxnSpPr/>
      </xdr:nvCxnSpPr>
      <xdr:spPr>
        <a:xfrm flipV="1">
          <a:off x="7861300" y="6562599"/>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47976</xdr:rowOff>
    </xdr:from>
    <xdr:to>
      <xdr:col>41</xdr:col>
      <xdr:colOff>50800</xdr:colOff>
      <xdr:row>38</xdr:row>
      <xdr:rowOff>58834</xdr:rowOff>
    </xdr:to>
    <xdr:cxnSp macro="">
      <xdr:nvCxnSpPr>
        <xdr:cNvPr id="295" name="直線コネクタ 294"/>
        <xdr:cNvCxnSpPr/>
      </xdr:nvCxnSpPr>
      <xdr:spPr>
        <a:xfrm flipV="1">
          <a:off x="6972300" y="656307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137895</xdr:rowOff>
    </xdr:from>
    <xdr:to>
      <xdr:col>55</xdr:col>
      <xdr:colOff>50800</xdr:colOff>
      <xdr:row>38</xdr:row>
      <xdr:rowOff>68045</xdr:rowOff>
    </xdr:to>
    <xdr:sp macro="" textlink="">
      <xdr:nvSpPr>
        <xdr:cNvPr id="305" name="楕円 304"/>
        <xdr:cNvSpPr/>
      </xdr:nvSpPr>
      <xdr:spPr>
        <a:xfrm>
          <a:off x="10426700" y="6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78943</xdr:rowOff>
    </xdr:from>
    <xdr:ext cx="534377" cy="259045"/>
    <xdr:sp macro="" textlink="">
      <xdr:nvSpPr>
        <xdr:cNvPr id="306" name="補助費等該当値テキスト"/>
        <xdr:cNvSpPr txBox="1"/>
      </xdr:nvSpPr>
      <xdr:spPr>
        <a:xfrm>
          <a:off x="10528300" y="64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144864</xdr:rowOff>
    </xdr:from>
    <xdr:to>
      <xdr:col>50</xdr:col>
      <xdr:colOff>165100</xdr:colOff>
      <xdr:row>38</xdr:row>
      <xdr:rowOff>75014</xdr:rowOff>
    </xdr:to>
    <xdr:sp macro="" textlink="">
      <xdr:nvSpPr>
        <xdr:cNvPr id="307" name="楕円 306"/>
        <xdr:cNvSpPr/>
      </xdr:nvSpPr>
      <xdr:spPr>
        <a:xfrm>
          <a:off x="9588500" y="64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66142</xdr:rowOff>
    </xdr:from>
    <xdr:ext cx="534377" cy="259045"/>
    <xdr:sp macro="" textlink="">
      <xdr:nvSpPr>
        <xdr:cNvPr id="308" name="テキスト ボックス 307"/>
        <xdr:cNvSpPr txBox="1"/>
      </xdr:nvSpPr>
      <xdr:spPr>
        <a:xfrm>
          <a:off x="9372111" y="65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168149</xdr:rowOff>
    </xdr:from>
    <xdr:to>
      <xdr:col>46</xdr:col>
      <xdr:colOff>38100</xdr:colOff>
      <xdr:row>38</xdr:row>
      <xdr:rowOff>98299</xdr:rowOff>
    </xdr:to>
    <xdr:sp macro="" textlink="">
      <xdr:nvSpPr>
        <xdr:cNvPr id="309" name="楕円 308"/>
        <xdr:cNvSpPr/>
      </xdr:nvSpPr>
      <xdr:spPr>
        <a:xfrm>
          <a:off x="8699500" y="65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89426</xdr:rowOff>
    </xdr:from>
    <xdr:ext cx="534377" cy="259045"/>
    <xdr:sp macro="" textlink="">
      <xdr:nvSpPr>
        <xdr:cNvPr id="310" name="テキスト ボックス 309"/>
        <xdr:cNvSpPr txBox="1"/>
      </xdr:nvSpPr>
      <xdr:spPr>
        <a:xfrm>
          <a:off x="8483111" y="66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168626</xdr:rowOff>
    </xdr:from>
    <xdr:to>
      <xdr:col>41</xdr:col>
      <xdr:colOff>101600</xdr:colOff>
      <xdr:row>38</xdr:row>
      <xdr:rowOff>98776</xdr:rowOff>
    </xdr:to>
    <xdr:sp macro="" textlink="">
      <xdr:nvSpPr>
        <xdr:cNvPr id="311" name="楕円 310"/>
        <xdr:cNvSpPr/>
      </xdr:nvSpPr>
      <xdr:spPr>
        <a:xfrm>
          <a:off x="7810500" y="65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89903</xdr:rowOff>
    </xdr:from>
    <xdr:ext cx="534377" cy="259045"/>
    <xdr:sp macro="" textlink="">
      <xdr:nvSpPr>
        <xdr:cNvPr id="312" name="テキスト ボックス 311"/>
        <xdr:cNvSpPr txBox="1"/>
      </xdr:nvSpPr>
      <xdr:spPr>
        <a:xfrm>
          <a:off x="7594111" y="660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8034</xdr:rowOff>
    </xdr:from>
    <xdr:to>
      <xdr:col>36</xdr:col>
      <xdr:colOff>165100</xdr:colOff>
      <xdr:row>38</xdr:row>
      <xdr:rowOff>109634</xdr:rowOff>
    </xdr:to>
    <xdr:sp macro="" textlink="">
      <xdr:nvSpPr>
        <xdr:cNvPr id="313" name="楕円 312"/>
        <xdr:cNvSpPr/>
      </xdr:nvSpPr>
      <xdr:spPr>
        <a:xfrm>
          <a:off x="6921500" y="65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100761</xdr:rowOff>
    </xdr:from>
    <xdr:ext cx="534377" cy="259045"/>
    <xdr:sp macro="" textlink="">
      <xdr:nvSpPr>
        <xdr:cNvPr id="314" name="テキスト ボックス 313"/>
        <xdr:cNvSpPr txBox="1"/>
      </xdr:nvSpPr>
      <xdr:spPr>
        <a:xfrm>
          <a:off x="6705111" y="66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xdr:rowOff>
    </xdr:from>
    <xdr:to>
      <xdr:col>55</xdr:col>
      <xdr:colOff>0</xdr:colOff>
      <xdr:row>58</xdr:row>
      <xdr:rowOff>66212</xdr:rowOff>
    </xdr:to>
    <xdr:cxnSp macro="">
      <xdr:nvCxnSpPr>
        <xdr:cNvPr id="341" name="直線コネクタ 340"/>
        <xdr:cNvCxnSpPr/>
      </xdr:nvCxnSpPr>
      <xdr:spPr>
        <a:xfrm>
          <a:off x="9639300" y="9960737"/>
          <a:ext cx="838200" cy="4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xdr:rowOff>
    </xdr:from>
    <xdr:to>
      <xdr:col>50</xdr:col>
      <xdr:colOff>114300</xdr:colOff>
      <xdr:row>58</xdr:row>
      <xdr:rowOff>52946</xdr:rowOff>
    </xdr:to>
    <xdr:cxnSp macro="">
      <xdr:nvCxnSpPr>
        <xdr:cNvPr id="344" name="直線コネクタ 343"/>
        <xdr:cNvCxnSpPr/>
      </xdr:nvCxnSpPr>
      <xdr:spPr>
        <a:xfrm flipV="1">
          <a:off x="8750300" y="9960737"/>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52946</xdr:rowOff>
    </xdr:from>
    <xdr:to>
      <xdr:col>45</xdr:col>
      <xdr:colOff>177800</xdr:colOff>
      <xdr:row>58</xdr:row>
      <xdr:rowOff>84658</xdr:rowOff>
    </xdr:to>
    <xdr:cxnSp macro="">
      <xdr:nvCxnSpPr>
        <xdr:cNvPr id="347" name="直線コネクタ 346"/>
        <xdr:cNvCxnSpPr/>
      </xdr:nvCxnSpPr>
      <xdr:spPr>
        <a:xfrm flipV="1">
          <a:off x="7861300" y="9997046"/>
          <a:ext cx="889000" cy="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84658</xdr:rowOff>
    </xdr:from>
    <xdr:to>
      <xdr:col>41</xdr:col>
      <xdr:colOff>50800</xdr:colOff>
      <xdr:row>58</xdr:row>
      <xdr:rowOff>90695</xdr:rowOff>
    </xdr:to>
    <xdr:cxnSp macro="">
      <xdr:nvCxnSpPr>
        <xdr:cNvPr id="350" name="直線コネクタ 349"/>
        <xdr:cNvCxnSpPr/>
      </xdr:nvCxnSpPr>
      <xdr:spPr>
        <a:xfrm flipV="1">
          <a:off x="6972300" y="10028758"/>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15412</xdr:rowOff>
    </xdr:from>
    <xdr:to>
      <xdr:col>55</xdr:col>
      <xdr:colOff>50800</xdr:colOff>
      <xdr:row>58</xdr:row>
      <xdr:rowOff>117012</xdr:rowOff>
    </xdr:to>
    <xdr:sp macro="" textlink="">
      <xdr:nvSpPr>
        <xdr:cNvPr id="360" name="楕円 359"/>
        <xdr:cNvSpPr/>
      </xdr:nvSpPr>
      <xdr:spPr>
        <a:xfrm>
          <a:off x="10426700" y="99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137287</xdr:rowOff>
    </xdr:from>
    <xdr:to>
      <xdr:col>50</xdr:col>
      <xdr:colOff>165100</xdr:colOff>
      <xdr:row>58</xdr:row>
      <xdr:rowOff>67437</xdr:rowOff>
    </xdr:to>
    <xdr:sp macro="" textlink="">
      <xdr:nvSpPr>
        <xdr:cNvPr id="362" name="楕円 361"/>
        <xdr:cNvSpPr/>
      </xdr:nvSpPr>
      <xdr:spPr>
        <a:xfrm>
          <a:off x="9588500" y="99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83964</xdr:rowOff>
    </xdr:from>
    <xdr:ext cx="599010" cy="259045"/>
    <xdr:sp macro="" textlink="">
      <xdr:nvSpPr>
        <xdr:cNvPr id="363" name="テキスト ボックス 362"/>
        <xdr:cNvSpPr txBox="1"/>
      </xdr:nvSpPr>
      <xdr:spPr>
        <a:xfrm>
          <a:off x="9339795" y="96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2146</xdr:rowOff>
    </xdr:from>
    <xdr:to>
      <xdr:col>46</xdr:col>
      <xdr:colOff>38100</xdr:colOff>
      <xdr:row>58</xdr:row>
      <xdr:rowOff>103746</xdr:rowOff>
    </xdr:to>
    <xdr:sp macro="" textlink="">
      <xdr:nvSpPr>
        <xdr:cNvPr id="364" name="楕円 363"/>
        <xdr:cNvSpPr/>
      </xdr:nvSpPr>
      <xdr:spPr>
        <a:xfrm>
          <a:off x="8699500" y="99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120273</xdr:rowOff>
    </xdr:from>
    <xdr:ext cx="534377" cy="259045"/>
    <xdr:sp macro="" textlink="">
      <xdr:nvSpPr>
        <xdr:cNvPr id="365" name="テキスト ボックス 364"/>
        <xdr:cNvSpPr txBox="1"/>
      </xdr:nvSpPr>
      <xdr:spPr>
        <a:xfrm>
          <a:off x="8483111" y="97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33858</xdr:rowOff>
    </xdr:from>
    <xdr:to>
      <xdr:col>41</xdr:col>
      <xdr:colOff>101600</xdr:colOff>
      <xdr:row>58</xdr:row>
      <xdr:rowOff>135458</xdr:rowOff>
    </xdr:to>
    <xdr:sp macro="" textlink="">
      <xdr:nvSpPr>
        <xdr:cNvPr id="366" name="楕円 365"/>
        <xdr:cNvSpPr/>
      </xdr:nvSpPr>
      <xdr:spPr>
        <a:xfrm>
          <a:off x="7810500" y="99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126585</xdr:rowOff>
    </xdr:from>
    <xdr:ext cx="534377" cy="259045"/>
    <xdr:sp macro="" textlink="">
      <xdr:nvSpPr>
        <xdr:cNvPr id="367" name="テキスト ボックス 366"/>
        <xdr:cNvSpPr txBox="1"/>
      </xdr:nvSpPr>
      <xdr:spPr>
        <a:xfrm>
          <a:off x="7594111" y="100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39895</xdr:rowOff>
    </xdr:from>
    <xdr:to>
      <xdr:col>36</xdr:col>
      <xdr:colOff>165100</xdr:colOff>
      <xdr:row>58</xdr:row>
      <xdr:rowOff>141495</xdr:rowOff>
    </xdr:to>
    <xdr:sp macro="" textlink="">
      <xdr:nvSpPr>
        <xdr:cNvPr id="368" name="楕円 367"/>
        <xdr:cNvSpPr/>
      </xdr:nvSpPr>
      <xdr:spPr>
        <a:xfrm>
          <a:off x="6921500" y="998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132622</xdr:rowOff>
    </xdr:from>
    <xdr:ext cx="534377" cy="259045"/>
    <xdr:sp macro="" textlink="">
      <xdr:nvSpPr>
        <xdr:cNvPr id="369" name="テキスト ボックス 368"/>
        <xdr:cNvSpPr txBox="1"/>
      </xdr:nvSpPr>
      <xdr:spPr>
        <a:xfrm>
          <a:off x="6705111" y="1007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115621</xdr:rowOff>
    </xdr:from>
    <xdr:to>
      <xdr:col>55</xdr:col>
      <xdr:colOff>0</xdr:colOff>
      <xdr:row>79</xdr:row>
      <xdr:rowOff>21445</xdr:rowOff>
    </xdr:to>
    <xdr:cxnSp macro="">
      <xdr:nvCxnSpPr>
        <xdr:cNvPr id="398" name="直線コネクタ 397"/>
        <xdr:cNvCxnSpPr/>
      </xdr:nvCxnSpPr>
      <xdr:spPr>
        <a:xfrm flipV="1">
          <a:off x="9639300" y="13488721"/>
          <a:ext cx="8382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7764</xdr:rowOff>
    </xdr:from>
    <xdr:to>
      <xdr:col>50</xdr:col>
      <xdr:colOff>114300</xdr:colOff>
      <xdr:row>79</xdr:row>
      <xdr:rowOff>21445</xdr:rowOff>
    </xdr:to>
    <xdr:cxnSp macro="">
      <xdr:nvCxnSpPr>
        <xdr:cNvPr id="401" name="直線コネクタ 400"/>
        <xdr:cNvCxnSpPr/>
      </xdr:nvCxnSpPr>
      <xdr:spPr>
        <a:xfrm>
          <a:off x="8750300" y="13552314"/>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67774</xdr:rowOff>
    </xdr:from>
    <xdr:to>
      <xdr:col>45</xdr:col>
      <xdr:colOff>177800</xdr:colOff>
      <xdr:row>79</xdr:row>
      <xdr:rowOff>7764</xdr:rowOff>
    </xdr:to>
    <xdr:cxnSp macro="">
      <xdr:nvCxnSpPr>
        <xdr:cNvPr id="404" name="直線コネクタ 403"/>
        <xdr:cNvCxnSpPr/>
      </xdr:nvCxnSpPr>
      <xdr:spPr>
        <a:xfrm>
          <a:off x="7861300" y="13440874"/>
          <a:ext cx="8890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67774</xdr:rowOff>
    </xdr:from>
    <xdr:to>
      <xdr:col>41</xdr:col>
      <xdr:colOff>50800</xdr:colOff>
      <xdr:row>78</xdr:row>
      <xdr:rowOff>87255</xdr:rowOff>
    </xdr:to>
    <xdr:cxnSp macro="">
      <xdr:nvCxnSpPr>
        <xdr:cNvPr id="407" name="直線コネクタ 406"/>
        <xdr:cNvCxnSpPr/>
      </xdr:nvCxnSpPr>
      <xdr:spPr>
        <a:xfrm flipV="1">
          <a:off x="6972300" y="13440874"/>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64821</xdr:rowOff>
    </xdr:from>
    <xdr:to>
      <xdr:col>55</xdr:col>
      <xdr:colOff>50800</xdr:colOff>
      <xdr:row>78</xdr:row>
      <xdr:rowOff>166421</xdr:rowOff>
    </xdr:to>
    <xdr:sp macro="" textlink="">
      <xdr:nvSpPr>
        <xdr:cNvPr id="417" name="楕円 416"/>
        <xdr:cNvSpPr/>
      </xdr:nvSpPr>
      <xdr:spPr>
        <a:xfrm>
          <a:off x="10426700" y="134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142095</xdr:rowOff>
    </xdr:from>
    <xdr:to>
      <xdr:col>50</xdr:col>
      <xdr:colOff>165100</xdr:colOff>
      <xdr:row>79</xdr:row>
      <xdr:rowOff>72245</xdr:rowOff>
    </xdr:to>
    <xdr:sp macro="" textlink="">
      <xdr:nvSpPr>
        <xdr:cNvPr id="419" name="楕円 418"/>
        <xdr:cNvSpPr/>
      </xdr:nvSpPr>
      <xdr:spPr>
        <a:xfrm>
          <a:off x="9588500" y="135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63372</xdr:rowOff>
    </xdr:from>
    <xdr:ext cx="469744" cy="259045"/>
    <xdr:sp macro="" textlink="">
      <xdr:nvSpPr>
        <xdr:cNvPr id="420" name="テキスト ボックス 419"/>
        <xdr:cNvSpPr txBox="1"/>
      </xdr:nvSpPr>
      <xdr:spPr>
        <a:xfrm>
          <a:off x="9404428" y="1360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128414</xdr:rowOff>
    </xdr:from>
    <xdr:to>
      <xdr:col>46</xdr:col>
      <xdr:colOff>38100</xdr:colOff>
      <xdr:row>79</xdr:row>
      <xdr:rowOff>58564</xdr:rowOff>
    </xdr:to>
    <xdr:sp macro="" textlink="">
      <xdr:nvSpPr>
        <xdr:cNvPr id="421" name="楕円 420"/>
        <xdr:cNvSpPr/>
      </xdr:nvSpPr>
      <xdr:spPr>
        <a:xfrm>
          <a:off x="8699500" y="13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49691</xdr:rowOff>
    </xdr:from>
    <xdr:ext cx="469744" cy="259045"/>
    <xdr:sp macro="" textlink="">
      <xdr:nvSpPr>
        <xdr:cNvPr id="422" name="テキスト ボックス 421"/>
        <xdr:cNvSpPr txBox="1"/>
      </xdr:nvSpPr>
      <xdr:spPr>
        <a:xfrm>
          <a:off x="8515428" y="135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16974</xdr:rowOff>
    </xdr:from>
    <xdr:to>
      <xdr:col>41</xdr:col>
      <xdr:colOff>101600</xdr:colOff>
      <xdr:row>78</xdr:row>
      <xdr:rowOff>118574</xdr:rowOff>
    </xdr:to>
    <xdr:sp macro="" textlink="">
      <xdr:nvSpPr>
        <xdr:cNvPr id="423" name="楕円 422"/>
        <xdr:cNvSpPr/>
      </xdr:nvSpPr>
      <xdr:spPr>
        <a:xfrm>
          <a:off x="7810500" y="133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109701</xdr:rowOff>
    </xdr:from>
    <xdr:ext cx="534377" cy="259045"/>
    <xdr:sp macro="" textlink="">
      <xdr:nvSpPr>
        <xdr:cNvPr id="424" name="テキスト ボックス 423"/>
        <xdr:cNvSpPr txBox="1"/>
      </xdr:nvSpPr>
      <xdr:spPr>
        <a:xfrm>
          <a:off x="7594111" y="13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36455</xdr:rowOff>
    </xdr:from>
    <xdr:to>
      <xdr:col>36</xdr:col>
      <xdr:colOff>165100</xdr:colOff>
      <xdr:row>78</xdr:row>
      <xdr:rowOff>138055</xdr:rowOff>
    </xdr:to>
    <xdr:sp macro="" textlink="">
      <xdr:nvSpPr>
        <xdr:cNvPr id="425" name="楕円 424"/>
        <xdr:cNvSpPr/>
      </xdr:nvSpPr>
      <xdr:spPr>
        <a:xfrm>
          <a:off x="6921500" y="13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129182</xdr:rowOff>
    </xdr:from>
    <xdr:ext cx="534377" cy="259045"/>
    <xdr:sp macro="" textlink="">
      <xdr:nvSpPr>
        <xdr:cNvPr id="426" name="テキスト ボックス 425"/>
        <xdr:cNvSpPr txBox="1"/>
      </xdr:nvSpPr>
      <xdr:spPr>
        <a:xfrm>
          <a:off x="6705111" y="135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106037</xdr:rowOff>
    </xdr:from>
    <xdr:to>
      <xdr:col>55</xdr:col>
      <xdr:colOff>0</xdr:colOff>
      <xdr:row>99</xdr:row>
      <xdr:rowOff>63746</xdr:rowOff>
    </xdr:to>
    <xdr:cxnSp macro="">
      <xdr:nvCxnSpPr>
        <xdr:cNvPr id="457" name="直線コネクタ 456"/>
        <xdr:cNvCxnSpPr/>
      </xdr:nvCxnSpPr>
      <xdr:spPr>
        <a:xfrm>
          <a:off x="9639300" y="16908137"/>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106037</xdr:rowOff>
    </xdr:from>
    <xdr:to>
      <xdr:col>50</xdr:col>
      <xdr:colOff>114300</xdr:colOff>
      <xdr:row>98</xdr:row>
      <xdr:rowOff>160200</xdr:rowOff>
    </xdr:to>
    <xdr:cxnSp macro="">
      <xdr:nvCxnSpPr>
        <xdr:cNvPr id="460" name="直線コネクタ 459"/>
        <xdr:cNvCxnSpPr/>
      </xdr:nvCxnSpPr>
      <xdr:spPr>
        <a:xfrm flipV="1">
          <a:off x="8750300" y="16908137"/>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160200</xdr:rowOff>
    </xdr:from>
    <xdr:to>
      <xdr:col>45</xdr:col>
      <xdr:colOff>177800</xdr:colOff>
      <xdr:row>99</xdr:row>
      <xdr:rowOff>78316</xdr:rowOff>
    </xdr:to>
    <xdr:cxnSp macro="">
      <xdr:nvCxnSpPr>
        <xdr:cNvPr id="463" name="直線コネクタ 462"/>
        <xdr:cNvCxnSpPr/>
      </xdr:nvCxnSpPr>
      <xdr:spPr>
        <a:xfrm flipV="1">
          <a:off x="7861300" y="16962300"/>
          <a:ext cx="889000" cy="8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78316</xdr:rowOff>
    </xdr:from>
    <xdr:to>
      <xdr:col>41</xdr:col>
      <xdr:colOff>50800</xdr:colOff>
      <xdr:row>99</xdr:row>
      <xdr:rowOff>79797</xdr:rowOff>
    </xdr:to>
    <xdr:cxnSp macro="">
      <xdr:nvCxnSpPr>
        <xdr:cNvPr id="466" name="直線コネクタ 465"/>
        <xdr:cNvCxnSpPr/>
      </xdr:nvCxnSpPr>
      <xdr:spPr>
        <a:xfrm flipV="1">
          <a:off x="6972300" y="17051866"/>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12946</xdr:rowOff>
    </xdr:from>
    <xdr:to>
      <xdr:col>55</xdr:col>
      <xdr:colOff>50800</xdr:colOff>
      <xdr:row>99</xdr:row>
      <xdr:rowOff>114546</xdr:rowOff>
    </xdr:to>
    <xdr:sp macro="" textlink="">
      <xdr:nvSpPr>
        <xdr:cNvPr id="476" name="楕円 475"/>
        <xdr:cNvSpPr/>
      </xdr:nvSpPr>
      <xdr:spPr>
        <a:xfrm>
          <a:off x="10426700" y="16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99323</xdr:rowOff>
    </xdr:from>
    <xdr:ext cx="534377" cy="259045"/>
    <xdr:sp macro="" textlink="">
      <xdr:nvSpPr>
        <xdr:cNvPr id="477" name="普通建設事業費 （ うち更新整備　）該当値テキスト"/>
        <xdr:cNvSpPr txBox="1"/>
      </xdr:nvSpPr>
      <xdr:spPr>
        <a:xfrm>
          <a:off x="10528300" y="169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55237</xdr:rowOff>
    </xdr:from>
    <xdr:to>
      <xdr:col>50</xdr:col>
      <xdr:colOff>165100</xdr:colOff>
      <xdr:row>98</xdr:row>
      <xdr:rowOff>156837</xdr:rowOff>
    </xdr:to>
    <xdr:sp macro="" textlink="">
      <xdr:nvSpPr>
        <xdr:cNvPr id="478" name="楕円 477"/>
        <xdr:cNvSpPr/>
      </xdr:nvSpPr>
      <xdr:spPr>
        <a:xfrm>
          <a:off x="9588500" y="168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1914</xdr:rowOff>
    </xdr:from>
    <xdr:ext cx="599010" cy="259045"/>
    <xdr:sp macro="" textlink="">
      <xdr:nvSpPr>
        <xdr:cNvPr id="479" name="テキスト ボックス 478"/>
        <xdr:cNvSpPr txBox="1"/>
      </xdr:nvSpPr>
      <xdr:spPr>
        <a:xfrm>
          <a:off x="9339795" y="1663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109400</xdr:rowOff>
    </xdr:from>
    <xdr:to>
      <xdr:col>46</xdr:col>
      <xdr:colOff>38100</xdr:colOff>
      <xdr:row>99</xdr:row>
      <xdr:rowOff>39550</xdr:rowOff>
    </xdr:to>
    <xdr:sp macro="" textlink="">
      <xdr:nvSpPr>
        <xdr:cNvPr id="480" name="楕円 479"/>
        <xdr:cNvSpPr/>
      </xdr:nvSpPr>
      <xdr:spPr>
        <a:xfrm>
          <a:off x="8699500" y="169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56077</xdr:rowOff>
    </xdr:from>
    <xdr:ext cx="534377" cy="259045"/>
    <xdr:sp macro="" textlink="">
      <xdr:nvSpPr>
        <xdr:cNvPr id="481" name="テキスト ボックス 480"/>
        <xdr:cNvSpPr txBox="1"/>
      </xdr:nvSpPr>
      <xdr:spPr>
        <a:xfrm>
          <a:off x="8483111" y="1668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27516</xdr:rowOff>
    </xdr:from>
    <xdr:to>
      <xdr:col>41</xdr:col>
      <xdr:colOff>101600</xdr:colOff>
      <xdr:row>99</xdr:row>
      <xdr:rowOff>129116</xdr:rowOff>
    </xdr:to>
    <xdr:sp macro="" textlink="">
      <xdr:nvSpPr>
        <xdr:cNvPr id="482" name="楕円 481"/>
        <xdr:cNvSpPr/>
      </xdr:nvSpPr>
      <xdr:spPr>
        <a:xfrm>
          <a:off x="7810500" y="170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120243</xdr:rowOff>
    </xdr:from>
    <xdr:ext cx="534377" cy="259045"/>
    <xdr:sp macro="" textlink="">
      <xdr:nvSpPr>
        <xdr:cNvPr id="483" name="テキスト ボックス 482"/>
        <xdr:cNvSpPr txBox="1"/>
      </xdr:nvSpPr>
      <xdr:spPr>
        <a:xfrm>
          <a:off x="7594111" y="170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28997</xdr:rowOff>
    </xdr:from>
    <xdr:to>
      <xdr:col>36</xdr:col>
      <xdr:colOff>165100</xdr:colOff>
      <xdr:row>99</xdr:row>
      <xdr:rowOff>130597</xdr:rowOff>
    </xdr:to>
    <xdr:sp macro="" textlink="">
      <xdr:nvSpPr>
        <xdr:cNvPr id="484" name="楕円 483"/>
        <xdr:cNvSpPr/>
      </xdr:nvSpPr>
      <xdr:spPr>
        <a:xfrm>
          <a:off x="6921500" y="170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121724</xdr:rowOff>
    </xdr:from>
    <xdr:ext cx="534377" cy="259045"/>
    <xdr:sp macro="" textlink="">
      <xdr:nvSpPr>
        <xdr:cNvPr id="485" name="テキスト ボックス 484"/>
        <xdr:cNvSpPr txBox="1"/>
      </xdr:nvSpPr>
      <xdr:spPr>
        <a:xfrm>
          <a:off x="6705111" y="170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63228</xdr:rowOff>
    </xdr:from>
    <xdr:to>
      <xdr:col>85</xdr:col>
      <xdr:colOff>127000</xdr:colOff>
      <xdr:row>39</xdr:row>
      <xdr:rowOff>98878</xdr:rowOff>
    </xdr:to>
    <xdr:cxnSp macro="">
      <xdr:nvCxnSpPr>
        <xdr:cNvPr id="516" name="直線コネクタ 515"/>
        <xdr:cNvCxnSpPr/>
      </xdr:nvCxnSpPr>
      <xdr:spPr>
        <a:xfrm flipV="1">
          <a:off x="15481300" y="6749778"/>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96669</xdr:rowOff>
    </xdr:from>
    <xdr:to>
      <xdr:col>76</xdr:col>
      <xdr:colOff>114300</xdr:colOff>
      <xdr:row>39</xdr:row>
      <xdr:rowOff>98878</xdr:rowOff>
    </xdr:to>
    <xdr:cxnSp macro="">
      <xdr:nvCxnSpPr>
        <xdr:cNvPr id="522" name="直線コネクタ 521"/>
        <xdr:cNvCxnSpPr/>
      </xdr:nvCxnSpPr>
      <xdr:spPr>
        <a:xfrm>
          <a:off x="13703300" y="6783219"/>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96669</xdr:rowOff>
    </xdr:from>
    <xdr:to>
      <xdr:col>71</xdr:col>
      <xdr:colOff>177800</xdr:colOff>
      <xdr:row>39</xdr:row>
      <xdr:rowOff>98878</xdr:rowOff>
    </xdr:to>
    <xdr:cxnSp macro="">
      <xdr:nvCxnSpPr>
        <xdr:cNvPr id="525" name="直線コネクタ 524"/>
        <xdr:cNvCxnSpPr/>
      </xdr:nvCxnSpPr>
      <xdr:spPr>
        <a:xfrm flipV="1">
          <a:off x="12814300" y="6783219"/>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12428</xdr:rowOff>
    </xdr:from>
    <xdr:to>
      <xdr:col>85</xdr:col>
      <xdr:colOff>177800</xdr:colOff>
      <xdr:row>39</xdr:row>
      <xdr:rowOff>114028</xdr:rowOff>
    </xdr:to>
    <xdr:sp macro="" textlink="">
      <xdr:nvSpPr>
        <xdr:cNvPr id="535" name="楕円 534"/>
        <xdr:cNvSpPr/>
      </xdr:nvSpPr>
      <xdr:spPr>
        <a:xfrm>
          <a:off x="16268700" y="66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98805</xdr:rowOff>
    </xdr:from>
    <xdr:ext cx="469744" cy="259045"/>
    <xdr:sp macro="" textlink="">
      <xdr:nvSpPr>
        <xdr:cNvPr id="536" name="災害復旧事業費該当値テキスト"/>
        <xdr:cNvSpPr txBox="1"/>
      </xdr:nvSpPr>
      <xdr:spPr>
        <a:xfrm>
          <a:off x="16370300" y="661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45869</xdr:rowOff>
    </xdr:from>
    <xdr:to>
      <xdr:col>72</xdr:col>
      <xdr:colOff>38100</xdr:colOff>
      <xdr:row>39</xdr:row>
      <xdr:rowOff>147469</xdr:rowOff>
    </xdr:to>
    <xdr:sp macro="" textlink="">
      <xdr:nvSpPr>
        <xdr:cNvPr id="541" name="楕円 540"/>
        <xdr:cNvSpPr/>
      </xdr:nvSpPr>
      <xdr:spPr>
        <a:xfrm>
          <a:off x="13652500" y="67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138596</xdr:rowOff>
    </xdr:from>
    <xdr:ext cx="378565" cy="259045"/>
    <xdr:sp macro="" textlink="">
      <xdr:nvSpPr>
        <xdr:cNvPr id="542" name="テキスト ボックス 541"/>
        <xdr:cNvSpPr txBox="1"/>
      </xdr:nvSpPr>
      <xdr:spPr>
        <a:xfrm>
          <a:off x="13514017" y="68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65337</xdr:rowOff>
    </xdr:from>
    <xdr:to>
      <xdr:col>85</xdr:col>
      <xdr:colOff>127000</xdr:colOff>
      <xdr:row>77</xdr:row>
      <xdr:rowOff>72651</xdr:rowOff>
    </xdr:to>
    <xdr:cxnSp macro="">
      <xdr:nvCxnSpPr>
        <xdr:cNvPr id="622" name="直線コネクタ 621"/>
        <xdr:cNvCxnSpPr/>
      </xdr:nvCxnSpPr>
      <xdr:spPr>
        <a:xfrm flipV="1">
          <a:off x="15481300" y="13266987"/>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72651</xdr:rowOff>
    </xdr:from>
    <xdr:to>
      <xdr:col>81</xdr:col>
      <xdr:colOff>50800</xdr:colOff>
      <xdr:row>77</xdr:row>
      <xdr:rowOff>79662</xdr:rowOff>
    </xdr:to>
    <xdr:cxnSp macro="">
      <xdr:nvCxnSpPr>
        <xdr:cNvPr id="625" name="直線コネクタ 624"/>
        <xdr:cNvCxnSpPr/>
      </xdr:nvCxnSpPr>
      <xdr:spPr>
        <a:xfrm flipV="1">
          <a:off x="14592300" y="13274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78184</xdr:rowOff>
    </xdr:from>
    <xdr:to>
      <xdr:col>76</xdr:col>
      <xdr:colOff>114300</xdr:colOff>
      <xdr:row>77</xdr:row>
      <xdr:rowOff>79662</xdr:rowOff>
    </xdr:to>
    <xdr:cxnSp macro="">
      <xdr:nvCxnSpPr>
        <xdr:cNvPr id="628" name="直線コネクタ 627"/>
        <xdr:cNvCxnSpPr/>
      </xdr:nvCxnSpPr>
      <xdr:spPr>
        <a:xfrm>
          <a:off x="13703300" y="13279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57480</xdr:rowOff>
    </xdr:from>
    <xdr:to>
      <xdr:col>71</xdr:col>
      <xdr:colOff>177800</xdr:colOff>
      <xdr:row>77</xdr:row>
      <xdr:rowOff>78184</xdr:rowOff>
    </xdr:to>
    <xdr:cxnSp macro="">
      <xdr:nvCxnSpPr>
        <xdr:cNvPr id="631" name="直線コネクタ 630"/>
        <xdr:cNvCxnSpPr/>
      </xdr:nvCxnSpPr>
      <xdr:spPr>
        <a:xfrm>
          <a:off x="12814300" y="13259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14537</xdr:rowOff>
    </xdr:from>
    <xdr:to>
      <xdr:col>85</xdr:col>
      <xdr:colOff>177800</xdr:colOff>
      <xdr:row>77</xdr:row>
      <xdr:rowOff>116137</xdr:rowOff>
    </xdr:to>
    <xdr:sp macro="" textlink="">
      <xdr:nvSpPr>
        <xdr:cNvPr id="641" name="楕円 640"/>
        <xdr:cNvSpPr/>
      </xdr:nvSpPr>
      <xdr:spPr>
        <a:xfrm>
          <a:off x="16268700" y="132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164414</xdr:rowOff>
    </xdr:from>
    <xdr:ext cx="534377" cy="259045"/>
    <xdr:sp macro="" textlink="">
      <xdr:nvSpPr>
        <xdr:cNvPr id="642" name="公債費該当値テキスト"/>
        <xdr:cNvSpPr txBox="1"/>
      </xdr:nvSpPr>
      <xdr:spPr>
        <a:xfrm>
          <a:off x="16370300" y="131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21851</xdr:rowOff>
    </xdr:from>
    <xdr:to>
      <xdr:col>81</xdr:col>
      <xdr:colOff>101600</xdr:colOff>
      <xdr:row>77</xdr:row>
      <xdr:rowOff>123451</xdr:rowOff>
    </xdr:to>
    <xdr:sp macro="" textlink="">
      <xdr:nvSpPr>
        <xdr:cNvPr id="643" name="楕円 642"/>
        <xdr:cNvSpPr/>
      </xdr:nvSpPr>
      <xdr:spPr>
        <a:xfrm>
          <a:off x="15430500" y="132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114578</xdr:rowOff>
    </xdr:from>
    <xdr:ext cx="534377" cy="259045"/>
    <xdr:sp macro="" textlink="">
      <xdr:nvSpPr>
        <xdr:cNvPr id="644" name="テキスト ボックス 643"/>
        <xdr:cNvSpPr txBox="1"/>
      </xdr:nvSpPr>
      <xdr:spPr>
        <a:xfrm>
          <a:off x="15214111" y="133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28862</xdr:rowOff>
    </xdr:from>
    <xdr:to>
      <xdr:col>76</xdr:col>
      <xdr:colOff>165100</xdr:colOff>
      <xdr:row>77</xdr:row>
      <xdr:rowOff>130462</xdr:rowOff>
    </xdr:to>
    <xdr:sp macro="" textlink="">
      <xdr:nvSpPr>
        <xdr:cNvPr id="645" name="楕円 644"/>
        <xdr:cNvSpPr/>
      </xdr:nvSpPr>
      <xdr:spPr>
        <a:xfrm>
          <a:off x="14541500" y="132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121589</xdr:rowOff>
    </xdr:from>
    <xdr:ext cx="534377" cy="259045"/>
    <xdr:sp macro="" textlink="">
      <xdr:nvSpPr>
        <xdr:cNvPr id="646" name="テキスト ボックス 645"/>
        <xdr:cNvSpPr txBox="1"/>
      </xdr:nvSpPr>
      <xdr:spPr>
        <a:xfrm>
          <a:off x="14325111" y="133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27384</xdr:rowOff>
    </xdr:from>
    <xdr:to>
      <xdr:col>72</xdr:col>
      <xdr:colOff>38100</xdr:colOff>
      <xdr:row>77</xdr:row>
      <xdr:rowOff>128984</xdr:rowOff>
    </xdr:to>
    <xdr:sp macro="" textlink="">
      <xdr:nvSpPr>
        <xdr:cNvPr id="647" name="楕円 646"/>
        <xdr:cNvSpPr/>
      </xdr:nvSpPr>
      <xdr:spPr>
        <a:xfrm>
          <a:off x="13652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120111</xdr:rowOff>
    </xdr:from>
    <xdr:ext cx="534377" cy="259045"/>
    <xdr:sp macro="" textlink="">
      <xdr:nvSpPr>
        <xdr:cNvPr id="648" name="テキスト ボックス 647"/>
        <xdr:cNvSpPr txBox="1"/>
      </xdr:nvSpPr>
      <xdr:spPr>
        <a:xfrm>
          <a:off x="13436111" y="133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6680</xdr:rowOff>
    </xdr:from>
    <xdr:to>
      <xdr:col>67</xdr:col>
      <xdr:colOff>101600</xdr:colOff>
      <xdr:row>77</xdr:row>
      <xdr:rowOff>108280</xdr:rowOff>
    </xdr:to>
    <xdr:sp macro="" textlink="">
      <xdr:nvSpPr>
        <xdr:cNvPr id="649" name="楕円 648"/>
        <xdr:cNvSpPr/>
      </xdr:nvSpPr>
      <xdr:spPr>
        <a:xfrm>
          <a:off x="12763500" y="132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99407</xdr:rowOff>
    </xdr:from>
    <xdr:ext cx="534377" cy="259045"/>
    <xdr:sp macro="" textlink="">
      <xdr:nvSpPr>
        <xdr:cNvPr id="650" name="テキスト ボックス 649"/>
        <xdr:cNvSpPr txBox="1"/>
      </xdr:nvSpPr>
      <xdr:spPr>
        <a:xfrm>
          <a:off x="12547111" y="1330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69543</xdr:rowOff>
    </xdr:from>
    <xdr:to>
      <xdr:col>85</xdr:col>
      <xdr:colOff>127000</xdr:colOff>
      <xdr:row>98</xdr:row>
      <xdr:rowOff>76538</xdr:rowOff>
    </xdr:to>
    <xdr:cxnSp macro="">
      <xdr:nvCxnSpPr>
        <xdr:cNvPr id="679" name="直線コネクタ 678"/>
        <xdr:cNvCxnSpPr/>
      </xdr:nvCxnSpPr>
      <xdr:spPr>
        <a:xfrm>
          <a:off x="15481300" y="16871643"/>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48366</xdr:rowOff>
    </xdr:from>
    <xdr:to>
      <xdr:col>81</xdr:col>
      <xdr:colOff>50800</xdr:colOff>
      <xdr:row>98</xdr:row>
      <xdr:rowOff>69543</xdr:rowOff>
    </xdr:to>
    <xdr:cxnSp macro="">
      <xdr:nvCxnSpPr>
        <xdr:cNvPr id="682" name="直線コネクタ 681"/>
        <xdr:cNvCxnSpPr/>
      </xdr:nvCxnSpPr>
      <xdr:spPr>
        <a:xfrm>
          <a:off x="14592300" y="16850466"/>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33691</xdr:rowOff>
    </xdr:from>
    <xdr:to>
      <xdr:col>76</xdr:col>
      <xdr:colOff>114300</xdr:colOff>
      <xdr:row>98</xdr:row>
      <xdr:rowOff>48366</xdr:rowOff>
    </xdr:to>
    <xdr:cxnSp macro="">
      <xdr:nvCxnSpPr>
        <xdr:cNvPr id="685" name="直線コネクタ 684"/>
        <xdr:cNvCxnSpPr/>
      </xdr:nvCxnSpPr>
      <xdr:spPr>
        <a:xfrm>
          <a:off x="13703300" y="16835791"/>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33691</xdr:rowOff>
    </xdr:from>
    <xdr:to>
      <xdr:col>71</xdr:col>
      <xdr:colOff>177800</xdr:colOff>
      <xdr:row>98</xdr:row>
      <xdr:rowOff>43193</xdr:rowOff>
    </xdr:to>
    <xdr:cxnSp macro="">
      <xdr:nvCxnSpPr>
        <xdr:cNvPr id="688" name="直線コネクタ 687"/>
        <xdr:cNvCxnSpPr/>
      </xdr:nvCxnSpPr>
      <xdr:spPr>
        <a:xfrm flipV="1">
          <a:off x="12814300" y="16835791"/>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25738</xdr:rowOff>
    </xdr:from>
    <xdr:to>
      <xdr:col>85</xdr:col>
      <xdr:colOff>177800</xdr:colOff>
      <xdr:row>98</xdr:row>
      <xdr:rowOff>127338</xdr:rowOff>
    </xdr:to>
    <xdr:sp macro="" textlink="">
      <xdr:nvSpPr>
        <xdr:cNvPr id="698" name="楕円 697"/>
        <xdr:cNvSpPr/>
      </xdr:nvSpPr>
      <xdr:spPr>
        <a:xfrm>
          <a:off x="16268700" y="168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4165</xdr:rowOff>
    </xdr:from>
    <xdr:ext cx="534377" cy="259045"/>
    <xdr:sp macro="" textlink="">
      <xdr:nvSpPr>
        <xdr:cNvPr id="699" name="積立金該当値テキスト"/>
        <xdr:cNvSpPr txBox="1"/>
      </xdr:nvSpPr>
      <xdr:spPr>
        <a:xfrm>
          <a:off x="16370300" y="168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18743</xdr:rowOff>
    </xdr:from>
    <xdr:to>
      <xdr:col>81</xdr:col>
      <xdr:colOff>101600</xdr:colOff>
      <xdr:row>98</xdr:row>
      <xdr:rowOff>120343</xdr:rowOff>
    </xdr:to>
    <xdr:sp macro="" textlink="">
      <xdr:nvSpPr>
        <xdr:cNvPr id="700" name="楕円 699"/>
        <xdr:cNvSpPr/>
      </xdr:nvSpPr>
      <xdr:spPr>
        <a:xfrm>
          <a:off x="15430500" y="168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111470</xdr:rowOff>
    </xdr:from>
    <xdr:ext cx="534377" cy="259045"/>
    <xdr:sp macro="" textlink="">
      <xdr:nvSpPr>
        <xdr:cNvPr id="701" name="テキスト ボックス 700"/>
        <xdr:cNvSpPr txBox="1"/>
      </xdr:nvSpPr>
      <xdr:spPr>
        <a:xfrm>
          <a:off x="15214111" y="169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169016</xdr:rowOff>
    </xdr:from>
    <xdr:to>
      <xdr:col>76</xdr:col>
      <xdr:colOff>165100</xdr:colOff>
      <xdr:row>98</xdr:row>
      <xdr:rowOff>99166</xdr:rowOff>
    </xdr:to>
    <xdr:sp macro="" textlink="">
      <xdr:nvSpPr>
        <xdr:cNvPr id="702" name="楕円 701"/>
        <xdr:cNvSpPr/>
      </xdr:nvSpPr>
      <xdr:spPr>
        <a:xfrm>
          <a:off x="14541500" y="167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90293</xdr:rowOff>
    </xdr:from>
    <xdr:ext cx="534377" cy="259045"/>
    <xdr:sp macro="" textlink="">
      <xdr:nvSpPr>
        <xdr:cNvPr id="703" name="テキスト ボックス 702"/>
        <xdr:cNvSpPr txBox="1"/>
      </xdr:nvSpPr>
      <xdr:spPr>
        <a:xfrm>
          <a:off x="14325111" y="168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154341</xdr:rowOff>
    </xdr:from>
    <xdr:to>
      <xdr:col>72</xdr:col>
      <xdr:colOff>38100</xdr:colOff>
      <xdr:row>98</xdr:row>
      <xdr:rowOff>84491</xdr:rowOff>
    </xdr:to>
    <xdr:sp macro="" textlink="">
      <xdr:nvSpPr>
        <xdr:cNvPr id="704" name="楕円 703"/>
        <xdr:cNvSpPr/>
      </xdr:nvSpPr>
      <xdr:spPr>
        <a:xfrm>
          <a:off x="13652500" y="167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75618</xdr:rowOff>
    </xdr:from>
    <xdr:ext cx="534377" cy="259045"/>
    <xdr:sp macro="" textlink="">
      <xdr:nvSpPr>
        <xdr:cNvPr id="705" name="テキスト ボックス 704"/>
        <xdr:cNvSpPr txBox="1"/>
      </xdr:nvSpPr>
      <xdr:spPr>
        <a:xfrm>
          <a:off x="13436111" y="1687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163843</xdr:rowOff>
    </xdr:from>
    <xdr:to>
      <xdr:col>67</xdr:col>
      <xdr:colOff>101600</xdr:colOff>
      <xdr:row>98</xdr:row>
      <xdr:rowOff>93993</xdr:rowOff>
    </xdr:to>
    <xdr:sp macro="" textlink="">
      <xdr:nvSpPr>
        <xdr:cNvPr id="706" name="楕円 705"/>
        <xdr:cNvSpPr/>
      </xdr:nvSpPr>
      <xdr:spPr>
        <a:xfrm>
          <a:off x="12763500" y="167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85120</xdr:rowOff>
    </xdr:from>
    <xdr:ext cx="534377" cy="259045"/>
    <xdr:sp macro="" textlink="">
      <xdr:nvSpPr>
        <xdr:cNvPr id="707" name="テキスト ボックス 706"/>
        <xdr:cNvSpPr txBox="1"/>
      </xdr:nvSpPr>
      <xdr:spPr>
        <a:xfrm>
          <a:off x="12547111" y="168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94666</xdr:rowOff>
    </xdr:from>
    <xdr:to>
      <xdr:col>116</xdr:col>
      <xdr:colOff>63500</xdr:colOff>
      <xdr:row>77</xdr:row>
      <xdr:rowOff>94844</xdr:rowOff>
    </xdr:to>
    <xdr:cxnSp macro="">
      <xdr:nvCxnSpPr>
        <xdr:cNvPr id="849" name="直線コネクタ 848"/>
        <xdr:cNvCxnSpPr/>
      </xdr:nvCxnSpPr>
      <xdr:spPr>
        <a:xfrm flipV="1">
          <a:off x="21323300" y="13296316"/>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14339</xdr:rowOff>
    </xdr:from>
    <xdr:to>
      <xdr:col>111</xdr:col>
      <xdr:colOff>177800</xdr:colOff>
      <xdr:row>77</xdr:row>
      <xdr:rowOff>94844</xdr:rowOff>
    </xdr:to>
    <xdr:cxnSp macro="">
      <xdr:nvCxnSpPr>
        <xdr:cNvPr id="852" name="直線コネクタ 851"/>
        <xdr:cNvCxnSpPr/>
      </xdr:nvCxnSpPr>
      <xdr:spPr>
        <a:xfrm>
          <a:off x="20434300" y="13215989"/>
          <a:ext cx="889000" cy="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14339</xdr:rowOff>
    </xdr:from>
    <xdr:to>
      <xdr:col>107</xdr:col>
      <xdr:colOff>50800</xdr:colOff>
      <xdr:row>77</xdr:row>
      <xdr:rowOff>51651</xdr:rowOff>
    </xdr:to>
    <xdr:cxnSp macro="">
      <xdr:nvCxnSpPr>
        <xdr:cNvPr id="855" name="直線コネクタ 854"/>
        <xdr:cNvCxnSpPr/>
      </xdr:nvCxnSpPr>
      <xdr:spPr>
        <a:xfrm flipV="1">
          <a:off x="19545300" y="13215989"/>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51651</xdr:rowOff>
    </xdr:from>
    <xdr:to>
      <xdr:col>102</xdr:col>
      <xdr:colOff>114300</xdr:colOff>
      <xdr:row>77</xdr:row>
      <xdr:rowOff>123368</xdr:rowOff>
    </xdr:to>
    <xdr:cxnSp macro="">
      <xdr:nvCxnSpPr>
        <xdr:cNvPr id="858" name="直線コネクタ 857"/>
        <xdr:cNvCxnSpPr/>
      </xdr:nvCxnSpPr>
      <xdr:spPr>
        <a:xfrm flipV="1">
          <a:off x="18656300" y="13253301"/>
          <a:ext cx="889000" cy="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43866</xdr:rowOff>
    </xdr:from>
    <xdr:to>
      <xdr:col>116</xdr:col>
      <xdr:colOff>114300</xdr:colOff>
      <xdr:row>77</xdr:row>
      <xdr:rowOff>145466</xdr:rowOff>
    </xdr:to>
    <xdr:sp macro="" textlink="">
      <xdr:nvSpPr>
        <xdr:cNvPr id="868" name="楕円 867"/>
        <xdr:cNvSpPr/>
      </xdr:nvSpPr>
      <xdr:spPr>
        <a:xfrm>
          <a:off x="22110700" y="132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22293</xdr:rowOff>
    </xdr:from>
    <xdr:ext cx="534377" cy="259045"/>
    <xdr:sp macro="" textlink="">
      <xdr:nvSpPr>
        <xdr:cNvPr id="869" name="繰出金該当値テキスト"/>
        <xdr:cNvSpPr txBox="1"/>
      </xdr:nvSpPr>
      <xdr:spPr>
        <a:xfrm>
          <a:off x="22212300" y="132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44044</xdr:rowOff>
    </xdr:from>
    <xdr:to>
      <xdr:col>112</xdr:col>
      <xdr:colOff>38100</xdr:colOff>
      <xdr:row>77</xdr:row>
      <xdr:rowOff>145644</xdr:rowOff>
    </xdr:to>
    <xdr:sp macro="" textlink="">
      <xdr:nvSpPr>
        <xdr:cNvPr id="870" name="楕円 869"/>
        <xdr:cNvSpPr/>
      </xdr:nvSpPr>
      <xdr:spPr>
        <a:xfrm>
          <a:off x="21272500" y="13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136771</xdr:rowOff>
    </xdr:from>
    <xdr:ext cx="534377" cy="259045"/>
    <xdr:sp macro="" textlink="">
      <xdr:nvSpPr>
        <xdr:cNvPr id="871" name="テキスト ボックス 870"/>
        <xdr:cNvSpPr txBox="1"/>
      </xdr:nvSpPr>
      <xdr:spPr>
        <a:xfrm>
          <a:off x="21056111" y="133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134989</xdr:rowOff>
    </xdr:from>
    <xdr:to>
      <xdr:col>107</xdr:col>
      <xdr:colOff>101600</xdr:colOff>
      <xdr:row>77</xdr:row>
      <xdr:rowOff>65139</xdr:rowOff>
    </xdr:to>
    <xdr:sp macro="" textlink="">
      <xdr:nvSpPr>
        <xdr:cNvPr id="872" name="楕円 871"/>
        <xdr:cNvSpPr/>
      </xdr:nvSpPr>
      <xdr:spPr>
        <a:xfrm>
          <a:off x="20383500" y="131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56266</xdr:rowOff>
    </xdr:from>
    <xdr:ext cx="534377" cy="259045"/>
    <xdr:sp macro="" textlink="">
      <xdr:nvSpPr>
        <xdr:cNvPr id="873" name="テキスト ボックス 872"/>
        <xdr:cNvSpPr txBox="1"/>
      </xdr:nvSpPr>
      <xdr:spPr>
        <a:xfrm>
          <a:off x="20167111" y="132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851</xdr:rowOff>
    </xdr:from>
    <xdr:to>
      <xdr:col>102</xdr:col>
      <xdr:colOff>165100</xdr:colOff>
      <xdr:row>77</xdr:row>
      <xdr:rowOff>102451</xdr:rowOff>
    </xdr:to>
    <xdr:sp macro="" textlink="">
      <xdr:nvSpPr>
        <xdr:cNvPr id="874" name="楕円 873"/>
        <xdr:cNvSpPr/>
      </xdr:nvSpPr>
      <xdr:spPr>
        <a:xfrm>
          <a:off x="19494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93578</xdr:rowOff>
    </xdr:from>
    <xdr:ext cx="534377" cy="259045"/>
    <xdr:sp macro="" textlink="">
      <xdr:nvSpPr>
        <xdr:cNvPr id="875" name="テキスト ボックス 874"/>
        <xdr:cNvSpPr txBox="1"/>
      </xdr:nvSpPr>
      <xdr:spPr>
        <a:xfrm>
          <a:off x="19278111" y="1329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72568</xdr:rowOff>
    </xdr:from>
    <xdr:to>
      <xdr:col>98</xdr:col>
      <xdr:colOff>38100</xdr:colOff>
      <xdr:row>78</xdr:row>
      <xdr:rowOff>2718</xdr:rowOff>
    </xdr:to>
    <xdr:sp macro="" textlink="">
      <xdr:nvSpPr>
        <xdr:cNvPr id="876" name="楕円 875"/>
        <xdr:cNvSpPr/>
      </xdr:nvSpPr>
      <xdr:spPr>
        <a:xfrm>
          <a:off x="18605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165295</xdr:rowOff>
    </xdr:from>
    <xdr:ext cx="534377" cy="259045"/>
    <xdr:sp macro="" textlink="">
      <xdr:nvSpPr>
        <xdr:cNvPr id="877" name="テキスト ボックス 876"/>
        <xdr:cNvSpPr txBox="1"/>
      </xdr:nvSpPr>
      <xdr:spPr>
        <a:xfrm>
          <a:off x="18389111" y="1336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住民ニーズの多様化により、住民一人当たりのコストが全体的に増加傾向にある。人件費については、定員適正化計画に基づき削減を進めた結果、類似団体や県平均より下回っている。扶助費については、保育園の負担金や障がい者サービスの増により毎年増加しており、県平均より若干高いものの、類似団体の中で一番高い状況であり、今後も増加することが予想されるため個別事業の必要性を精査していきたい。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簡易水道事業が上水道（統合水道）事業に移行し、法適用企業になった影響で増加しているので、他の事業の補助については必要性を見極めながら事業を行っていきたい。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成した錦大橋大規模修繕事業により大きく増加したことが主な要因であるが、今後も道路や橋りょう等の公共施設改修が見込まれるため、他の事業については必要性を見極めながら事業を行っていきたい。公債費については、新規発行の抑制に努めており、年々減少はしているが、錦大橋大規模修繕事業の償還が始まると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年度まで増加傾向になると見込まれるので、新たな起債についてはよく精査していきたい。　積立金については、各種経費削減により、毎年積立て出来ていたものの、財政調整基金や特定目的基金の取り崩しを行っていることから、年々減少してきており、これまでのように積立ては出来ないものと見込んでいる。繰出金については、社会保障費や上下水道事業に係る繰出金の増加に伴い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月より簡易水道事業が上水道（統合水道）事業に移行し、法適用企業になった影響で減少となっており、今後は下水道の加入促進や料金の見直しにより繰出金を抑える必要がある。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145741</xdr:rowOff>
    </xdr:to>
    <xdr:cxnSp macro="">
      <xdr:nvCxnSpPr>
        <xdr:cNvPr id="63" name="直線コネクタ 62"/>
        <xdr:cNvCxnSpPr/>
      </xdr:nvCxnSpPr>
      <xdr:spPr>
        <a:xfrm flipV="1">
          <a:off x="3797300" y="6287897"/>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145741</xdr:rowOff>
    </xdr:from>
    <xdr:to>
      <xdr:col>19</xdr:col>
      <xdr:colOff>177800</xdr:colOff>
      <xdr:row>36</xdr:row>
      <xdr:rowOff>158641</xdr:rowOff>
    </xdr:to>
    <xdr:cxnSp macro="">
      <xdr:nvCxnSpPr>
        <xdr:cNvPr id="66" name="直線コネクタ 65"/>
        <xdr:cNvCxnSpPr/>
      </xdr:nvCxnSpPr>
      <xdr:spPr>
        <a:xfrm flipV="1">
          <a:off x="2908300" y="631794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111452</xdr:rowOff>
    </xdr:from>
    <xdr:to>
      <xdr:col>15</xdr:col>
      <xdr:colOff>50800</xdr:colOff>
      <xdr:row>36</xdr:row>
      <xdr:rowOff>158641</xdr:rowOff>
    </xdr:to>
    <xdr:cxnSp macro="">
      <xdr:nvCxnSpPr>
        <xdr:cNvPr id="69" name="直線コネクタ 68"/>
        <xdr:cNvCxnSpPr/>
      </xdr:nvCxnSpPr>
      <xdr:spPr>
        <a:xfrm>
          <a:off x="2019300" y="6112202"/>
          <a:ext cx="889000" cy="2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111452</xdr:rowOff>
    </xdr:from>
    <xdr:to>
      <xdr:col>10</xdr:col>
      <xdr:colOff>114300</xdr:colOff>
      <xdr:row>35</xdr:row>
      <xdr:rowOff>144925</xdr:rowOff>
    </xdr:to>
    <xdr:cxnSp macro="">
      <xdr:nvCxnSpPr>
        <xdr:cNvPr id="72" name="直線コネクタ 71"/>
        <xdr:cNvCxnSpPr/>
      </xdr:nvCxnSpPr>
      <xdr:spPr>
        <a:xfrm flipV="1">
          <a:off x="1130300" y="6112202"/>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139663</xdr:rowOff>
    </xdr:from>
    <xdr:ext cx="469744" cy="259045"/>
    <xdr:sp macro="" textlink="">
      <xdr:nvSpPr>
        <xdr:cNvPr id="76" name="テキスト ボックス 75"/>
        <xdr:cNvSpPr txBox="1"/>
      </xdr:nvSpPr>
      <xdr:spPr>
        <a:xfrm>
          <a:off x="895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2" name="楕円 81"/>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87774</xdr:rowOff>
    </xdr:from>
    <xdr:ext cx="469744" cy="259045"/>
    <xdr:sp macro="" textlink="">
      <xdr:nvSpPr>
        <xdr:cNvPr id="83" name="議会費該当値テキスト"/>
        <xdr:cNvSpPr txBox="1"/>
      </xdr:nvSpPr>
      <xdr:spPr>
        <a:xfrm>
          <a:off x="4686300"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94941</xdr:rowOff>
    </xdr:from>
    <xdr:to>
      <xdr:col>20</xdr:col>
      <xdr:colOff>38100</xdr:colOff>
      <xdr:row>37</xdr:row>
      <xdr:rowOff>25091</xdr:rowOff>
    </xdr:to>
    <xdr:sp macro="" textlink="">
      <xdr:nvSpPr>
        <xdr:cNvPr id="84" name="楕円 83"/>
        <xdr:cNvSpPr/>
      </xdr:nvSpPr>
      <xdr:spPr>
        <a:xfrm>
          <a:off x="3746500" y="62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41618</xdr:rowOff>
    </xdr:from>
    <xdr:ext cx="469744" cy="259045"/>
    <xdr:sp macro="" textlink="">
      <xdr:nvSpPr>
        <xdr:cNvPr id="85" name="テキスト ボックス 84"/>
        <xdr:cNvSpPr txBox="1"/>
      </xdr:nvSpPr>
      <xdr:spPr>
        <a:xfrm>
          <a:off x="3562428" y="604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107841</xdr:rowOff>
    </xdr:from>
    <xdr:to>
      <xdr:col>15</xdr:col>
      <xdr:colOff>101600</xdr:colOff>
      <xdr:row>37</xdr:row>
      <xdr:rowOff>37991</xdr:rowOff>
    </xdr:to>
    <xdr:sp macro="" textlink="">
      <xdr:nvSpPr>
        <xdr:cNvPr id="86" name="楕円 85"/>
        <xdr:cNvSpPr/>
      </xdr:nvSpPr>
      <xdr:spPr>
        <a:xfrm>
          <a:off x="2857500" y="62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54518</xdr:rowOff>
    </xdr:from>
    <xdr:ext cx="469744" cy="259045"/>
    <xdr:sp macro="" textlink="">
      <xdr:nvSpPr>
        <xdr:cNvPr id="87" name="テキスト ボックス 86"/>
        <xdr:cNvSpPr txBox="1"/>
      </xdr:nvSpPr>
      <xdr:spPr>
        <a:xfrm>
          <a:off x="2673428" y="605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60652</xdr:rowOff>
    </xdr:from>
    <xdr:to>
      <xdr:col>10</xdr:col>
      <xdr:colOff>165100</xdr:colOff>
      <xdr:row>35</xdr:row>
      <xdr:rowOff>162252</xdr:rowOff>
    </xdr:to>
    <xdr:sp macro="" textlink="">
      <xdr:nvSpPr>
        <xdr:cNvPr id="88" name="楕円 87"/>
        <xdr:cNvSpPr/>
      </xdr:nvSpPr>
      <xdr:spPr>
        <a:xfrm>
          <a:off x="1968500" y="606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7329</xdr:rowOff>
    </xdr:from>
    <xdr:ext cx="469744" cy="259045"/>
    <xdr:sp macro="" textlink="">
      <xdr:nvSpPr>
        <xdr:cNvPr id="89" name="テキスト ボックス 88"/>
        <xdr:cNvSpPr txBox="1"/>
      </xdr:nvSpPr>
      <xdr:spPr>
        <a:xfrm>
          <a:off x="1784428" y="58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94125</xdr:rowOff>
    </xdr:from>
    <xdr:to>
      <xdr:col>6</xdr:col>
      <xdr:colOff>38100</xdr:colOff>
      <xdr:row>36</xdr:row>
      <xdr:rowOff>24275</xdr:rowOff>
    </xdr:to>
    <xdr:sp macro="" textlink="">
      <xdr:nvSpPr>
        <xdr:cNvPr id="90" name="楕円 89"/>
        <xdr:cNvSpPr/>
      </xdr:nvSpPr>
      <xdr:spPr>
        <a:xfrm>
          <a:off x="1079500" y="6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40802</xdr:rowOff>
    </xdr:from>
    <xdr:ext cx="469744" cy="259045"/>
    <xdr:sp macro="" textlink="">
      <xdr:nvSpPr>
        <xdr:cNvPr id="91" name="テキスト ボックス 90"/>
        <xdr:cNvSpPr txBox="1"/>
      </xdr:nvSpPr>
      <xdr:spPr>
        <a:xfrm>
          <a:off x="895428" y="58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122948</xdr:rowOff>
    </xdr:from>
    <xdr:to>
      <xdr:col>24</xdr:col>
      <xdr:colOff>63500</xdr:colOff>
      <xdr:row>57</xdr:row>
      <xdr:rowOff>131983</xdr:rowOff>
    </xdr:to>
    <xdr:cxnSp macro="">
      <xdr:nvCxnSpPr>
        <xdr:cNvPr id="118" name="直線コネクタ 117"/>
        <xdr:cNvCxnSpPr/>
      </xdr:nvCxnSpPr>
      <xdr:spPr>
        <a:xfrm>
          <a:off x="3797300" y="9895598"/>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122948</xdr:rowOff>
    </xdr:from>
    <xdr:to>
      <xdr:col>19</xdr:col>
      <xdr:colOff>177800</xdr:colOff>
      <xdr:row>57</xdr:row>
      <xdr:rowOff>131094</xdr:rowOff>
    </xdr:to>
    <xdr:cxnSp macro="">
      <xdr:nvCxnSpPr>
        <xdr:cNvPr id="121" name="直線コネクタ 120"/>
        <xdr:cNvCxnSpPr/>
      </xdr:nvCxnSpPr>
      <xdr:spPr>
        <a:xfrm flipV="1">
          <a:off x="2908300" y="9895598"/>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126034</xdr:rowOff>
    </xdr:from>
    <xdr:to>
      <xdr:col>15</xdr:col>
      <xdr:colOff>50800</xdr:colOff>
      <xdr:row>57</xdr:row>
      <xdr:rowOff>131094</xdr:rowOff>
    </xdr:to>
    <xdr:cxnSp macro="">
      <xdr:nvCxnSpPr>
        <xdr:cNvPr id="124" name="直線コネクタ 123"/>
        <xdr:cNvCxnSpPr/>
      </xdr:nvCxnSpPr>
      <xdr:spPr>
        <a:xfrm>
          <a:off x="2019300" y="9898684"/>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126034</xdr:rowOff>
    </xdr:from>
    <xdr:to>
      <xdr:col>10</xdr:col>
      <xdr:colOff>114300</xdr:colOff>
      <xdr:row>57</xdr:row>
      <xdr:rowOff>136186</xdr:rowOff>
    </xdr:to>
    <xdr:cxnSp macro="">
      <xdr:nvCxnSpPr>
        <xdr:cNvPr id="127" name="直線コネクタ 126"/>
        <xdr:cNvCxnSpPr/>
      </xdr:nvCxnSpPr>
      <xdr:spPr>
        <a:xfrm flipV="1">
          <a:off x="1130300" y="9898684"/>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81183</xdr:rowOff>
    </xdr:from>
    <xdr:to>
      <xdr:col>24</xdr:col>
      <xdr:colOff>114300</xdr:colOff>
      <xdr:row>58</xdr:row>
      <xdr:rowOff>11333</xdr:rowOff>
    </xdr:to>
    <xdr:sp macro="" textlink="">
      <xdr:nvSpPr>
        <xdr:cNvPr id="137" name="楕円 136"/>
        <xdr:cNvSpPr/>
      </xdr:nvSpPr>
      <xdr:spPr>
        <a:xfrm>
          <a:off x="4584700" y="98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167560</xdr:rowOff>
    </xdr:from>
    <xdr:ext cx="534377" cy="259045"/>
    <xdr:sp macro="" textlink="">
      <xdr:nvSpPr>
        <xdr:cNvPr id="138" name="総務費該当値テキスト"/>
        <xdr:cNvSpPr txBox="1"/>
      </xdr:nvSpPr>
      <xdr:spPr>
        <a:xfrm>
          <a:off x="4686300" y="976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72148</xdr:rowOff>
    </xdr:from>
    <xdr:to>
      <xdr:col>20</xdr:col>
      <xdr:colOff>38100</xdr:colOff>
      <xdr:row>58</xdr:row>
      <xdr:rowOff>2298</xdr:rowOff>
    </xdr:to>
    <xdr:sp macro="" textlink="">
      <xdr:nvSpPr>
        <xdr:cNvPr id="139" name="楕円 138"/>
        <xdr:cNvSpPr/>
      </xdr:nvSpPr>
      <xdr:spPr>
        <a:xfrm>
          <a:off x="3746500" y="9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164875</xdr:rowOff>
    </xdr:from>
    <xdr:ext cx="534377" cy="259045"/>
    <xdr:sp macro="" textlink="">
      <xdr:nvSpPr>
        <xdr:cNvPr id="140" name="テキスト ボックス 139"/>
        <xdr:cNvSpPr txBox="1"/>
      </xdr:nvSpPr>
      <xdr:spPr>
        <a:xfrm>
          <a:off x="3530111" y="99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80294</xdr:rowOff>
    </xdr:from>
    <xdr:to>
      <xdr:col>15</xdr:col>
      <xdr:colOff>101600</xdr:colOff>
      <xdr:row>58</xdr:row>
      <xdr:rowOff>10444</xdr:rowOff>
    </xdr:to>
    <xdr:sp macro="" textlink="">
      <xdr:nvSpPr>
        <xdr:cNvPr id="141" name="楕円 140"/>
        <xdr:cNvSpPr/>
      </xdr:nvSpPr>
      <xdr:spPr>
        <a:xfrm>
          <a:off x="2857500" y="9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1571</xdr:rowOff>
    </xdr:from>
    <xdr:ext cx="534377" cy="259045"/>
    <xdr:sp macro="" textlink="">
      <xdr:nvSpPr>
        <xdr:cNvPr id="142" name="テキスト ボックス 141"/>
        <xdr:cNvSpPr txBox="1"/>
      </xdr:nvSpPr>
      <xdr:spPr>
        <a:xfrm>
          <a:off x="2641111" y="99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75234</xdr:rowOff>
    </xdr:from>
    <xdr:to>
      <xdr:col>10</xdr:col>
      <xdr:colOff>165100</xdr:colOff>
      <xdr:row>58</xdr:row>
      <xdr:rowOff>5384</xdr:rowOff>
    </xdr:to>
    <xdr:sp macro="" textlink="">
      <xdr:nvSpPr>
        <xdr:cNvPr id="143" name="楕円 142"/>
        <xdr:cNvSpPr/>
      </xdr:nvSpPr>
      <xdr:spPr>
        <a:xfrm>
          <a:off x="1968500" y="98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167961</xdr:rowOff>
    </xdr:from>
    <xdr:ext cx="534377" cy="259045"/>
    <xdr:sp macro="" textlink="">
      <xdr:nvSpPr>
        <xdr:cNvPr id="144" name="テキスト ボックス 143"/>
        <xdr:cNvSpPr txBox="1"/>
      </xdr:nvSpPr>
      <xdr:spPr>
        <a:xfrm>
          <a:off x="1752111" y="99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85386</xdr:rowOff>
    </xdr:from>
    <xdr:to>
      <xdr:col>6</xdr:col>
      <xdr:colOff>38100</xdr:colOff>
      <xdr:row>58</xdr:row>
      <xdr:rowOff>15536</xdr:rowOff>
    </xdr:to>
    <xdr:sp macro="" textlink="">
      <xdr:nvSpPr>
        <xdr:cNvPr id="145" name="楕円 144"/>
        <xdr:cNvSpPr/>
      </xdr:nvSpPr>
      <xdr:spPr>
        <a:xfrm>
          <a:off x="1079500" y="98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6663</xdr:rowOff>
    </xdr:from>
    <xdr:ext cx="534377" cy="259045"/>
    <xdr:sp macro="" textlink="">
      <xdr:nvSpPr>
        <xdr:cNvPr id="146" name="テキスト ボックス 145"/>
        <xdr:cNvSpPr txBox="1"/>
      </xdr:nvSpPr>
      <xdr:spPr>
        <a:xfrm>
          <a:off x="863111" y="99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150610</xdr:rowOff>
    </xdr:from>
    <xdr:to>
      <xdr:col>24</xdr:col>
      <xdr:colOff>63500</xdr:colOff>
      <xdr:row>75</xdr:row>
      <xdr:rowOff>100432</xdr:rowOff>
    </xdr:to>
    <xdr:cxnSp macro="">
      <xdr:nvCxnSpPr>
        <xdr:cNvPr id="172" name="直線コネクタ 171"/>
        <xdr:cNvCxnSpPr/>
      </xdr:nvCxnSpPr>
      <xdr:spPr>
        <a:xfrm flipV="1">
          <a:off x="3797300" y="12837910"/>
          <a:ext cx="8382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98123</xdr:rowOff>
    </xdr:from>
    <xdr:to>
      <xdr:col>19</xdr:col>
      <xdr:colOff>177800</xdr:colOff>
      <xdr:row>75</xdr:row>
      <xdr:rowOff>100432</xdr:rowOff>
    </xdr:to>
    <xdr:cxnSp macro="">
      <xdr:nvCxnSpPr>
        <xdr:cNvPr id="175" name="直線コネクタ 174"/>
        <xdr:cNvCxnSpPr/>
      </xdr:nvCxnSpPr>
      <xdr:spPr>
        <a:xfrm>
          <a:off x="2908300" y="1295687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98123</xdr:rowOff>
    </xdr:from>
    <xdr:to>
      <xdr:col>15</xdr:col>
      <xdr:colOff>50800</xdr:colOff>
      <xdr:row>75</xdr:row>
      <xdr:rowOff>169373</xdr:rowOff>
    </xdr:to>
    <xdr:cxnSp macro="">
      <xdr:nvCxnSpPr>
        <xdr:cNvPr id="178" name="直線コネクタ 177"/>
        <xdr:cNvCxnSpPr/>
      </xdr:nvCxnSpPr>
      <xdr:spPr>
        <a:xfrm flipV="1">
          <a:off x="2019300" y="12956873"/>
          <a:ext cx="8890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169373</xdr:rowOff>
    </xdr:from>
    <xdr:to>
      <xdr:col>10</xdr:col>
      <xdr:colOff>114300</xdr:colOff>
      <xdr:row>76</xdr:row>
      <xdr:rowOff>66782</xdr:rowOff>
    </xdr:to>
    <xdr:cxnSp macro="">
      <xdr:nvCxnSpPr>
        <xdr:cNvPr id="181" name="直線コネクタ 180"/>
        <xdr:cNvCxnSpPr/>
      </xdr:nvCxnSpPr>
      <xdr:spPr>
        <a:xfrm flipV="1">
          <a:off x="1130300" y="1302812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99810</xdr:rowOff>
    </xdr:from>
    <xdr:to>
      <xdr:col>24</xdr:col>
      <xdr:colOff>114300</xdr:colOff>
      <xdr:row>75</xdr:row>
      <xdr:rowOff>29960</xdr:rowOff>
    </xdr:to>
    <xdr:sp macro="" textlink="">
      <xdr:nvSpPr>
        <xdr:cNvPr id="191" name="楕円 190"/>
        <xdr:cNvSpPr/>
      </xdr:nvSpPr>
      <xdr:spPr>
        <a:xfrm>
          <a:off x="4584700" y="127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122687</xdr:rowOff>
    </xdr:from>
    <xdr:ext cx="599010" cy="259045"/>
    <xdr:sp macro="" textlink="">
      <xdr:nvSpPr>
        <xdr:cNvPr id="192" name="民生費該当値テキスト"/>
        <xdr:cNvSpPr txBox="1"/>
      </xdr:nvSpPr>
      <xdr:spPr>
        <a:xfrm>
          <a:off x="4686300" y="1263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49632</xdr:rowOff>
    </xdr:from>
    <xdr:to>
      <xdr:col>20</xdr:col>
      <xdr:colOff>38100</xdr:colOff>
      <xdr:row>75</xdr:row>
      <xdr:rowOff>151231</xdr:rowOff>
    </xdr:to>
    <xdr:sp macro="" textlink="">
      <xdr:nvSpPr>
        <xdr:cNvPr id="193" name="楕円 192"/>
        <xdr:cNvSpPr/>
      </xdr:nvSpPr>
      <xdr:spPr>
        <a:xfrm>
          <a:off x="3746500" y="12908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167759</xdr:rowOff>
    </xdr:from>
    <xdr:ext cx="599010" cy="259045"/>
    <xdr:sp macro="" textlink="">
      <xdr:nvSpPr>
        <xdr:cNvPr id="194" name="テキスト ボックス 193"/>
        <xdr:cNvSpPr txBox="1"/>
      </xdr:nvSpPr>
      <xdr:spPr>
        <a:xfrm>
          <a:off x="3497795" y="1268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47323</xdr:rowOff>
    </xdr:from>
    <xdr:to>
      <xdr:col>15</xdr:col>
      <xdr:colOff>101600</xdr:colOff>
      <xdr:row>75</xdr:row>
      <xdr:rowOff>148924</xdr:rowOff>
    </xdr:to>
    <xdr:sp macro="" textlink="">
      <xdr:nvSpPr>
        <xdr:cNvPr id="195" name="楕円 194"/>
        <xdr:cNvSpPr/>
      </xdr:nvSpPr>
      <xdr:spPr>
        <a:xfrm>
          <a:off x="2857500" y="129060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165450</xdr:rowOff>
    </xdr:from>
    <xdr:ext cx="599010" cy="259045"/>
    <xdr:sp macro="" textlink="">
      <xdr:nvSpPr>
        <xdr:cNvPr id="196" name="テキスト ボックス 195"/>
        <xdr:cNvSpPr txBox="1"/>
      </xdr:nvSpPr>
      <xdr:spPr>
        <a:xfrm>
          <a:off x="2608795" y="1268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118573</xdr:rowOff>
    </xdr:from>
    <xdr:to>
      <xdr:col>10</xdr:col>
      <xdr:colOff>165100</xdr:colOff>
      <xdr:row>76</xdr:row>
      <xdr:rowOff>48723</xdr:rowOff>
    </xdr:to>
    <xdr:sp macro="" textlink="">
      <xdr:nvSpPr>
        <xdr:cNvPr id="197" name="楕円 196"/>
        <xdr:cNvSpPr/>
      </xdr:nvSpPr>
      <xdr:spPr>
        <a:xfrm>
          <a:off x="1968500" y="129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65250</xdr:rowOff>
    </xdr:from>
    <xdr:ext cx="599010" cy="259045"/>
    <xdr:sp macro="" textlink="">
      <xdr:nvSpPr>
        <xdr:cNvPr id="198" name="テキスト ボックス 197"/>
        <xdr:cNvSpPr txBox="1"/>
      </xdr:nvSpPr>
      <xdr:spPr>
        <a:xfrm>
          <a:off x="1719795" y="127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15982</xdr:rowOff>
    </xdr:from>
    <xdr:to>
      <xdr:col>6</xdr:col>
      <xdr:colOff>38100</xdr:colOff>
      <xdr:row>76</xdr:row>
      <xdr:rowOff>117582</xdr:rowOff>
    </xdr:to>
    <xdr:sp macro="" textlink="">
      <xdr:nvSpPr>
        <xdr:cNvPr id="199" name="楕円 198"/>
        <xdr:cNvSpPr/>
      </xdr:nvSpPr>
      <xdr:spPr>
        <a:xfrm>
          <a:off x="1079500" y="130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108709</xdr:rowOff>
    </xdr:from>
    <xdr:ext cx="599010" cy="259045"/>
    <xdr:sp macro="" textlink="">
      <xdr:nvSpPr>
        <xdr:cNvPr id="200" name="テキスト ボックス 199"/>
        <xdr:cNvSpPr txBox="1"/>
      </xdr:nvSpPr>
      <xdr:spPr>
        <a:xfrm>
          <a:off x="830795" y="131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149546</xdr:rowOff>
    </xdr:from>
    <xdr:to>
      <xdr:col>24</xdr:col>
      <xdr:colOff>63500</xdr:colOff>
      <xdr:row>97</xdr:row>
      <xdr:rowOff>156208</xdr:rowOff>
    </xdr:to>
    <xdr:cxnSp macro="">
      <xdr:nvCxnSpPr>
        <xdr:cNvPr id="232" name="直線コネクタ 231"/>
        <xdr:cNvCxnSpPr/>
      </xdr:nvCxnSpPr>
      <xdr:spPr>
        <a:xfrm flipV="1">
          <a:off x="3797300" y="16780196"/>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146624</xdr:rowOff>
    </xdr:from>
    <xdr:to>
      <xdr:col>19</xdr:col>
      <xdr:colOff>177800</xdr:colOff>
      <xdr:row>97</xdr:row>
      <xdr:rowOff>156208</xdr:rowOff>
    </xdr:to>
    <xdr:cxnSp macro="">
      <xdr:nvCxnSpPr>
        <xdr:cNvPr id="235" name="直線コネクタ 234"/>
        <xdr:cNvCxnSpPr/>
      </xdr:nvCxnSpPr>
      <xdr:spPr>
        <a:xfrm>
          <a:off x="2908300" y="16777274"/>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121281</xdr:rowOff>
    </xdr:from>
    <xdr:to>
      <xdr:col>15</xdr:col>
      <xdr:colOff>50800</xdr:colOff>
      <xdr:row>97</xdr:row>
      <xdr:rowOff>146624</xdr:rowOff>
    </xdr:to>
    <xdr:cxnSp macro="">
      <xdr:nvCxnSpPr>
        <xdr:cNvPr id="238" name="直線コネクタ 237"/>
        <xdr:cNvCxnSpPr/>
      </xdr:nvCxnSpPr>
      <xdr:spPr>
        <a:xfrm>
          <a:off x="2019300" y="16751931"/>
          <a:ext cx="889000" cy="2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121281</xdr:rowOff>
    </xdr:from>
    <xdr:to>
      <xdr:col>10</xdr:col>
      <xdr:colOff>114300</xdr:colOff>
      <xdr:row>97</xdr:row>
      <xdr:rowOff>123878</xdr:rowOff>
    </xdr:to>
    <xdr:cxnSp macro="">
      <xdr:nvCxnSpPr>
        <xdr:cNvPr id="241" name="直線コネクタ 240"/>
        <xdr:cNvCxnSpPr/>
      </xdr:nvCxnSpPr>
      <xdr:spPr>
        <a:xfrm flipV="1">
          <a:off x="1130300" y="16751931"/>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98746</xdr:rowOff>
    </xdr:from>
    <xdr:to>
      <xdr:col>24</xdr:col>
      <xdr:colOff>114300</xdr:colOff>
      <xdr:row>98</xdr:row>
      <xdr:rowOff>28896</xdr:rowOff>
    </xdr:to>
    <xdr:sp macro="" textlink="">
      <xdr:nvSpPr>
        <xdr:cNvPr id="251" name="楕円 250"/>
        <xdr:cNvSpPr/>
      </xdr:nvSpPr>
      <xdr:spPr>
        <a:xfrm>
          <a:off x="4584700" y="16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77173</xdr:rowOff>
    </xdr:from>
    <xdr:ext cx="534377" cy="259045"/>
    <xdr:sp macro="" textlink="">
      <xdr:nvSpPr>
        <xdr:cNvPr id="252" name="衛生費該当値テキスト"/>
        <xdr:cNvSpPr txBox="1"/>
      </xdr:nvSpPr>
      <xdr:spPr>
        <a:xfrm>
          <a:off x="4686300" y="167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105408</xdr:rowOff>
    </xdr:from>
    <xdr:to>
      <xdr:col>20</xdr:col>
      <xdr:colOff>38100</xdr:colOff>
      <xdr:row>98</xdr:row>
      <xdr:rowOff>35558</xdr:rowOff>
    </xdr:to>
    <xdr:sp macro="" textlink="">
      <xdr:nvSpPr>
        <xdr:cNvPr id="253" name="楕円 252"/>
        <xdr:cNvSpPr/>
      </xdr:nvSpPr>
      <xdr:spPr>
        <a:xfrm>
          <a:off x="3746500" y="16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26685</xdr:rowOff>
    </xdr:from>
    <xdr:ext cx="534377" cy="259045"/>
    <xdr:sp macro="" textlink="">
      <xdr:nvSpPr>
        <xdr:cNvPr id="254" name="テキスト ボックス 253"/>
        <xdr:cNvSpPr txBox="1"/>
      </xdr:nvSpPr>
      <xdr:spPr>
        <a:xfrm>
          <a:off x="3530111" y="168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95824</xdr:rowOff>
    </xdr:from>
    <xdr:to>
      <xdr:col>15</xdr:col>
      <xdr:colOff>101600</xdr:colOff>
      <xdr:row>98</xdr:row>
      <xdr:rowOff>25974</xdr:rowOff>
    </xdr:to>
    <xdr:sp macro="" textlink="">
      <xdr:nvSpPr>
        <xdr:cNvPr id="255" name="楕円 254"/>
        <xdr:cNvSpPr/>
      </xdr:nvSpPr>
      <xdr:spPr>
        <a:xfrm>
          <a:off x="2857500" y="1672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17101</xdr:rowOff>
    </xdr:from>
    <xdr:ext cx="534377" cy="259045"/>
    <xdr:sp macro="" textlink="">
      <xdr:nvSpPr>
        <xdr:cNvPr id="256" name="テキスト ボックス 255"/>
        <xdr:cNvSpPr txBox="1"/>
      </xdr:nvSpPr>
      <xdr:spPr>
        <a:xfrm>
          <a:off x="2641111" y="168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70481</xdr:rowOff>
    </xdr:from>
    <xdr:to>
      <xdr:col>10</xdr:col>
      <xdr:colOff>165100</xdr:colOff>
      <xdr:row>98</xdr:row>
      <xdr:rowOff>631</xdr:rowOff>
    </xdr:to>
    <xdr:sp macro="" textlink="">
      <xdr:nvSpPr>
        <xdr:cNvPr id="257" name="楕円 256"/>
        <xdr:cNvSpPr/>
      </xdr:nvSpPr>
      <xdr:spPr>
        <a:xfrm>
          <a:off x="1968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163208</xdr:rowOff>
    </xdr:from>
    <xdr:ext cx="534377" cy="259045"/>
    <xdr:sp macro="" textlink="">
      <xdr:nvSpPr>
        <xdr:cNvPr id="258" name="テキスト ボックス 257"/>
        <xdr:cNvSpPr txBox="1"/>
      </xdr:nvSpPr>
      <xdr:spPr>
        <a:xfrm>
          <a:off x="1752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73078</xdr:rowOff>
    </xdr:from>
    <xdr:to>
      <xdr:col>6</xdr:col>
      <xdr:colOff>38100</xdr:colOff>
      <xdr:row>98</xdr:row>
      <xdr:rowOff>3228</xdr:rowOff>
    </xdr:to>
    <xdr:sp macro="" textlink="">
      <xdr:nvSpPr>
        <xdr:cNvPr id="259" name="楕円 258"/>
        <xdr:cNvSpPr/>
      </xdr:nvSpPr>
      <xdr:spPr>
        <a:xfrm>
          <a:off x="1079500" y="1670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165805</xdr:rowOff>
    </xdr:from>
    <xdr:ext cx="534377" cy="259045"/>
    <xdr:sp macro="" textlink="">
      <xdr:nvSpPr>
        <xdr:cNvPr id="260" name="テキスト ボックス 259"/>
        <xdr:cNvSpPr txBox="1"/>
      </xdr:nvSpPr>
      <xdr:spPr>
        <a:xfrm>
          <a:off x="863111" y="167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43879</xdr:rowOff>
    </xdr:to>
    <xdr:cxnSp macro="">
      <xdr:nvCxnSpPr>
        <xdr:cNvPr id="289" name="直線コネクタ 288"/>
        <xdr:cNvCxnSpPr/>
      </xdr:nvCxnSpPr>
      <xdr:spPr>
        <a:xfrm>
          <a:off x="9639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43879</xdr:rowOff>
    </xdr:to>
    <xdr:cxnSp macro="">
      <xdr:nvCxnSpPr>
        <xdr:cNvPr id="292" name="直線コネクタ 291"/>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43879</xdr:rowOff>
    </xdr:from>
    <xdr:to>
      <xdr:col>45</xdr:col>
      <xdr:colOff>177800</xdr:colOff>
      <xdr:row>39</xdr:row>
      <xdr:rowOff>43879</xdr:rowOff>
    </xdr:to>
    <xdr:cxnSp macro="">
      <xdr:nvCxnSpPr>
        <xdr:cNvPr id="295" name="直線コネクタ 294"/>
        <xdr:cNvCxnSpPr/>
      </xdr:nvCxnSpPr>
      <xdr:spPr>
        <a:xfrm>
          <a:off x="7861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43879</xdr:rowOff>
    </xdr:from>
    <xdr:to>
      <xdr:col>41</xdr:col>
      <xdr:colOff>50800</xdr:colOff>
      <xdr:row>39</xdr:row>
      <xdr:rowOff>43879</xdr:rowOff>
    </xdr:to>
    <xdr:cxnSp macro="">
      <xdr:nvCxnSpPr>
        <xdr:cNvPr id="298" name="直線コネクタ 297"/>
        <xdr:cNvCxnSpPr/>
      </xdr:nvCxnSpPr>
      <xdr:spPr>
        <a:xfrm>
          <a:off x="6972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08" name="楕円 307"/>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79456</xdr:rowOff>
    </xdr:from>
    <xdr:ext cx="249299" cy="259045"/>
    <xdr:sp macro="" textlink="">
      <xdr:nvSpPr>
        <xdr:cNvPr id="309"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0" name="楕円 309"/>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1" name="テキスト ボックス 310"/>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2" name="楕円 311"/>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3" name="テキスト ボックス 312"/>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164529</xdr:rowOff>
    </xdr:from>
    <xdr:to>
      <xdr:col>41</xdr:col>
      <xdr:colOff>101600</xdr:colOff>
      <xdr:row>39</xdr:row>
      <xdr:rowOff>94679</xdr:rowOff>
    </xdr:to>
    <xdr:sp macro="" textlink="">
      <xdr:nvSpPr>
        <xdr:cNvPr id="314" name="楕円 313"/>
        <xdr:cNvSpPr/>
      </xdr:nvSpPr>
      <xdr:spPr>
        <a:xfrm>
          <a:off x="7810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85806</xdr:rowOff>
    </xdr:from>
    <xdr:ext cx="249299" cy="259045"/>
    <xdr:sp macro="" textlink="">
      <xdr:nvSpPr>
        <xdr:cNvPr id="315" name="テキスト ボックス 314"/>
        <xdr:cNvSpPr txBox="1"/>
      </xdr:nvSpPr>
      <xdr:spPr>
        <a:xfrm>
          <a:off x="7736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164529</xdr:rowOff>
    </xdr:from>
    <xdr:to>
      <xdr:col>36</xdr:col>
      <xdr:colOff>165100</xdr:colOff>
      <xdr:row>39</xdr:row>
      <xdr:rowOff>94679</xdr:rowOff>
    </xdr:to>
    <xdr:sp macro="" textlink="">
      <xdr:nvSpPr>
        <xdr:cNvPr id="316" name="楕円 315"/>
        <xdr:cNvSpPr/>
      </xdr:nvSpPr>
      <xdr:spPr>
        <a:xfrm>
          <a:off x="6921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85806</xdr:rowOff>
    </xdr:from>
    <xdr:ext cx="249299" cy="259045"/>
    <xdr:sp macro="" textlink="">
      <xdr:nvSpPr>
        <xdr:cNvPr id="317" name="テキスト ボックス 316"/>
        <xdr:cNvSpPr txBox="1"/>
      </xdr:nvSpPr>
      <xdr:spPr>
        <a:xfrm>
          <a:off x="6847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18306</xdr:rowOff>
    </xdr:from>
    <xdr:to>
      <xdr:col>55</xdr:col>
      <xdr:colOff>0</xdr:colOff>
      <xdr:row>57</xdr:row>
      <xdr:rowOff>113929</xdr:rowOff>
    </xdr:to>
    <xdr:cxnSp macro="">
      <xdr:nvCxnSpPr>
        <xdr:cNvPr id="346" name="直線コネクタ 345"/>
        <xdr:cNvCxnSpPr/>
      </xdr:nvCxnSpPr>
      <xdr:spPr>
        <a:xfrm>
          <a:off x="9639300" y="9790956"/>
          <a:ext cx="838200" cy="9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18306</xdr:rowOff>
    </xdr:from>
    <xdr:to>
      <xdr:col>50</xdr:col>
      <xdr:colOff>114300</xdr:colOff>
      <xdr:row>57</xdr:row>
      <xdr:rowOff>91663</xdr:rowOff>
    </xdr:to>
    <xdr:cxnSp macro="">
      <xdr:nvCxnSpPr>
        <xdr:cNvPr id="349" name="直線コネクタ 348"/>
        <xdr:cNvCxnSpPr/>
      </xdr:nvCxnSpPr>
      <xdr:spPr>
        <a:xfrm flipV="1">
          <a:off x="8750300" y="9790956"/>
          <a:ext cx="889000" cy="7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91663</xdr:rowOff>
    </xdr:from>
    <xdr:to>
      <xdr:col>45</xdr:col>
      <xdr:colOff>177800</xdr:colOff>
      <xdr:row>57</xdr:row>
      <xdr:rowOff>160343</xdr:rowOff>
    </xdr:to>
    <xdr:cxnSp macro="">
      <xdr:nvCxnSpPr>
        <xdr:cNvPr id="352" name="直線コネクタ 351"/>
        <xdr:cNvCxnSpPr/>
      </xdr:nvCxnSpPr>
      <xdr:spPr>
        <a:xfrm flipV="1">
          <a:off x="7861300" y="9864313"/>
          <a:ext cx="889000" cy="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160343</xdr:rowOff>
    </xdr:from>
    <xdr:to>
      <xdr:col>41</xdr:col>
      <xdr:colOff>50800</xdr:colOff>
      <xdr:row>58</xdr:row>
      <xdr:rowOff>5984</xdr:rowOff>
    </xdr:to>
    <xdr:cxnSp macro="">
      <xdr:nvCxnSpPr>
        <xdr:cNvPr id="355" name="直線コネクタ 354"/>
        <xdr:cNvCxnSpPr/>
      </xdr:nvCxnSpPr>
      <xdr:spPr>
        <a:xfrm flipV="1">
          <a:off x="6972300" y="9932993"/>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63129</xdr:rowOff>
    </xdr:from>
    <xdr:to>
      <xdr:col>55</xdr:col>
      <xdr:colOff>50800</xdr:colOff>
      <xdr:row>57</xdr:row>
      <xdr:rowOff>164729</xdr:rowOff>
    </xdr:to>
    <xdr:sp macro="" textlink="">
      <xdr:nvSpPr>
        <xdr:cNvPr id="365" name="楕円 364"/>
        <xdr:cNvSpPr/>
      </xdr:nvSpPr>
      <xdr:spPr>
        <a:xfrm>
          <a:off x="10426700" y="98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41556</xdr:rowOff>
    </xdr:from>
    <xdr:ext cx="534377" cy="259045"/>
    <xdr:sp macro="" textlink="">
      <xdr:nvSpPr>
        <xdr:cNvPr id="366" name="農林水産業費該当値テキスト"/>
        <xdr:cNvSpPr txBox="1"/>
      </xdr:nvSpPr>
      <xdr:spPr>
        <a:xfrm>
          <a:off x="10528300" y="98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138956</xdr:rowOff>
    </xdr:from>
    <xdr:to>
      <xdr:col>50</xdr:col>
      <xdr:colOff>165100</xdr:colOff>
      <xdr:row>57</xdr:row>
      <xdr:rowOff>69106</xdr:rowOff>
    </xdr:to>
    <xdr:sp macro="" textlink="">
      <xdr:nvSpPr>
        <xdr:cNvPr id="367" name="楕円 366"/>
        <xdr:cNvSpPr/>
      </xdr:nvSpPr>
      <xdr:spPr>
        <a:xfrm>
          <a:off x="9588500" y="9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85633</xdr:rowOff>
    </xdr:from>
    <xdr:ext cx="534377" cy="259045"/>
    <xdr:sp macro="" textlink="">
      <xdr:nvSpPr>
        <xdr:cNvPr id="368" name="テキスト ボックス 367"/>
        <xdr:cNvSpPr txBox="1"/>
      </xdr:nvSpPr>
      <xdr:spPr>
        <a:xfrm>
          <a:off x="9372111" y="95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40863</xdr:rowOff>
    </xdr:from>
    <xdr:to>
      <xdr:col>46</xdr:col>
      <xdr:colOff>38100</xdr:colOff>
      <xdr:row>57</xdr:row>
      <xdr:rowOff>142463</xdr:rowOff>
    </xdr:to>
    <xdr:sp macro="" textlink="">
      <xdr:nvSpPr>
        <xdr:cNvPr id="369" name="楕円 368"/>
        <xdr:cNvSpPr/>
      </xdr:nvSpPr>
      <xdr:spPr>
        <a:xfrm>
          <a:off x="8699500" y="9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158990</xdr:rowOff>
    </xdr:from>
    <xdr:ext cx="534377" cy="259045"/>
    <xdr:sp macro="" textlink="">
      <xdr:nvSpPr>
        <xdr:cNvPr id="370" name="テキスト ボックス 369"/>
        <xdr:cNvSpPr txBox="1"/>
      </xdr:nvSpPr>
      <xdr:spPr>
        <a:xfrm>
          <a:off x="8483111" y="95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109543</xdr:rowOff>
    </xdr:from>
    <xdr:to>
      <xdr:col>41</xdr:col>
      <xdr:colOff>101600</xdr:colOff>
      <xdr:row>58</xdr:row>
      <xdr:rowOff>39693</xdr:rowOff>
    </xdr:to>
    <xdr:sp macro="" textlink="">
      <xdr:nvSpPr>
        <xdr:cNvPr id="371" name="楕円 370"/>
        <xdr:cNvSpPr/>
      </xdr:nvSpPr>
      <xdr:spPr>
        <a:xfrm>
          <a:off x="7810500" y="98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30820</xdr:rowOff>
    </xdr:from>
    <xdr:ext cx="534377" cy="259045"/>
    <xdr:sp macro="" textlink="">
      <xdr:nvSpPr>
        <xdr:cNvPr id="372" name="テキスト ボックス 371"/>
        <xdr:cNvSpPr txBox="1"/>
      </xdr:nvSpPr>
      <xdr:spPr>
        <a:xfrm>
          <a:off x="7594111" y="99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126634</xdr:rowOff>
    </xdr:from>
    <xdr:to>
      <xdr:col>36</xdr:col>
      <xdr:colOff>165100</xdr:colOff>
      <xdr:row>58</xdr:row>
      <xdr:rowOff>56784</xdr:rowOff>
    </xdr:to>
    <xdr:sp macro="" textlink="">
      <xdr:nvSpPr>
        <xdr:cNvPr id="373" name="楕円 372"/>
        <xdr:cNvSpPr/>
      </xdr:nvSpPr>
      <xdr:spPr>
        <a:xfrm>
          <a:off x="6921500" y="98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47911</xdr:rowOff>
    </xdr:from>
    <xdr:ext cx="534377" cy="259045"/>
    <xdr:sp macro="" textlink="">
      <xdr:nvSpPr>
        <xdr:cNvPr id="374" name="テキスト ボックス 373"/>
        <xdr:cNvSpPr txBox="1"/>
      </xdr:nvSpPr>
      <xdr:spPr>
        <a:xfrm>
          <a:off x="6705111" y="99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85430</xdr:rowOff>
    </xdr:from>
    <xdr:to>
      <xdr:col>55</xdr:col>
      <xdr:colOff>0</xdr:colOff>
      <xdr:row>78</xdr:row>
      <xdr:rowOff>62044</xdr:rowOff>
    </xdr:to>
    <xdr:cxnSp macro="">
      <xdr:nvCxnSpPr>
        <xdr:cNvPr id="401" name="直線コネクタ 400"/>
        <xdr:cNvCxnSpPr/>
      </xdr:nvCxnSpPr>
      <xdr:spPr>
        <a:xfrm flipV="1">
          <a:off x="9639300" y="13115630"/>
          <a:ext cx="838200" cy="3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62044</xdr:rowOff>
    </xdr:from>
    <xdr:to>
      <xdr:col>50</xdr:col>
      <xdr:colOff>114300</xdr:colOff>
      <xdr:row>78</xdr:row>
      <xdr:rowOff>74549</xdr:rowOff>
    </xdr:to>
    <xdr:cxnSp macro="">
      <xdr:nvCxnSpPr>
        <xdr:cNvPr id="404" name="直線コネクタ 403"/>
        <xdr:cNvCxnSpPr/>
      </xdr:nvCxnSpPr>
      <xdr:spPr>
        <a:xfrm flipV="1">
          <a:off x="8750300" y="13435144"/>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155953</xdr:rowOff>
    </xdr:from>
    <xdr:to>
      <xdr:col>45</xdr:col>
      <xdr:colOff>177800</xdr:colOff>
      <xdr:row>78</xdr:row>
      <xdr:rowOff>74549</xdr:rowOff>
    </xdr:to>
    <xdr:cxnSp macro="">
      <xdr:nvCxnSpPr>
        <xdr:cNvPr id="407" name="直線コネクタ 406"/>
        <xdr:cNvCxnSpPr/>
      </xdr:nvCxnSpPr>
      <xdr:spPr>
        <a:xfrm>
          <a:off x="7861300" y="13357603"/>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155953</xdr:rowOff>
    </xdr:from>
    <xdr:to>
      <xdr:col>41</xdr:col>
      <xdr:colOff>50800</xdr:colOff>
      <xdr:row>78</xdr:row>
      <xdr:rowOff>48512</xdr:rowOff>
    </xdr:to>
    <xdr:cxnSp macro="">
      <xdr:nvCxnSpPr>
        <xdr:cNvPr id="410" name="直線コネクタ 409"/>
        <xdr:cNvCxnSpPr/>
      </xdr:nvCxnSpPr>
      <xdr:spPr>
        <a:xfrm flipV="1">
          <a:off x="6972300" y="1335760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34630</xdr:rowOff>
    </xdr:from>
    <xdr:to>
      <xdr:col>55</xdr:col>
      <xdr:colOff>50800</xdr:colOff>
      <xdr:row>76</xdr:row>
      <xdr:rowOff>136230</xdr:rowOff>
    </xdr:to>
    <xdr:sp macro="" textlink="">
      <xdr:nvSpPr>
        <xdr:cNvPr id="420" name="楕円 419"/>
        <xdr:cNvSpPr/>
      </xdr:nvSpPr>
      <xdr:spPr>
        <a:xfrm>
          <a:off x="10426700" y="1306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57507</xdr:rowOff>
    </xdr:from>
    <xdr:ext cx="534377" cy="259045"/>
    <xdr:sp macro="" textlink="">
      <xdr:nvSpPr>
        <xdr:cNvPr id="421" name="商工費該当値テキスト"/>
        <xdr:cNvSpPr txBox="1"/>
      </xdr:nvSpPr>
      <xdr:spPr>
        <a:xfrm>
          <a:off x="10528300" y="129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11244</xdr:rowOff>
    </xdr:from>
    <xdr:to>
      <xdr:col>50</xdr:col>
      <xdr:colOff>165100</xdr:colOff>
      <xdr:row>78</xdr:row>
      <xdr:rowOff>112844</xdr:rowOff>
    </xdr:to>
    <xdr:sp macro="" textlink="">
      <xdr:nvSpPr>
        <xdr:cNvPr id="422" name="楕円 421"/>
        <xdr:cNvSpPr/>
      </xdr:nvSpPr>
      <xdr:spPr>
        <a:xfrm>
          <a:off x="9588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103971</xdr:rowOff>
    </xdr:from>
    <xdr:ext cx="469744" cy="259045"/>
    <xdr:sp macro="" textlink="">
      <xdr:nvSpPr>
        <xdr:cNvPr id="423" name="テキスト ボックス 422"/>
        <xdr:cNvSpPr txBox="1"/>
      </xdr:nvSpPr>
      <xdr:spPr>
        <a:xfrm>
          <a:off x="9404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23749</xdr:rowOff>
    </xdr:from>
    <xdr:to>
      <xdr:col>46</xdr:col>
      <xdr:colOff>38100</xdr:colOff>
      <xdr:row>78</xdr:row>
      <xdr:rowOff>125349</xdr:rowOff>
    </xdr:to>
    <xdr:sp macro="" textlink="">
      <xdr:nvSpPr>
        <xdr:cNvPr id="424" name="楕円 423"/>
        <xdr:cNvSpPr/>
      </xdr:nvSpPr>
      <xdr:spPr>
        <a:xfrm>
          <a:off x="8699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116476</xdr:rowOff>
    </xdr:from>
    <xdr:ext cx="469744" cy="259045"/>
    <xdr:sp macro="" textlink="">
      <xdr:nvSpPr>
        <xdr:cNvPr id="425" name="テキスト ボックス 424"/>
        <xdr:cNvSpPr txBox="1"/>
      </xdr:nvSpPr>
      <xdr:spPr>
        <a:xfrm>
          <a:off x="8515428"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105153</xdr:rowOff>
    </xdr:from>
    <xdr:to>
      <xdr:col>41</xdr:col>
      <xdr:colOff>101600</xdr:colOff>
      <xdr:row>78</xdr:row>
      <xdr:rowOff>35303</xdr:rowOff>
    </xdr:to>
    <xdr:sp macro="" textlink="">
      <xdr:nvSpPr>
        <xdr:cNvPr id="426" name="楕円 425"/>
        <xdr:cNvSpPr/>
      </xdr:nvSpPr>
      <xdr:spPr>
        <a:xfrm>
          <a:off x="7810500" y="133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26430</xdr:rowOff>
    </xdr:from>
    <xdr:ext cx="469744" cy="259045"/>
    <xdr:sp macro="" textlink="">
      <xdr:nvSpPr>
        <xdr:cNvPr id="427" name="テキスト ボックス 426"/>
        <xdr:cNvSpPr txBox="1"/>
      </xdr:nvSpPr>
      <xdr:spPr>
        <a:xfrm>
          <a:off x="7626428" y="133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169162</xdr:rowOff>
    </xdr:from>
    <xdr:to>
      <xdr:col>36</xdr:col>
      <xdr:colOff>165100</xdr:colOff>
      <xdr:row>78</xdr:row>
      <xdr:rowOff>99312</xdr:rowOff>
    </xdr:to>
    <xdr:sp macro="" textlink="">
      <xdr:nvSpPr>
        <xdr:cNvPr id="428" name="楕円 427"/>
        <xdr:cNvSpPr/>
      </xdr:nvSpPr>
      <xdr:spPr>
        <a:xfrm>
          <a:off x="6921500" y="133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90439</xdr:rowOff>
    </xdr:from>
    <xdr:ext cx="469744" cy="259045"/>
    <xdr:sp macro="" textlink="">
      <xdr:nvSpPr>
        <xdr:cNvPr id="429" name="テキスト ボックス 428"/>
        <xdr:cNvSpPr txBox="1"/>
      </xdr:nvSpPr>
      <xdr:spPr>
        <a:xfrm>
          <a:off x="6737428" y="1346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64478</xdr:rowOff>
    </xdr:from>
    <xdr:to>
      <xdr:col>55</xdr:col>
      <xdr:colOff>0</xdr:colOff>
      <xdr:row>98</xdr:row>
      <xdr:rowOff>155994</xdr:rowOff>
    </xdr:to>
    <xdr:cxnSp macro="">
      <xdr:nvCxnSpPr>
        <xdr:cNvPr id="458" name="直線コネクタ 457"/>
        <xdr:cNvCxnSpPr/>
      </xdr:nvCxnSpPr>
      <xdr:spPr>
        <a:xfrm>
          <a:off x="9639300" y="16866578"/>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64478</xdr:rowOff>
    </xdr:from>
    <xdr:to>
      <xdr:col>50</xdr:col>
      <xdr:colOff>114300</xdr:colOff>
      <xdr:row>98</xdr:row>
      <xdr:rowOff>126119</xdr:rowOff>
    </xdr:to>
    <xdr:cxnSp macro="">
      <xdr:nvCxnSpPr>
        <xdr:cNvPr id="461" name="直線コネクタ 460"/>
        <xdr:cNvCxnSpPr/>
      </xdr:nvCxnSpPr>
      <xdr:spPr>
        <a:xfrm flipV="1">
          <a:off x="8750300" y="16866578"/>
          <a:ext cx="889000" cy="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126119</xdr:rowOff>
    </xdr:from>
    <xdr:to>
      <xdr:col>45</xdr:col>
      <xdr:colOff>177800</xdr:colOff>
      <xdr:row>98</xdr:row>
      <xdr:rowOff>139316</xdr:rowOff>
    </xdr:to>
    <xdr:cxnSp macro="">
      <xdr:nvCxnSpPr>
        <xdr:cNvPr id="464" name="直線コネクタ 463"/>
        <xdr:cNvCxnSpPr/>
      </xdr:nvCxnSpPr>
      <xdr:spPr>
        <a:xfrm flipV="1">
          <a:off x="7861300" y="16928219"/>
          <a:ext cx="889000" cy="1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139316</xdr:rowOff>
    </xdr:from>
    <xdr:to>
      <xdr:col>41</xdr:col>
      <xdr:colOff>50800</xdr:colOff>
      <xdr:row>98</xdr:row>
      <xdr:rowOff>171090</xdr:rowOff>
    </xdr:to>
    <xdr:cxnSp macro="">
      <xdr:nvCxnSpPr>
        <xdr:cNvPr id="467" name="直線コネクタ 466"/>
        <xdr:cNvCxnSpPr/>
      </xdr:nvCxnSpPr>
      <xdr:spPr>
        <a:xfrm flipV="1">
          <a:off x="6972300" y="16941416"/>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105194</xdr:rowOff>
    </xdr:from>
    <xdr:to>
      <xdr:col>55</xdr:col>
      <xdr:colOff>50800</xdr:colOff>
      <xdr:row>99</xdr:row>
      <xdr:rowOff>35344</xdr:rowOff>
    </xdr:to>
    <xdr:sp macro="" textlink="">
      <xdr:nvSpPr>
        <xdr:cNvPr id="477" name="楕円 476"/>
        <xdr:cNvSpPr/>
      </xdr:nvSpPr>
      <xdr:spPr>
        <a:xfrm>
          <a:off x="10426700" y="169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13678</xdr:rowOff>
    </xdr:from>
    <xdr:to>
      <xdr:col>50</xdr:col>
      <xdr:colOff>165100</xdr:colOff>
      <xdr:row>98</xdr:row>
      <xdr:rowOff>115278</xdr:rowOff>
    </xdr:to>
    <xdr:sp macro="" textlink="">
      <xdr:nvSpPr>
        <xdr:cNvPr id="479" name="楕円 478"/>
        <xdr:cNvSpPr/>
      </xdr:nvSpPr>
      <xdr:spPr>
        <a:xfrm>
          <a:off x="95885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131805</xdr:rowOff>
    </xdr:from>
    <xdr:ext cx="599010" cy="259045"/>
    <xdr:sp macro="" textlink="">
      <xdr:nvSpPr>
        <xdr:cNvPr id="480" name="テキスト ボックス 479"/>
        <xdr:cNvSpPr txBox="1"/>
      </xdr:nvSpPr>
      <xdr:spPr>
        <a:xfrm>
          <a:off x="9339795" y="1659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75319</xdr:rowOff>
    </xdr:from>
    <xdr:to>
      <xdr:col>46</xdr:col>
      <xdr:colOff>38100</xdr:colOff>
      <xdr:row>99</xdr:row>
      <xdr:rowOff>5469</xdr:rowOff>
    </xdr:to>
    <xdr:sp macro="" textlink="">
      <xdr:nvSpPr>
        <xdr:cNvPr id="481" name="楕円 480"/>
        <xdr:cNvSpPr/>
      </xdr:nvSpPr>
      <xdr:spPr>
        <a:xfrm>
          <a:off x="8699500" y="168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21996</xdr:rowOff>
    </xdr:from>
    <xdr:ext cx="534377" cy="259045"/>
    <xdr:sp macro="" textlink="">
      <xdr:nvSpPr>
        <xdr:cNvPr id="482" name="テキスト ボックス 481"/>
        <xdr:cNvSpPr txBox="1"/>
      </xdr:nvSpPr>
      <xdr:spPr>
        <a:xfrm>
          <a:off x="8483111" y="166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88516</xdr:rowOff>
    </xdr:from>
    <xdr:to>
      <xdr:col>41</xdr:col>
      <xdr:colOff>101600</xdr:colOff>
      <xdr:row>99</xdr:row>
      <xdr:rowOff>18666</xdr:rowOff>
    </xdr:to>
    <xdr:sp macro="" textlink="">
      <xdr:nvSpPr>
        <xdr:cNvPr id="483" name="楕円 482"/>
        <xdr:cNvSpPr/>
      </xdr:nvSpPr>
      <xdr:spPr>
        <a:xfrm>
          <a:off x="7810500" y="168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9793</xdr:rowOff>
    </xdr:from>
    <xdr:ext cx="534377" cy="259045"/>
    <xdr:sp macro="" textlink="">
      <xdr:nvSpPr>
        <xdr:cNvPr id="484" name="テキスト ボックス 483"/>
        <xdr:cNvSpPr txBox="1"/>
      </xdr:nvSpPr>
      <xdr:spPr>
        <a:xfrm>
          <a:off x="7594111" y="169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120290</xdr:rowOff>
    </xdr:from>
    <xdr:to>
      <xdr:col>36</xdr:col>
      <xdr:colOff>165100</xdr:colOff>
      <xdr:row>99</xdr:row>
      <xdr:rowOff>50440</xdr:rowOff>
    </xdr:to>
    <xdr:sp macro="" textlink="">
      <xdr:nvSpPr>
        <xdr:cNvPr id="485" name="楕円 484"/>
        <xdr:cNvSpPr/>
      </xdr:nvSpPr>
      <xdr:spPr>
        <a:xfrm>
          <a:off x="6921500" y="16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41567</xdr:rowOff>
    </xdr:from>
    <xdr:ext cx="534377" cy="259045"/>
    <xdr:sp macro="" textlink="">
      <xdr:nvSpPr>
        <xdr:cNvPr id="486" name="テキスト ボックス 485"/>
        <xdr:cNvSpPr txBox="1"/>
      </xdr:nvSpPr>
      <xdr:spPr>
        <a:xfrm>
          <a:off x="6705111" y="17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90265</xdr:rowOff>
    </xdr:from>
    <xdr:to>
      <xdr:col>85</xdr:col>
      <xdr:colOff>127000</xdr:colOff>
      <xdr:row>37</xdr:row>
      <xdr:rowOff>22333</xdr:rowOff>
    </xdr:to>
    <xdr:cxnSp macro="">
      <xdr:nvCxnSpPr>
        <xdr:cNvPr id="515" name="直線コネクタ 514"/>
        <xdr:cNvCxnSpPr/>
      </xdr:nvCxnSpPr>
      <xdr:spPr>
        <a:xfrm flipV="1">
          <a:off x="15481300" y="6262465"/>
          <a:ext cx="8382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63462</xdr:rowOff>
    </xdr:from>
    <xdr:to>
      <xdr:col>81</xdr:col>
      <xdr:colOff>50800</xdr:colOff>
      <xdr:row>37</xdr:row>
      <xdr:rowOff>22333</xdr:rowOff>
    </xdr:to>
    <xdr:cxnSp macro="">
      <xdr:nvCxnSpPr>
        <xdr:cNvPr id="518" name="直線コネクタ 517"/>
        <xdr:cNvCxnSpPr/>
      </xdr:nvCxnSpPr>
      <xdr:spPr>
        <a:xfrm>
          <a:off x="14592300" y="6235662"/>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63462</xdr:rowOff>
    </xdr:from>
    <xdr:to>
      <xdr:col>76</xdr:col>
      <xdr:colOff>114300</xdr:colOff>
      <xdr:row>37</xdr:row>
      <xdr:rowOff>39059</xdr:rowOff>
    </xdr:to>
    <xdr:cxnSp macro="">
      <xdr:nvCxnSpPr>
        <xdr:cNvPr id="521" name="直線コネクタ 520"/>
        <xdr:cNvCxnSpPr/>
      </xdr:nvCxnSpPr>
      <xdr:spPr>
        <a:xfrm flipV="1">
          <a:off x="13703300" y="6235662"/>
          <a:ext cx="8890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39059</xdr:rowOff>
    </xdr:from>
    <xdr:to>
      <xdr:col>71</xdr:col>
      <xdr:colOff>177800</xdr:colOff>
      <xdr:row>37</xdr:row>
      <xdr:rowOff>68225</xdr:rowOff>
    </xdr:to>
    <xdr:cxnSp macro="">
      <xdr:nvCxnSpPr>
        <xdr:cNvPr id="524" name="直線コネクタ 523"/>
        <xdr:cNvCxnSpPr/>
      </xdr:nvCxnSpPr>
      <xdr:spPr>
        <a:xfrm flipV="1">
          <a:off x="12814300" y="6382709"/>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39465</xdr:rowOff>
    </xdr:from>
    <xdr:to>
      <xdr:col>85</xdr:col>
      <xdr:colOff>177800</xdr:colOff>
      <xdr:row>36</xdr:row>
      <xdr:rowOff>141065</xdr:rowOff>
    </xdr:to>
    <xdr:sp macro="" textlink="">
      <xdr:nvSpPr>
        <xdr:cNvPr id="534" name="楕円 533"/>
        <xdr:cNvSpPr/>
      </xdr:nvSpPr>
      <xdr:spPr>
        <a:xfrm>
          <a:off x="16268700" y="62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17892</xdr:rowOff>
    </xdr:from>
    <xdr:ext cx="534377" cy="259045"/>
    <xdr:sp macro="" textlink="">
      <xdr:nvSpPr>
        <xdr:cNvPr id="535" name="消防費該当値テキスト"/>
        <xdr:cNvSpPr txBox="1"/>
      </xdr:nvSpPr>
      <xdr:spPr>
        <a:xfrm>
          <a:off x="16370300" y="61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142983</xdr:rowOff>
    </xdr:from>
    <xdr:to>
      <xdr:col>81</xdr:col>
      <xdr:colOff>101600</xdr:colOff>
      <xdr:row>37</xdr:row>
      <xdr:rowOff>73133</xdr:rowOff>
    </xdr:to>
    <xdr:sp macro="" textlink="">
      <xdr:nvSpPr>
        <xdr:cNvPr id="536" name="楕円 535"/>
        <xdr:cNvSpPr/>
      </xdr:nvSpPr>
      <xdr:spPr>
        <a:xfrm>
          <a:off x="15430500" y="63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64260</xdr:rowOff>
    </xdr:from>
    <xdr:ext cx="534377" cy="259045"/>
    <xdr:sp macro="" textlink="">
      <xdr:nvSpPr>
        <xdr:cNvPr id="537" name="テキスト ボックス 536"/>
        <xdr:cNvSpPr txBox="1"/>
      </xdr:nvSpPr>
      <xdr:spPr>
        <a:xfrm>
          <a:off x="15214111" y="64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12662</xdr:rowOff>
    </xdr:from>
    <xdr:to>
      <xdr:col>76</xdr:col>
      <xdr:colOff>165100</xdr:colOff>
      <xdr:row>36</xdr:row>
      <xdr:rowOff>114262</xdr:rowOff>
    </xdr:to>
    <xdr:sp macro="" textlink="">
      <xdr:nvSpPr>
        <xdr:cNvPr id="538" name="楕円 537"/>
        <xdr:cNvSpPr/>
      </xdr:nvSpPr>
      <xdr:spPr>
        <a:xfrm>
          <a:off x="14541500" y="61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130789</xdr:rowOff>
    </xdr:from>
    <xdr:ext cx="534377" cy="259045"/>
    <xdr:sp macro="" textlink="">
      <xdr:nvSpPr>
        <xdr:cNvPr id="539" name="テキスト ボックス 538"/>
        <xdr:cNvSpPr txBox="1"/>
      </xdr:nvSpPr>
      <xdr:spPr>
        <a:xfrm>
          <a:off x="14325111" y="59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159709</xdr:rowOff>
    </xdr:from>
    <xdr:to>
      <xdr:col>72</xdr:col>
      <xdr:colOff>38100</xdr:colOff>
      <xdr:row>37</xdr:row>
      <xdr:rowOff>89859</xdr:rowOff>
    </xdr:to>
    <xdr:sp macro="" textlink="">
      <xdr:nvSpPr>
        <xdr:cNvPr id="540" name="楕円 539"/>
        <xdr:cNvSpPr/>
      </xdr:nvSpPr>
      <xdr:spPr>
        <a:xfrm>
          <a:off x="13652500" y="63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80986</xdr:rowOff>
    </xdr:from>
    <xdr:ext cx="534377" cy="259045"/>
    <xdr:sp macro="" textlink="">
      <xdr:nvSpPr>
        <xdr:cNvPr id="541" name="テキスト ボックス 540"/>
        <xdr:cNvSpPr txBox="1"/>
      </xdr:nvSpPr>
      <xdr:spPr>
        <a:xfrm>
          <a:off x="13436111" y="6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17425</xdr:rowOff>
    </xdr:from>
    <xdr:to>
      <xdr:col>67</xdr:col>
      <xdr:colOff>101600</xdr:colOff>
      <xdr:row>37</xdr:row>
      <xdr:rowOff>119025</xdr:rowOff>
    </xdr:to>
    <xdr:sp macro="" textlink="">
      <xdr:nvSpPr>
        <xdr:cNvPr id="542" name="楕円 541"/>
        <xdr:cNvSpPr/>
      </xdr:nvSpPr>
      <xdr:spPr>
        <a:xfrm>
          <a:off x="12763500" y="63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110152</xdr:rowOff>
    </xdr:from>
    <xdr:ext cx="534377" cy="259045"/>
    <xdr:sp macro="" textlink="">
      <xdr:nvSpPr>
        <xdr:cNvPr id="543" name="テキスト ボックス 542"/>
        <xdr:cNvSpPr txBox="1"/>
      </xdr:nvSpPr>
      <xdr:spPr>
        <a:xfrm>
          <a:off x="12547111" y="64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94894</xdr:rowOff>
    </xdr:from>
    <xdr:to>
      <xdr:col>85</xdr:col>
      <xdr:colOff>127000</xdr:colOff>
      <xdr:row>58</xdr:row>
      <xdr:rowOff>109106</xdr:rowOff>
    </xdr:to>
    <xdr:cxnSp macro="">
      <xdr:nvCxnSpPr>
        <xdr:cNvPr id="573" name="直線コネクタ 572"/>
        <xdr:cNvCxnSpPr/>
      </xdr:nvCxnSpPr>
      <xdr:spPr>
        <a:xfrm flipV="1">
          <a:off x="15481300" y="10038994"/>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34468</xdr:rowOff>
    </xdr:from>
    <xdr:to>
      <xdr:col>81</xdr:col>
      <xdr:colOff>50800</xdr:colOff>
      <xdr:row>58</xdr:row>
      <xdr:rowOff>109106</xdr:rowOff>
    </xdr:to>
    <xdr:cxnSp macro="">
      <xdr:nvCxnSpPr>
        <xdr:cNvPr id="576" name="直線コネクタ 575"/>
        <xdr:cNvCxnSpPr/>
      </xdr:nvCxnSpPr>
      <xdr:spPr>
        <a:xfrm>
          <a:off x="14592300" y="9978568"/>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34468</xdr:rowOff>
    </xdr:from>
    <xdr:to>
      <xdr:col>76</xdr:col>
      <xdr:colOff>114300</xdr:colOff>
      <xdr:row>58</xdr:row>
      <xdr:rowOff>100381</xdr:rowOff>
    </xdr:to>
    <xdr:cxnSp macro="">
      <xdr:nvCxnSpPr>
        <xdr:cNvPr id="579" name="直線コネクタ 578"/>
        <xdr:cNvCxnSpPr/>
      </xdr:nvCxnSpPr>
      <xdr:spPr>
        <a:xfrm flipV="1">
          <a:off x="13703300" y="997856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75133</xdr:rowOff>
    </xdr:from>
    <xdr:to>
      <xdr:col>71</xdr:col>
      <xdr:colOff>177800</xdr:colOff>
      <xdr:row>58</xdr:row>
      <xdr:rowOff>100381</xdr:rowOff>
    </xdr:to>
    <xdr:cxnSp macro="">
      <xdr:nvCxnSpPr>
        <xdr:cNvPr id="582" name="直線コネクタ 581"/>
        <xdr:cNvCxnSpPr/>
      </xdr:nvCxnSpPr>
      <xdr:spPr>
        <a:xfrm>
          <a:off x="12814300" y="9847783"/>
          <a:ext cx="889000" cy="1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44094</xdr:rowOff>
    </xdr:from>
    <xdr:to>
      <xdr:col>85</xdr:col>
      <xdr:colOff>177800</xdr:colOff>
      <xdr:row>58</xdr:row>
      <xdr:rowOff>145694</xdr:rowOff>
    </xdr:to>
    <xdr:sp macro="" textlink="">
      <xdr:nvSpPr>
        <xdr:cNvPr id="592" name="楕円 591"/>
        <xdr:cNvSpPr/>
      </xdr:nvSpPr>
      <xdr:spPr>
        <a:xfrm>
          <a:off x="162687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130471</xdr:rowOff>
    </xdr:from>
    <xdr:ext cx="534377" cy="259045"/>
    <xdr:sp macro="" textlink="">
      <xdr:nvSpPr>
        <xdr:cNvPr id="593" name="教育費該当値テキスト"/>
        <xdr:cNvSpPr txBox="1"/>
      </xdr:nvSpPr>
      <xdr:spPr>
        <a:xfrm>
          <a:off x="16370300"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58306</xdr:rowOff>
    </xdr:from>
    <xdr:to>
      <xdr:col>81</xdr:col>
      <xdr:colOff>101600</xdr:colOff>
      <xdr:row>58</xdr:row>
      <xdr:rowOff>159906</xdr:rowOff>
    </xdr:to>
    <xdr:sp macro="" textlink="">
      <xdr:nvSpPr>
        <xdr:cNvPr id="594" name="楕円 593"/>
        <xdr:cNvSpPr/>
      </xdr:nvSpPr>
      <xdr:spPr>
        <a:xfrm>
          <a:off x="15430500" y="100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151033</xdr:rowOff>
    </xdr:from>
    <xdr:ext cx="534377" cy="259045"/>
    <xdr:sp macro="" textlink="">
      <xdr:nvSpPr>
        <xdr:cNvPr id="595" name="テキスト ボックス 594"/>
        <xdr:cNvSpPr txBox="1"/>
      </xdr:nvSpPr>
      <xdr:spPr>
        <a:xfrm>
          <a:off x="15214111" y="100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155118</xdr:rowOff>
    </xdr:from>
    <xdr:to>
      <xdr:col>76</xdr:col>
      <xdr:colOff>165100</xdr:colOff>
      <xdr:row>58</xdr:row>
      <xdr:rowOff>85268</xdr:rowOff>
    </xdr:to>
    <xdr:sp macro="" textlink="">
      <xdr:nvSpPr>
        <xdr:cNvPr id="596" name="楕円 595"/>
        <xdr:cNvSpPr/>
      </xdr:nvSpPr>
      <xdr:spPr>
        <a:xfrm>
          <a:off x="14541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76395</xdr:rowOff>
    </xdr:from>
    <xdr:ext cx="534377" cy="259045"/>
    <xdr:sp macro="" textlink="">
      <xdr:nvSpPr>
        <xdr:cNvPr id="597" name="テキスト ボックス 596"/>
        <xdr:cNvSpPr txBox="1"/>
      </xdr:nvSpPr>
      <xdr:spPr>
        <a:xfrm>
          <a:off x="14325111" y="100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49581</xdr:rowOff>
    </xdr:from>
    <xdr:to>
      <xdr:col>72</xdr:col>
      <xdr:colOff>38100</xdr:colOff>
      <xdr:row>58</xdr:row>
      <xdr:rowOff>151181</xdr:rowOff>
    </xdr:to>
    <xdr:sp macro="" textlink="">
      <xdr:nvSpPr>
        <xdr:cNvPr id="598" name="楕円 597"/>
        <xdr:cNvSpPr/>
      </xdr:nvSpPr>
      <xdr:spPr>
        <a:xfrm>
          <a:off x="13652500" y="99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142308</xdr:rowOff>
    </xdr:from>
    <xdr:ext cx="534377" cy="259045"/>
    <xdr:sp macro="" textlink="">
      <xdr:nvSpPr>
        <xdr:cNvPr id="599" name="テキスト ボックス 598"/>
        <xdr:cNvSpPr txBox="1"/>
      </xdr:nvSpPr>
      <xdr:spPr>
        <a:xfrm>
          <a:off x="13436111" y="100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24333</xdr:rowOff>
    </xdr:from>
    <xdr:to>
      <xdr:col>67</xdr:col>
      <xdr:colOff>101600</xdr:colOff>
      <xdr:row>57</xdr:row>
      <xdr:rowOff>125933</xdr:rowOff>
    </xdr:to>
    <xdr:sp macro="" textlink="">
      <xdr:nvSpPr>
        <xdr:cNvPr id="600" name="楕円 599"/>
        <xdr:cNvSpPr/>
      </xdr:nvSpPr>
      <xdr:spPr>
        <a:xfrm>
          <a:off x="12763500" y="97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117060</xdr:rowOff>
    </xdr:from>
    <xdr:ext cx="534377" cy="259045"/>
    <xdr:sp macro="" textlink="">
      <xdr:nvSpPr>
        <xdr:cNvPr id="601" name="テキスト ボックス 600"/>
        <xdr:cNvSpPr txBox="1"/>
      </xdr:nvSpPr>
      <xdr:spPr>
        <a:xfrm>
          <a:off x="12547111" y="98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63227</xdr:rowOff>
    </xdr:from>
    <xdr:to>
      <xdr:col>85</xdr:col>
      <xdr:colOff>127000</xdr:colOff>
      <xdr:row>79</xdr:row>
      <xdr:rowOff>98879</xdr:rowOff>
    </xdr:to>
    <xdr:cxnSp macro="">
      <xdr:nvCxnSpPr>
        <xdr:cNvPr id="632" name="直線コネクタ 631"/>
        <xdr:cNvCxnSpPr/>
      </xdr:nvCxnSpPr>
      <xdr:spPr>
        <a:xfrm flipV="1">
          <a:off x="15481300" y="13607777"/>
          <a:ext cx="8382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96669</xdr:rowOff>
    </xdr:from>
    <xdr:to>
      <xdr:col>76</xdr:col>
      <xdr:colOff>114300</xdr:colOff>
      <xdr:row>79</xdr:row>
      <xdr:rowOff>98879</xdr:rowOff>
    </xdr:to>
    <xdr:cxnSp macro="">
      <xdr:nvCxnSpPr>
        <xdr:cNvPr id="638" name="直線コネクタ 637"/>
        <xdr:cNvCxnSpPr/>
      </xdr:nvCxnSpPr>
      <xdr:spPr>
        <a:xfrm>
          <a:off x="13703300" y="136412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96669</xdr:rowOff>
    </xdr:from>
    <xdr:to>
      <xdr:col>71</xdr:col>
      <xdr:colOff>177800</xdr:colOff>
      <xdr:row>79</xdr:row>
      <xdr:rowOff>98879</xdr:rowOff>
    </xdr:to>
    <xdr:cxnSp macro="">
      <xdr:nvCxnSpPr>
        <xdr:cNvPr id="641" name="直線コネクタ 640"/>
        <xdr:cNvCxnSpPr/>
      </xdr:nvCxnSpPr>
      <xdr:spPr>
        <a:xfrm flipV="1">
          <a:off x="12814300" y="1364121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12427</xdr:rowOff>
    </xdr:from>
    <xdr:to>
      <xdr:col>85</xdr:col>
      <xdr:colOff>177800</xdr:colOff>
      <xdr:row>79</xdr:row>
      <xdr:rowOff>114027</xdr:rowOff>
    </xdr:to>
    <xdr:sp macro="" textlink="">
      <xdr:nvSpPr>
        <xdr:cNvPr id="651" name="楕円 650"/>
        <xdr:cNvSpPr/>
      </xdr:nvSpPr>
      <xdr:spPr>
        <a:xfrm>
          <a:off x="16268700" y="135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98804</xdr:rowOff>
    </xdr:from>
    <xdr:ext cx="469744" cy="259045"/>
    <xdr:sp macro="" textlink="">
      <xdr:nvSpPr>
        <xdr:cNvPr id="652" name="災害復旧費該当値テキスト"/>
        <xdr:cNvSpPr txBox="1"/>
      </xdr:nvSpPr>
      <xdr:spPr>
        <a:xfrm>
          <a:off x="16370300" y="134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45869</xdr:rowOff>
    </xdr:from>
    <xdr:to>
      <xdr:col>72</xdr:col>
      <xdr:colOff>38100</xdr:colOff>
      <xdr:row>79</xdr:row>
      <xdr:rowOff>147469</xdr:rowOff>
    </xdr:to>
    <xdr:sp macro="" textlink="">
      <xdr:nvSpPr>
        <xdr:cNvPr id="657" name="楕円 656"/>
        <xdr:cNvSpPr/>
      </xdr:nvSpPr>
      <xdr:spPr>
        <a:xfrm>
          <a:off x="13652500" y="135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138596</xdr:rowOff>
    </xdr:from>
    <xdr:ext cx="378565" cy="259045"/>
    <xdr:sp macro="" textlink="">
      <xdr:nvSpPr>
        <xdr:cNvPr id="658" name="テキスト ボックス 657"/>
        <xdr:cNvSpPr txBox="1"/>
      </xdr:nvSpPr>
      <xdr:spPr>
        <a:xfrm>
          <a:off x="13514017" y="1368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65337</xdr:rowOff>
    </xdr:from>
    <xdr:to>
      <xdr:col>85</xdr:col>
      <xdr:colOff>127000</xdr:colOff>
      <xdr:row>97</xdr:row>
      <xdr:rowOff>72651</xdr:rowOff>
    </xdr:to>
    <xdr:cxnSp macro="">
      <xdr:nvCxnSpPr>
        <xdr:cNvPr id="689" name="直線コネクタ 688"/>
        <xdr:cNvCxnSpPr/>
      </xdr:nvCxnSpPr>
      <xdr:spPr>
        <a:xfrm flipV="1">
          <a:off x="15481300" y="16695987"/>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72651</xdr:rowOff>
    </xdr:from>
    <xdr:to>
      <xdr:col>81</xdr:col>
      <xdr:colOff>50800</xdr:colOff>
      <xdr:row>97</xdr:row>
      <xdr:rowOff>79662</xdr:rowOff>
    </xdr:to>
    <xdr:cxnSp macro="">
      <xdr:nvCxnSpPr>
        <xdr:cNvPr id="692" name="直線コネクタ 691"/>
        <xdr:cNvCxnSpPr/>
      </xdr:nvCxnSpPr>
      <xdr:spPr>
        <a:xfrm flipV="1">
          <a:off x="14592300" y="1670330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78184</xdr:rowOff>
    </xdr:from>
    <xdr:to>
      <xdr:col>76</xdr:col>
      <xdr:colOff>114300</xdr:colOff>
      <xdr:row>97</xdr:row>
      <xdr:rowOff>79662</xdr:rowOff>
    </xdr:to>
    <xdr:cxnSp macro="">
      <xdr:nvCxnSpPr>
        <xdr:cNvPr id="695" name="直線コネクタ 694"/>
        <xdr:cNvCxnSpPr/>
      </xdr:nvCxnSpPr>
      <xdr:spPr>
        <a:xfrm>
          <a:off x="13703300" y="16708834"/>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57480</xdr:rowOff>
    </xdr:from>
    <xdr:to>
      <xdr:col>71</xdr:col>
      <xdr:colOff>177800</xdr:colOff>
      <xdr:row>97</xdr:row>
      <xdr:rowOff>78184</xdr:rowOff>
    </xdr:to>
    <xdr:cxnSp macro="">
      <xdr:nvCxnSpPr>
        <xdr:cNvPr id="698" name="直線コネクタ 697"/>
        <xdr:cNvCxnSpPr/>
      </xdr:nvCxnSpPr>
      <xdr:spPr>
        <a:xfrm>
          <a:off x="12814300" y="16688130"/>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14537</xdr:rowOff>
    </xdr:from>
    <xdr:to>
      <xdr:col>85</xdr:col>
      <xdr:colOff>177800</xdr:colOff>
      <xdr:row>97</xdr:row>
      <xdr:rowOff>116137</xdr:rowOff>
    </xdr:to>
    <xdr:sp macro="" textlink="">
      <xdr:nvSpPr>
        <xdr:cNvPr id="708" name="楕円 707"/>
        <xdr:cNvSpPr/>
      </xdr:nvSpPr>
      <xdr:spPr>
        <a:xfrm>
          <a:off x="16268700" y="16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164414</xdr:rowOff>
    </xdr:from>
    <xdr:ext cx="534377" cy="259045"/>
    <xdr:sp macro="" textlink="">
      <xdr:nvSpPr>
        <xdr:cNvPr id="709" name="公債費該当値テキスト"/>
        <xdr:cNvSpPr txBox="1"/>
      </xdr:nvSpPr>
      <xdr:spPr>
        <a:xfrm>
          <a:off x="16370300" y="166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21851</xdr:rowOff>
    </xdr:from>
    <xdr:to>
      <xdr:col>81</xdr:col>
      <xdr:colOff>101600</xdr:colOff>
      <xdr:row>97</xdr:row>
      <xdr:rowOff>123451</xdr:rowOff>
    </xdr:to>
    <xdr:sp macro="" textlink="">
      <xdr:nvSpPr>
        <xdr:cNvPr id="710" name="楕円 709"/>
        <xdr:cNvSpPr/>
      </xdr:nvSpPr>
      <xdr:spPr>
        <a:xfrm>
          <a:off x="15430500" y="1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114578</xdr:rowOff>
    </xdr:from>
    <xdr:ext cx="534377" cy="259045"/>
    <xdr:sp macro="" textlink="">
      <xdr:nvSpPr>
        <xdr:cNvPr id="711" name="テキスト ボックス 710"/>
        <xdr:cNvSpPr txBox="1"/>
      </xdr:nvSpPr>
      <xdr:spPr>
        <a:xfrm>
          <a:off x="15214111" y="1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28862</xdr:rowOff>
    </xdr:from>
    <xdr:to>
      <xdr:col>76</xdr:col>
      <xdr:colOff>165100</xdr:colOff>
      <xdr:row>97</xdr:row>
      <xdr:rowOff>130462</xdr:rowOff>
    </xdr:to>
    <xdr:sp macro="" textlink="">
      <xdr:nvSpPr>
        <xdr:cNvPr id="712" name="楕円 711"/>
        <xdr:cNvSpPr/>
      </xdr:nvSpPr>
      <xdr:spPr>
        <a:xfrm>
          <a:off x="14541500" y="166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121589</xdr:rowOff>
    </xdr:from>
    <xdr:ext cx="534377" cy="259045"/>
    <xdr:sp macro="" textlink="">
      <xdr:nvSpPr>
        <xdr:cNvPr id="713" name="テキスト ボックス 712"/>
        <xdr:cNvSpPr txBox="1"/>
      </xdr:nvSpPr>
      <xdr:spPr>
        <a:xfrm>
          <a:off x="14325111" y="167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27384</xdr:rowOff>
    </xdr:from>
    <xdr:to>
      <xdr:col>72</xdr:col>
      <xdr:colOff>38100</xdr:colOff>
      <xdr:row>97</xdr:row>
      <xdr:rowOff>128984</xdr:rowOff>
    </xdr:to>
    <xdr:sp macro="" textlink="">
      <xdr:nvSpPr>
        <xdr:cNvPr id="714" name="楕円 713"/>
        <xdr:cNvSpPr/>
      </xdr:nvSpPr>
      <xdr:spPr>
        <a:xfrm>
          <a:off x="13652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120111</xdr:rowOff>
    </xdr:from>
    <xdr:ext cx="534377" cy="259045"/>
    <xdr:sp macro="" textlink="">
      <xdr:nvSpPr>
        <xdr:cNvPr id="715" name="テキスト ボックス 714"/>
        <xdr:cNvSpPr txBox="1"/>
      </xdr:nvSpPr>
      <xdr:spPr>
        <a:xfrm>
          <a:off x="13436111" y="167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6680</xdr:rowOff>
    </xdr:from>
    <xdr:to>
      <xdr:col>67</xdr:col>
      <xdr:colOff>101600</xdr:colOff>
      <xdr:row>97</xdr:row>
      <xdr:rowOff>108280</xdr:rowOff>
    </xdr:to>
    <xdr:sp macro="" textlink="">
      <xdr:nvSpPr>
        <xdr:cNvPr id="716" name="楕円 715"/>
        <xdr:cNvSpPr/>
      </xdr:nvSpPr>
      <xdr:spPr>
        <a:xfrm>
          <a:off x="12763500" y="166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99407</xdr:rowOff>
    </xdr:from>
    <xdr:ext cx="534377" cy="259045"/>
    <xdr:sp macro="" textlink="">
      <xdr:nvSpPr>
        <xdr:cNvPr id="717" name="テキスト ボックス 716"/>
        <xdr:cNvSpPr txBox="1"/>
      </xdr:nvSpPr>
      <xdr:spPr>
        <a:xfrm>
          <a:off x="12547111" y="16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107696</xdr:rowOff>
    </xdr:from>
    <xdr:to>
      <xdr:col>116</xdr:col>
      <xdr:colOff>63500</xdr:colOff>
      <xdr:row>38</xdr:row>
      <xdr:rowOff>139700</xdr:rowOff>
    </xdr:to>
    <xdr:cxnSp macro="">
      <xdr:nvCxnSpPr>
        <xdr:cNvPr id="744" name="直線コネクタ 743"/>
        <xdr:cNvCxnSpPr/>
      </xdr:nvCxnSpPr>
      <xdr:spPr>
        <a:xfrm>
          <a:off x="21323300" y="6279896"/>
          <a:ext cx="8382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107696</xdr:rowOff>
    </xdr:from>
    <xdr:to>
      <xdr:col>111</xdr:col>
      <xdr:colOff>177800</xdr:colOff>
      <xdr:row>38</xdr:row>
      <xdr:rowOff>139700</xdr:rowOff>
    </xdr:to>
    <xdr:cxnSp macro="">
      <xdr:nvCxnSpPr>
        <xdr:cNvPr id="747" name="直線コネクタ 746"/>
        <xdr:cNvCxnSpPr/>
      </xdr:nvCxnSpPr>
      <xdr:spPr>
        <a:xfrm flipV="1">
          <a:off x="20434300" y="6279896"/>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3319</xdr:rowOff>
    </xdr:from>
    <xdr:ext cx="249299" cy="259045"/>
    <xdr:sp macro="" textlink="">
      <xdr:nvSpPr>
        <xdr:cNvPr id="749" name="テキスト ボックス 748"/>
        <xdr:cNvSpPr txBox="1"/>
      </xdr:nvSpPr>
      <xdr:spPr>
        <a:xfrm>
          <a:off x="21198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56896</xdr:rowOff>
    </xdr:from>
    <xdr:to>
      <xdr:col>112</xdr:col>
      <xdr:colOff>38100</xdr:colOff>
      <xdr:row>36</xdr:row>
      <xdr:rowOff>158496</xdr:rowOff>
    </xdr:to>
    <xdr:sp macro="" textlink="">
      <xdr:nvSpPr>
        <xdr:cNvPr id="765" name="楕円 764"/>
        <xdr:cNvSpPr/>
      </xdr:nvSpPr>
      <xdr:spPr>
        <a:xfrm>
          <a:off x="21272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3573</xdr:rowOff>
    </xdr:from>
    <xdr:ext cx="378565" cy="259045"/>
    <xdr:sp macro="" textlink="">
      <xdr:nvSpPr>
        <xdr:cNvPr id="766" name="テキスト ボックス 765"/>
        <xdr:cNvSpPr txBox="1"/>
      </xdr:nvSpPr>
      <xdr:spPr>
        <a:xfrm>
          <a:off x="21134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人口減少により、住民一人当たりのコストが全体的に増加傾向にある。議会費については、平成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議員定数の見直しにより減少となった。民生費については、保育園の負担金や障がい者サービスの増により年々増加しており、今後も増える見込みなので個別事業の必要性を精査していきたい。労働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年度まで緊急雇用創出基金事業補助金を受けて、雇用を図っていた影響によるものである。農林水産業については、平成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年度は国庫補助の畜産クラスタ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事業により大きく増加している。商工費については、平成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域活性化・地域住民生活等緊急支援交付金（地域消費喚起・生活支援型）を用いて、プレミアム商品券を発行していることにより増加し、次年度以降も町単独でプレミアム商品券を発行しており、町の活性化へと繋がっている。土木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完成した錦大橋大規模修繕事業により増加となっているが、今後の建設事業については、長寿命化により町道や橋りょう等の改修が必要となってくることから、必要性を見極めながら事業を行っていきたい。教育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各小中学校にＩＣＴ環境整備と校舎の大規模改造事業を行っており、一時的に増加となっているが、教育環境を充実させることにつながっている。公債費については、近年、地方債の新規発行を抑えたことにより、順調に減少してきているが、錦大橋大規模修繕事業に伴う元金償還が始まれば増加となると見込まれるので、今後において事業の必要性を精査しながら起債発行抑制に努めたい。諸支出金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年度に国から用地を購入しており、一時的に増加となっている。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財政調整基金残高については、年々増加しているものの、</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類似団体平均と比較すると少ない状況にある。近年、財政調整基金を取り崩して</a:t>
          </a:r>
          <a:r>
            <a:rPr kumimoji="1" lang="ja-JP" altLang="en-US" sz="900">
              <a:solidFill>
                <a:schemeClr val="dk1"/>
              </a:solidFill>
              <a:effectLst/>
              <a:latin typeface="+mn-lt"/>
              <a:ea typeface="+mn-ea"/>
              <a:cs typeface="+mn-cs"/>
            </a:rPr>
            <a:t>財政</a:t>
          </a:r>
          <a:r>
            <a:rPr kumimoji="1" lang="ja-JP" altLang="ja-JP" sz="900">
              <a:solidFill>
                <a:schemeClr val="dk1"/>
              </a:solidFill>
              <a:effectLst/>
              <a:latin typeface="+mn-lt"/>
              <a:ea typeface="+mn-ea"/>
              <a:cs typeface="+mn-cs"/>
            </a:rPr>
            <a:t>運営を</a:t>
          </a:r>
          <a:r>
            <a:rPr kumimoji="1" lang="ja-JP" altLang="en-US" sz="900">
              <a:solidFill>
                <a:schemeClr val="dk1"/>
              </a:solidFill>
              <a:effectLst/>
              <a:latin typeface="+mn-lt"/>
              <a:ea typeface="+mn-ea"/>
              <a:cs typeface="+mn-cs"/>
            </a:rPr>
            <a:t>行っており</a:t>
          </a:r>
          <a:r>
            <a:rPr kumimoji="1" lang="ja-JP" altLang="ja-JP" sz="900">
              <a:solidFill>
                <a:schemeClr val="dk1"/>
              </a:solidFill>
              <a:effectLst/>
              <a:latin typeface="+mn-lt"/>
              <a:ea typeface="+mn-ea"/>
              <a:cs typeface="+mn-cs"/>
            </a:rPr>
            <a:t>、残高</a:t>
          </a:r>
          <a:r>
            <a:rPr kumimoji="1" lang="ja-JP" altLang="en-US" sz="900">
              <a:solidFill>
                <a:schemeClr val="dk1"/>
              </a:solidFill>
              <a:effectLst/>
              <a:latin typeface="+mn-lt"/>
              <a:ea typeface="+mn-ea"/>
              <a:cs typeface="+mn-cs"/>
            </a:rPr>
            <a:t>減少に転じる可能性が高い。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本町が別途調査。</a:t>
          </a:r>
          <a:endParaRPr lang="ja-JP" altLang="ja-JP" sz="900">
            <a:effectLst/>
          </a:endParaRPr>
        </a:p>
        <a:p>
          <a:r>
            <a:rPr kumimoji="1" lang="ja-JP" altLang="ja-JP" sz="900">
              <a:solidFill>
                <a:schemeClr val="dk1"/>
              </a:solidFill>
              <a:effectLst/>
              <a:latin typeface="+mn-lt"/>
              <a:ea typeface="+mn-ea"/>
              <a:cs typeface="+mn-cs"/>
            </a:rPr>
            <a:t>　実質収支比率については、住民サービスの低下を招かないよう</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％から</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％の範囲で推移していくよう留意しており、平成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年度には</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％を上回ったものの、概ね適正な範囲で推移している。実質単年度収支については、基金</a:t>
          </a:r>
          <a:r>
            <a:rPr kumimoji="1" lang="ja-JP" altLang="en-US" sz="900">
              <a:solidFill>
                <a:schemeClr val="dk1"/>
              </a:solidFill>
              <a:effectLst/>
              <a:latin typeface="+mn-lt"/>
              <a:ea typeface="+mn-ea"/>
              <a:cs typeface="+mn-cs"/>
            </a:rPr>
            <a:t>取り崩し額が</a:t>
          </a:r>
          <a:r>
            <a:rPr kumimoji="1" lang="ja-JP" altLang="ja-JP" sz="900">
              <a:solidFill>
                <a:schemeClr val="dk1"/>
              </a:solidFill>
              <a:effectLst/>
              <a:latin typeface="+mn-lt"/>
              <a:ea typeface="+mn-ea"/>
              <a:cs typeface="+mn-cs"/>
            </a:rPr>
            <a:t>基金積立て</a:t>
          </a:r>
          <a:r>
            <a:rPr kumimoji="1" lang="ja-JP" altLang="en-US" sz="900">
              <a:solidFill>
                <a:schemeClr val="dk1"/>
              </a:solidFill>
              <a:effectLst/>
              <a:latin typeface="+mn-lt"/>
              <a:ea typeface="+mn-ea"/>
              <a:cs typeface="+mn-cs"/>
            </a:rPr>
            <a:t>額を上回ったため前</a:t>
          </a:r>
          <a:r>
            <a:rPr kumimoji="1" lang="ja-JP" altLang="ja-JP" sz="900">
              <a:solidFill>
                <a:schemeClr val="dk1"/>
              </a:solidFill>
              <a:effectLst/>
              <a:latin typeface="+mn-lt"/>
              <a:ea typeface="+mn-ea"/>
              <a:cs typeface="+mn-cs"/>
            </a:rPr>
            <a:t>年度より</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年度までは全ての会計において赤字額は発生していないが、平成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月から簡易水道事業が水道（統合水道）事業に移行し、法適用企業になりその際に水道料金を引き上げたが、資金不足が生じた。</a:t>
          </a:r>
        </a:p>
        <a:p>
          <a:r>
            <a:rPr kumimoji="1" lang="ja-JP" altLang="en-US" sz="1400">
              <a:latin typeface="ＭＳ ゴシック" pitchFamily="49" charset="-128"/>
              <a:ea typeface="ＭＳ ゴシック" pitchFamily="49" charset="-128"/>
            </a:rPr>
            <a:t>　公営企業会計（上下水道）においては、基準外の繰出しが続いている状況であることから、引き続き整備完了区域における加入促進を図るとともに、令和２年９月から料金値上げを実施する予定である。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臨時財政対策債に係る算入公債費が増加しており、一般会計の元利償還金の減少と併せて、その他の増加要因を吸収し分子の減少に大きく寄与していることから、実質公債費比率が年々減少している。</a:t>
          </a:r>
        </a:p>
        <a:p>
          <a:r>
            <a:rPr kumimoji="1" lang="ja-JP" altLang="en-US" sz="1400">
              <a:latin typeface="ＭＳ ゴシック" pitchFamily="49" charset="-128"/>
              <a:ea typeface="ＭＳ ゴシック" pitchFamily="49" charset="-128"/>
            </a:rPr>
            <a:t>　今後、一般会計においては、新たな債務負担行為を行っていないため減少傾向だが、消防組合が整備した無線デジタル整備事業や消防車両の公債費に対する負担金、スマートインターチェンジ整備に係る負担金の増加が予想される。また、繰出金が増加傾向にある公営企業においては、使用料の見直し等により繰り出しを減少させていく必要性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充当可能財源等が少なく、比率は高い状況が続いているが、これまで新規町債発行を抑制していることにより、一般会計地方債残高の減少や基金積立の継続によって順調に改善はしてきた。</a:t>
          </a:r>
        </a:p>
        <a:p>
          <a:r>
            <a:rPr kumimoji="1" lang="ja-JP" altLang="en-US" sz="1400">
              <a:latin typeface="ＭＳ ゴシック" pitchFamily="49" charset="-128"/>
              <a:ea typeface="ＭＳ ゴシック" pitchFamily="49" charset="-128"/>
            </a:rPr>
            <a:t>　しかしながら、地方債の残高については、類似団体平均よりも低い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償還額よりも借入額が上回ったため増加した。これは錦大橋大規模修繕事業の借入れが影響している。今後、住民サービスの低下を招かないよう各種歳出削減に取り組み、また今までのように剰余金の積立てができないと見込んでいることから、将来に負担を残さないように適切な財政運営に努めていく必要性があ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本町が別途調査。</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国体記念運動公園園路改修事業に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百万円、町単独の町道改良事業（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路線）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百万円、ふるさと納税事業の財源として「ふるさと錦ゆかり基金」を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百万円、地方創生関連事業等に「財政調整基金」を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一方、決算余剰金を、「財政調整基金」に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百万円積立て、ふるさと納税での寄附金を「ふるさと錦ゆかり基金」に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町道や橋りょうの公共施設の長寿命化に伴い公共施設整備基金を中心に積立てを行う予定にしている。財政調整基金については、毎年取り崩している状況なので、現在の基金残高を維持できるよう余剰金があれば積み戻しを行い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・公共施設整備基金：公用若しくは公共用に供する施設の整備に要する経費及び既設の公共施設の整備に要する経費の財源とする。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・社会福祉振興基金：社会福祉及び保健に関する事業、次代の社会を担う子ども及び青少年の育成に関する事業等、広く社会福祉の向上に資する経費の財源とする。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・農業安心基金：家畜等の伝染病や自然災害等が発生した場合に、迅速な防疫活動や被害防止の支援に要する経費の財源とする。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・公共施設整備基金：錦大橋大規模修繕事業及び町道改良工事に伴い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百万円を取り崩したが、今後町道や橋りょうの公共施設の長寿命化に伴い改修を行う予定なので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百万円積立てを行い、全体として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・社会福祉振興基金：こども園の建設に伴い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・ふるさと錦ゆかり基金：寄付されたふるさと納税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百万円を積立てたが、ふるさと納税者の目的に応じた事業に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・公共施設整備基金：町道や橋りょうの公共施設の長寿命化に伴い公共施設整備基金を中心に積立てを行う予定。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年度においては、町独自に行っているプレミアム商品券の発行に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千円、スマートインターチェンジ整備負担金に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千円、地方創生関連事業の町持ち出し分に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千円を取崩したが、決算余剰金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千円を基金に積み戻したため、差し引き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年間の予算に対する自主財源が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億円程度で推移しており、不測の事態に備え自主財源を確保する事を目的に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億円程度を目安として積立てているが、毎年取り崩している状況なので、現在の基金残高を維持できるよう余剰金があれば積み戻しを行いたい。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基金の運用益（定期利息分）のみの積立て。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資産老朽化の度合いを示す有形固定資産減価償却率については、平成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年度においては、錦大橋大規模修繕事業が竣工し、新たに資産計上された事により、有形固定資産減価償却費率は</a:t>
          </a:r>
          <a:r>
            <a:rPr kumimoji="1" lang="en-US" altLang="ja-JP" sz="1100">
              <a:latin typeface="ＭＳ Ｐゴシック" panose="020B0600070205080204" pitchFamily="50" charset="-128"/>
              <a:ea typeface="ＭＳ Ｐゴシック" panose="020B0600070205080204" pitchFamily="50" charset="-128"/>
            </a:rPr>
            <a:t>58.8</a:t>
          </a:r>
          <a:r>
            <a:rPr kumimoji="1" lang="ja-JP" altLang="en-US" sz="1100">
              <a:latin typeface="ＭＳ Ｐゴシック" panose="020B0600070205080204" pitchFamily="50" charset="-128"/>
              <a:ea typeface="ＭＳ Ｐゴシック" panose="020B0600070205080204" pitchFamily="50" charset="-128"/>
            </a:rPr>
            <a:t>％となったが、当該施設の資産計上後、減価償却が始まった事から、平成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年度における有形固定資産減価償却費率は前年度比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％となった。今後、公共施設等総合管理計画及び個別施設計画に基づき、計画的な維持管理・修繕を実施し施設の長寿命化、最適化を図っていく必要がある。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楕円 80"/>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77759</xdr:rowOff>
    </xdr:from>
    <xdr:ext cx="405111" cy="259045"/>
    <xdr:sp macro="" textlink="">
      <xdr:nvSpPr>
        <xdr:cNvPr id="82" name="有形固定資産減価償却率該当値テキスト"/>
        <xdr:cNvSpPr txBox="1"/>
      </xdr:nvSpPr>
      <xdr:spPr>
        <a:xfrm>
          <a:off x="4813300" y="582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120922</xdr:rowOff>
    </xdr:from>
    <xdr:to>
      <xdr:col>19</xdr:col>
      <xdr:colOff>187325</xdr:colOff>
      <xdr:row>30</xdr:row>
      <xdr:rowOff>51072</xdr:rowOff>
    </xdr:to>
    <xdr:sp macro="" textlink="">
      <xdr:nvSpPr>
        <xdr:cNvPr id="83" name="楕円 82"/>
        <xdr:cNvSpPr/>
      </xdr:nvSpPr>
      <xdr:spPr>
        <a:xfrm>
          <a:off x="400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150132</xdr:rowOff>
    </xdr:from>
    <xdr:to>
      <xdr:col>23</xdr:col>
      <xdr:colOff>85725</xdr:colOff>
      <xdr:row>30</xdr:row>
      <xdr:rowOff>272</xdr:rowOff>
    </xdr:to>
    <xdr:cxnSp macro="">
      <xdr:nvCxnSpPr>
        <xdr:cNvPr id="84" name="直線コネクタ 83"/>
        <xdr:cNvCxnSpPr/>
      </xdr:nvCxnSpPr>
      <xdr:spPr>
        <a:xfrm flipV="1">
          <a:off x="4051300" y="589370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25309</xdr:rowOff>
    </xdr:from>
    <xdr:to>
      <xdr:col>15</xdr:col>
      <xdr:colOff>187325</xdr:colOff>
      <xdr:row>29</xdr:row>
      <xdr:rowOff>126909</xdr:rowOff>
    </xdr:to>
    <xdr:sp macro="" textlink="">
      <xdr:nvSpPr>
        <xdr:cNvPr id="85" name="楕円 84"/>
        <xdr:cNvSpPr/>
      </xdr:nvSpPr>
      <xdr:spPr>
        <a:xfrm>
          <a:off x="3238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30</xdr:row>
      <xdr:rowOff>272</xdr:rowOff>
    </xdr:to>
    <xdr:cxnSp macro="">
      <xdr:nvCxnSpPr>
        <xdr:cNvPr id="86" name="直線コネクタ 85"/>
        <xdr:cNvCxnSpPr/>
      </xdr:nvCxnSpPr>
      <xdr:spPr>
        <a:xfrm>
          <a:off x="3289300" y="5819684"/>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7" name="楕円 86"/>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76109</xdr:rowOff>
    </xdr:from>
    <xdr:to>
      <xdr:col>15</xdr:col>
      <xdr:colOff>136525</xdr:colOff>
      <xdr:row>29</xdr:row>
      <xdr:rowOff>113121</xdr:rowOff>
    </xdr:to>
    <xdr:cxnSp macro="">
      <xdr:nvCxnSpPr>
        <xdr:cNvPr id="88" name="直線コネクタ 87"/>
        <xdr:cNvCxnSpPr/>
      </xdr:nvCxnSpPr>
      <xdr:spPr>
        <a:xfrm flipV="1">
          <a:off x="2527300" y="581968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0"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134728</xdr:rowOff>
    </xdr:from>
    <xdr:ext cx="405111" cy="259045"/>
    <xdr:sp macro="" textlink="">
      <xdr:nvSpPr>
        <xdr:cNvPr id="91" name="n_3aveValue有形固定資産減価償却率"/>
        <xdr:cNvSpPr txBox="1"/>
      </xdr:nvSpPr>
      <xdr:spPr>
        <a:xfrm>
          <a:off x="2324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42199</xdr:rowOff>
    </xdr:from>
    <xdr:ext cx="405111" cy="259045"/>
    <xdr:sp macro="" textlink="">
      <xdr:nvSpPr>
        <xdr:cNvPr id="92" name="n_1mainValue有形固定資産減価償却率"/>
        <xdr:cNvSpPr txBox="1"/>
      </xdr:nvSpPr>
      <xdr:spPr>
        <a:xfrm>
          <a:off x="38360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143436</xdr:rowOff>
    </xdr:from>
    <xdr:ext cx="405111" cy="259045"/>
    <xdr:sp macro="" textlink="">
      <xdr:nvSpPr>
        <xdr:cNvPr id="93" name="n_2mainValue有形固定資産減価償却率"/>
        <xdr:cNvSpPr txBox="1"/>
      </xdr:nvSpPr>
      <xdr:spPr>
        <a:xfrm>
          <a:off x="3086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4" name="n_3mainValue有形固定資産減価償却率"/>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償還能力を示す債務償還比率については、前年度比で</a:t>
          </a:r>
          <a:r>
            <a:rPr kumimoji="1" lang="en-US" altLang="ja-JP" sz="1100">
              <a:latin typeface="ＭＳ Ｐゴシック" panose="020B0600070205080204" pitchFamily="50" charset="-128"/>
              <a:ea typeface="ＭＳ Ｐゴシック" panose="020B0600070205080204" pitchFamily="50" charset="-128"/>
            </a:rPr>
            <a:t>30.3</a:t>
          </a:r>
          <a:r>
            <a:rPr kumimoji="1" lang="ja-JP" altLang="en-US" sz="1100">
              <a:latin typeface="ＭＳ Ｐゴシック" panose="020B0600070205080204" pitchFamily="50" charset="-128"/>
              <a:ea typeface="ＭＳ Ｐゴシック" panose="020B0600070205080204" pitchFamily="50" charset="-128"/>
            </a:rPr>
            <a:t>％減少したが、類似団体平均を</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％上回った。算出式の分子を構成する将来負担額</a:t>
          </a:r>
          <a:r>
            <a:rPr kumimoji="1" lang="en-US" altLang="ja-JP" sz="1100">
              <a:latin typeface="ＭＳ Ｐゴシック" panose="020B0600070205080204" pitchFamily="50" charset="-128"/>
              <a:ea typeface="ＭＳ Ｐゴシック" panose="020B0600070205080204" pitchFamily="50" charset="-128"/>
            </a:rPr>
            <a:t>9,060,551</a:t>
          </a:r>
          <a:r>
            <a:rPr kumimoji="1" lang="ja-JP" altLang="en-US" sz="1100">
              <a:latin typeface="ＭＳ Ｐゴシック" panose="020B0600070205080204" pitchFamily="50" charset="-128"/>
              <a:ea typeface="ＭＳ Ｐゴシック" panose="020B0600070205080204" pitchFamily="50" charset="-128"/>
            </a:rPr>
            <a:t>千円の内、公営企業債等繰入見込額が</a:t>
          </a:r>
          <a:r>
            <a:rPr kumimoji="1" lang="en-US" altLang="ja-JP" sz="1100">
              <a:latin typeface="ＭＳ Ｐゴシック" panose="020B0600070205080204" pitchFamily="50" charset="-128"/>
              <a:ea typeface="ＭＳ Ｐゴシック" panose="020B0600070205080204" pitchFamily="50" charset="-128"/>
            </a:rPr>
            <a:t>2,954,658</a:t>
          </a:r>
          <a:r>
            <a:rPr kumimoji="1" lang="ja-JP" altLang="en-US" sz="1100">
              <a:latin typeface="ＭＳ Ｐゴシック" panose="020B0600070205080204" pitchFamily="50" charset="-128"/>
              <a:ea typeface="ＭＳ Ｐゴシック" panose="020B0600070205080204" pitchFamily="50" charset="-128"/>
            </a:rPr>
            <a:t>千円と多額であることが要因であると考えられる。しかしながら、公営企業（上水道・下水道）については、面的整備がほぼ完了しているため、一般会計において地方債の増発がない限り、将来負担額自体は減少していくと見込んで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123578</xdr:rowOff>
    </xdr:from>
    <xdr:to>
      <xdr:col>76</xdr:col>
      <xdr:colOff>73025</xdr:colOff>
      <xdr:row>30</xdr:row>
      <xdr:rowOff>53728</xdr:rowOff>
    </xdr:to>
    <xdr:sp macro="" textlink="">
      <xdr:nvSpPr>
        <xdr:cNvPr id="136" name="楕円 135"/>
        <xdr:cNvSpPr/>
      </xdr:nvSpPr>
      <xdr:spPr>
        <a:xfrm>
          <a:off x="14744700" y="58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146455</xdr:rowOff>
    </xdr:from>
    <xdr:ext cx="469744" cy="259045"/>
    <xdr:sp macro="" textlink="">
      <xdr:nvSpPr>
        <xdr:cNvPr id="137" name="債務償還比率該当値テキスト"/>
        <xdr:cNvSpPr txBox="1"/>
      </xdr:nvSpPr>
      <xdr:spPr>
        <a:xfrm>
          <a:off x="14846300" y="57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87235</xdr:rowOff>
    </xdr:from>
    <xdr:to>
      <xdr:col>72</xdr:col>
      <xdr:colOff>123825</xdr:colOff>
      <xdr:row>30</xdr:row>
      <xdr:rowOff>17385</xdr:rowOff>
    </xdr:to>
    <xdr:sp macro="" textlink="">
      <xdr:nvSpPr>
        <xdr:cNvPr id="138" name="楕円 137"/>
        <xdr:cNvSpPr/>
      </xdr:nvSpPr>
      <xdr:spPr>
        <a:xfrm>
          <a:off x="14033500" y="5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138035</xdr:rowOff>
    </xdr:from>
    <xdr:to>
      <xdr:col>76</xdr:col>
      <xdr:colOff>22225</xdr:colOff>
      <xdr:row>30</xdr:row>
      <xdr:rowOff>2928</xdr:rowOff>
    </xdr:to>
    <xdr:cxnSp macro="">
      <xdr:nvCxnSpPr>
        <xdr:cNvPr id="139" name="直線コネクタ 138"/>
        <xdr:cNvCxnSpPr/>
      </xdr:nvCxnSpPr>
      <xdr:spPr>
        <a:xfrm>
          <a:off x="14084300" y="5881610"/>
          <a:ext cx="7112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33912</xdr:rowOff>
    </xdr:from>
    <xdr:ext cx="469744" cy="259045"/>
    <xdr:sp macro="" textlink="">
      <xdr:nvSpPr>
        <xdr:cNvPr id="141" name="n_1mainValue債務償還比率"/>
        <xdr:cNvSpPr txBox="1"/>
      </xdr:nvSpPr>
      <xdr:spPr>
        <a:xfrm>
          <a:off x="13836727" y="56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1" name="楕円 70"/>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2" name="【道路】&#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3" name="楕円 72"/>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62865</xdr:rowOff>
    </xdr:to>
    <xdr:cxnSp macro="">
      <xdr:nvCxnSpPr>
        <xdr:cNvPr id="74" name="直線コネクタ 73"/>
        <xdr:cNvCxnSpPr/>
      </xdr:nvCxnSpPr>
      <xdr:spPr>
        <a:xfrm>
          <a:off x="3797300" y="64027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5" name="楕円 74"/>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89535</xdr:rowOff>
    </xdr:to>
    <xdr:cxnSp macro="">
      <xdr:nvCxnSpPr>
        <xdr:cNvPr id="76" name="直線コネクタ 75"/>
        <xdr:cNvCxnSpPr/>
      </xdr:nvCxnSpPr>
      <xdr:spPr>
        <a:xfrm flipV="1">
          <a:off x="2908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121920</xdr:rowOff>
    </xdr:to>
    <xdr:cxnSp macro="">
      <xdr:nvCxnSpPr>
        <xdr:cNvPr id="78" name="直線コネクタ 77"/>
        <xdr:cNvCxnSpPr/>
      </xdr:nvCxnSpPr>
      <xdr:spPr>
        <a:xfrm flipV="1">
          <a:off x="2019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2"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3" name="n_2mainValue【道路】&#10;有形固定資産減価償却率"/>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4"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22752</xdr:rowOff>
    </xdr:from>
    <xdr:to>
      <xdr:col>55</xdr:col>
      <xdr:colOff>50800</xdr:colOff>
      <xdr:row>38</xdr:row>
      <xdr:rowOff>124352</xdr:rowOff>
    </xdr:to>
    <xdr:sp macro="" textlink="">
      <xdr:nvSpPr>
        <xdr:cNvPr id="123" name="楕円 122"/>
        <xdr:cNvSpPr/>
      </xdr:nvSpPr>
      <xdr:spPr>
        <a:xfrm>
          <a:off x="10426700" y="65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45629</xdr:rowOff>
    </xdr:from>
    <xdr:ext cx="534377" cy="259045"/>
    <xdr:sp macro="" textlink="">
      <xdr:nvSpPr>
        <xdr:cNvPr id="124" name="【道路】&#10;一人当たり延長該当値テキスト"/>
        <xdr:cNvSpPr txBox="1"/>
      </xdr:nvSpPr>
      <xdr:spPr>
        <a:xfrm>
          <a:off x="10515600" y="63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41707</xdr:rowOff>
    </xdr:from>
    <xdr:to>
      <xdr:col>50</xdr:col>
      <xdr:colOff>165100</xdr:colOff>
      <xdr:row>38</xdr:row>
      <xdr:rowOff>143307</xdr:rowOff>
    </xdr:to>
    <xdr:sp macro="" textlink="">
      <xdr:nvSpPr>
        <xdr:cNvPr id="125" name="楕円 124"/>
        <xdr:cNvSpPr/>
      </xdr:nvSpPr>
      <xdr:spPr>
        <a:xfrm>
          <a:off x="9588500" y="65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73552</xdr:rowOff>
    </xdr:from>
    <xdr:to>
      <xdr:col>55</xdr:col>
      <xdr:colOff>0</xdr:colOff>
      <xdr:row>38</xdr:row>
      <xdr:rowOff>92507</xdr:rowOff>
    </xdr:to>
    <xdr:cxnSp macro="">
      <xdr:nvCxnSpPr>
        <xdr:cNvPr id="126" name="直線コネクタ 125"/>
        <xdr:cNvCxnSpPr/>
      </xdr:nvCxnSpPr>
      <xdr:spPr>
        <a:xfrm flipV="1">
          <a:off x="9639300" y="6588652"/>
          <a:ext cx="8382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71825</xdr:rowOff>
    </xdr:from>
    <xdr:to>
      <xdr:col>46</xdr:col>
      <xdr:colOff>38100</xdr:colOff>
      <xdr:row>40</xdr:row>
      <xdr:rowOff>1975</xdr:rowOff>
    </xdr:to>
    <xdr:sp macro="" textlink="">
      <xdr:nvSpPr>
        <xdr:cNvPr id="127" name="楕円 126"/>
        <xdr:cNvSpPr/>
      </xdr:nvSpPr>
      <xdr:spPr>
        <a:xfrm>
          <a:off x="8699500" y="67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92507</xdr:rowOff>
    </xdr:from>
    <xdr:to>
      <xdr:col>50</xdr:col>
      <xdr:colOff>114300</xdr:colOff>
      <xdr:row>39</xdr:row>
      <xdr:rowOff>122625</xdr:rowOff>
    </xdr:to>
    <xdr:cxnSp macro="">
      <xdr:nvCxnSpPr>
        <xdr:cNvPr id="128" name="直線コネクタ 127"/>
        <xdr:cNvCxnSpPr/>
      </xdr:nvCxnSpPr>
      <xdr:spPr>
        <a:xfrm flipV="1">
          <a:off x="8750300" y="6607607"/>
          <a:ext cx="889000" cy="2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76130</xdr:rowOff>
    </xdr:from>
    <xdr:to>
      <xdr:col>41</xdr:col>
      <xdr:colOff>101600</xdr:colOff>
      <xdr:row>40</xdr:row>
      <xdr:rowOff>6280</xdr:rowOff>
    </xdr:to>
    <xdr:sp macro="" textlink="">
      <xdr:nvSpPr>
        <xdr:cNvPr id="129" name="楕円 128"/>
        <xdr:cNvSpPr/>
      </xdr:nvSpPr>
      <xdr:spPr>
        <a:xfrm>
          <a:off x="7810500" y="67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122625</xdr:rowOff>
    </xdr:from>
    <xdr:to>
      <xdr:col>45</xdr:col>
      <xdr:colOff>177800</xdr:colOff>
      <xdr:row>39</xdr:row>
      <xdr:rowOff>126930</xdr:rowOff>
    </xdr:to>
    <xdr:cxnSp macro="">
      <xdr:nvCxnSpPr>
        <xdr:cNvPr id="130" name="直線コネクタ 129"/>
        <xdr:cNvCxnSpPr/>
      </xdr:nvCxnSpPr>
      <xdr:spPr>
        <a:xfrm flipV="1">
          <a:off x="7861300" y="680917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159834</xdr:rowOff>
    </xdr:from>
    <xdr:ext cx="534377" cy="259045"/>
    <xdr:sp macro="" textlink="">
      <xdr:nvSpPr>
        <xdr:cNvPr id="134" name="n_1mainValue【道路】&#10;一人当たり延長"/>
        <xdr:cNvSpPr txBox="1"/>
      </xdr:nvSpPr>
      <xdr:spPr>
        <a:xfrm>
          <a:off x="9359411" y="63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164552</xdr:rowOff>
    </xdr:from>
    <xdr:ext cx="534377" cy="259045"/>
    <xdr:sp macro="" textlink="">
      <xdr:nvSpPr>
        <xdr:cNvPr id="135" name="n_2mainValue【道路】&#10;一人当たり延長"/>
        <xdr:cNvSpPr txBox="1"/>
      </xdr:nvSpPr>
      <xdr:spPr>
        <a:xfrm>
          <a:off x="8483111" y="6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168857</xdr:rowOff>
    </xdr:from>
    <xdr:ext cx="534377" cy="259045"/>
    <xdr:sp macro="" textlink="">
      <xdr:nvSpPr>
        <xdr:cNvPr id="136" name="n_3mainValue【道路】&#10;一人当たり延長"/>
        <xdr:cNvSpPr txBox="1"/>
      </xdr:nvSpPr>
      <xdr:spPr>
        <a:xfrm>
          <a:off x="7594111" y="68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77" name="楕円 176"/>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112140</xdr:rowOff>
    </xdr:from>
    <xdr:ext cx="405111" cy="259045"/>
    <xdr:sp macro="" textlink="">
      <xdr:nvSpPr>
        <xdr:cNvPr id="178" name="【橋りょう・トンネル】&#10;有形固定資産減価償却率該当値テキスト"/>
        <xdr:cNvSpPr txBox="1"/>
      </xdr:nvSpPr>
      <xdr:spPr>
        <a:xfrm>
          <a:off x="4673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79" name="楕円 178"/>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35923</xdr:rowOff>
    </xdr:to>
    <xdr:cxnSp macro="">
      <xdr:nvCxnSpPr>
        <xdr:cNvPr id="180" name="直線コネクタ 179"/>
        <xdr:cNvCxnSpPr/>
      </xdr:nvCxnSpPr>
      <xdr:spPr>
        <a:xfrm flipV="1">
          <a:off x="3797300" y="103000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81" name="楕円 180"/>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60</xdr:row>
      <xdr:rowOff>35923</xdr:rowOff>
    </xdr:to>
    <xdr:cxnSp macro="">
      <xdr:nvCxnSpPr>
        <xdr:cNvPr id="182" name="直線コネクタ 181"/>
        <xdr:cNvCxnSpPr/>
      </xdr:nvCxnSpPr>
      <xdr:spPr>
        <a:xfrm>
          <a:off x="2908300" y="9988187"/>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xdr:rowOff>
    </xdr:from>
    <xdr:to>
      <xdr:col>10</xdr:col>
      <xdr:colOff>165100</xdr:colOff>
      <xdr:row>58</xdr:row>
      <xdr:rowOff>114481</xdr:rowOff>
    </xdr:to>
    <xdr:sp macro="" textlink="">
      <xdr:nvSpPr>
        <xdr:cNvPr id="183" name="楕円 182"/>
        <xdr:cNvSpPr/>
      </xdr:nvSpPr>
      <xdr:spPr>
        <a:xfrm>
          <a:off x="1968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44087</xdr:rowOff>
    </xdr:from>
    <xdr:to>
      <xdr:col>15</xdr:col>
      <xdr:colOff>50800</xdr:colOff>
      <xdr:row>58</xdr:row>
      <xdr:rowOff>63681</xdr:rowOff>
    </xdr:to>
    <xdr:cxnSp macro="">
      <xdr:nvCxnSpPr>
        <xdr:cNvPr id="184" name="直線コネクタ 183"/>
        <xdr:cNvCxnSpPr/>
      </xdr:nvCxnSpPr>
      <xdr:spPr>
        <a:xfrm flipV="1">
          <a:off x="2019300" y="99881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77850</xdr:rowOff>
    </xdr:from>
    <xdr:ext cx="405111" cy="259045"/>
    <xdr:sp macro="" textlink="">
      <xdr:nvSpPr>
        <xdr:cNvPr id="188" name="n_1mainValue【橋りょう・トンネル】&#10;有形固定資産減価償却率"/>
        <xdr:cNvSpPr txBox="1"/>
      </xdr:nvSpPr>
      <xdr:spPr>
        <a:xfrm>
          <a:off x="3582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189"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131008</xdr:rowOff>
    </xdr:from>
    <xdr:ext cx="405111" cy="259045"/>
    <xdr:sp macro="" textlink="">
      <xdr:nvSpPr>
        <xdr:cNvPr id="190" name="n_3mainValue【橋りょう・トンネル】&#10;有形固定資産減価償却率"/>
        <xdr:cNvSpPr txBox="1"/>
      </xdr:nvSpPr>
      <xdr:spPr>
        <a:xfrm>
          <a:off x="1816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136190</xdr:rowOff>
    </xdr:from>
    <xdr:to>
      <xdr:col>55</xdr:col>
      <xdr:colOff>50800</xdr:colOff>
      <xdr:row>62</xdr:row>
      <xdr:rowOff>66340</xdr:rowOff>
    </xdr:to>
    <xdr:sp macro="" textlink="">
      <xdr:nvSpPr>
        <xdr:cNvPr id="229" name="楕円 228"/>
        <xdr:cNvSpPr/>
      </xdr:nvSpPr>
      <xdr:spPr>
        <a:xfrm>
          <a:off x="10426700" y="105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159067</xdr:rowOff>
    </xdr:from>
    <xdr:ext cx="599010" cy="259045"/>
    <xdr:sp macro="" textlink="">
      <xdr:nvSpPr>
        <xdr:cNvPr id="230" name="【橋りょう・トンネル】&#10;一人当たり有形固定資産（償却資産）額該当値テキスト"/>
        <xdr:cNvSpPr txBox="1"/>
      </xdr:nvSpPr>
      <xdr:spPr>
        <a:xfrm>
          <a:off x="10515600" y="104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144015</xdr:rowOff>
    </xdr:from>
    <xdr:to>
      <xdr:col>50</xdr:col>
      <xdr:colOff>165100</xdr:colOff>
      <xdr:row>62</xdr:row>
      <xdr:rowOff>74165</xdr:rowOff>
    </xdr:to>
    <xdr:sp macro="" textlink="">
      <xdr:nvSpPr>
        <xdr:cNvPr id="231" name="楕円 230"/>
        <xdr:cNvSpPr/>
      </xdr:nvSpPr>
      <xdr:spPr>
        <a:xfrm>
          <a:off x="9588500" y="106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15540</xdr:rowOff>
    </xdr:from>
    <xdr:to>
      <xdr:col>55</xdr:col>
      <xdr:colOff>0</xdr:colOff>
      <xdr:row>62</xdr:row>
      <xdr:rowOff>23365</xdr:rowOff>
    </xdr:to>
    <xdr:cxnSp macro="">
      <xdr:nvCxnSpPr>
        <xdr:cNvPr id="232" name="直線コネクタ 231"/>
        <xdr:cNvCxnSpPr/>
      </xdr:nvCxnSpPr>
      <xdr:spPr>
        <a:xfrm flipV="1">
          <a:off x="9639300" y="10645440"/>
          <a:ext cx="8382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99866</xdr:rowOff>
    </xdr:from>
    <xdr:to>
      <xdr:col>46</xdr:col>
      <xdr:colOff>38100</xdr:colOff>
      <xdr:row>63</xdr:row>
      <xdr:rowOff>30016</xdr:rowOff>
    </xdr:to>
    <xdr:sp macro="" textlink="">
      <xdr:nvSpPr>
        <xdr:cNvPr id="233" name="楕円 232"/>
        <xdr:cNvSpPr/>
      </xdr:nvSpPr>
      <xdr:spPr>
        <a:xfrm>
          <a:off x="8699500" y="107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23365</xdr:rowOff>
    </xdr:from>
    <xdr:to>
      <xdr:col>50</xdr:col>
      <xdr:colOff>114300</xdr:colOff>
      <xdr:row>62</xdr:row>
      <xdr:rowOff>150666</xdr:rowOff>
    </xdr:to>
    <xdr:cxnSp macro="">
      <xdr:nvCxnSpPr>
        <xdr:cNvPr id="234" name="直線コネクタ 233"/>
        <xdr:cNvCxnSpPr/>
      </xdr:nvCxnSpPr>
      <xdr:spPr>
        <a:xfrm flipV="1">
          <a:off x="8750300" y="10653265"/>
          <a:ext cx="889000" cy="1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102560</xdr:rowOff>
    </xdr:from>
    <xdr:to>
      <xdr:col>41</xdr:col>
      <xdr:colOff>101600</xdr:colOff>
      <xdr:row>63</xdr:row>
      <xdr:rowOff>32710</xdr:rowOff>
    </xdr:to>
    <xdr:sp macro="" textlink="">
      <xdr:nvSpPr>
        <xdr:cNvPr id="235" name="楕円 234"/>
        <xdr:cNvSpPr/>
      </xdr:nvSpPr>
      <xdr:spPr>
        <a:xfrm>
          <a:off x="7810500" y="107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150666</xdr:rowOff>
    </xdr:from>
    <xdr:to>
      <xdr:col>45</xdr:col>
      <xdr:colOff>177800</xdr:colOff>
      <xdr:row>62</xdr:row>
      <xdr:rowOff>153360</xdr:rowOff>
    </xdr:to>
    <xdr:cxnSp macro="">
      <xdr:nvCxnSpPr>
        <xdr:cNvPr id="236" name="直線コネクタ 235"/>
        <xdr:cNvCxnSpPr/>
      </xdr:nvCxnSpPr>
      <xdr:spPr>
        <a:xfrm flipV="1">
          <a:off x="7861300" y="10780566"/>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90692</xdr:rowOff>
    </xdr:from>
    <xdr:ext cx="599010" cy="259045"/>
    <xdr:sp macro="" textlink="">
      <xdr:nvSpPr>
        <xdr:cNvPr id="240" name="n_1mainValue【橋りょう・トンネル】&#10;一人当たり有形固定資産（償却資産）額"/>
        <xdr:cNvSpPr txBox="1"/>
      </xdr:nvSpPr>
      <xdr:spPr>
        <a:xfrm>
          <a:off x="9327095" y="1037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21143</xdr:rowOff>
    </xdr:from>
    <xdr:ext cx="599010" cy="259045"/>
    <xdr:sp macro="" textlink="">
      <xdr:nvSpPr>
        <xdr:cNvPr id="241" name="n_2mainValue【橋りょう・トンネル】&#10;一人当たり有形固定資産（償却資産）額"/>
        <xdr:cNvSpPr txBox="1"/>
      </xdr:nvSpPr>
      <xdr:spPr>
        <a:xfrm>
          <a:off x="8450795" y="1082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49237</xdr:rowOff>
    </xdr:from>
    <xdr:ext cx="599010" cy="259045"/>
    <xdr:sp macro="" textlink="">
      <xdr:nvSpPr>
        <xdr:cNvPr id="242" name="n_3mainValue【橋りょう・トンネル】&#10;一人当たり有形固定資産（償却資産）額"/>
        <xdr:cNvSpPr txBox="1"/>
      </xdr:nvSpPr>
      <xdr:spPr>
        <a:xfrm>
          <a:off x="7561795" y="1050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82" name="楕円 281"/>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83"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4" name="楕円 283"/>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0</xdr:rowOff>
    </xdr:to>
    <xdr:cxnSp macro="">
      <xdr:nvCxnSpPr>
        <xdr:cNvPr id="285" name="直線コネクタ 284"/>
        <xdr:cNvCxnSpPr/>
      </xdr:nvCxnSpPr>
      <xdr:spPr>
        <a:xfrm flipV="1">
          <a:off x="3797300" y="13856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86" name="楕円 285"/>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26670</xdr:rowOff>
    </xdr:to>
    <xdr:cxnSp macro="">
      <xdr:nvCxnSpPr>
        <xdr:cNvPr id="287" name="直線コネクタ 286"/>
        <xdr:cNvCxnSpPr/>
      </xdr:nvCxnSpPr>
      <xdr:spPr>
        <a:xfrm flipV="1">
          <a:off x="2908300" y="13887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8" name="楕円 287"/>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62864</xdr:rowOff>
    </xdr:to>
    <xdr:cxnSp macro="">
      <xdr:nvCxnSpPr>
        <xdr:cNvPr id="289" name="直線コネクタ 288"/>
        <xdr:cNvCxnSpPr/>
      </xdr:nvCxnSpPr>
      <xdr:spPr>
        <a:xfrm flipV="1">
          <a:off x="2019300" y="13914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3" name="n_1mainValue【公営住宅】&#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4"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5" name="n_3mainValue【公営住宅】&#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34" name="楕円 333"/>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128288</xdr:rowOff>
    </xdr:from>
    <xdr:ext cx="469744" cy="259045"/>
    <xdr:sp macro="" textlink="">
      <xdr:nvSpPr>
        <xdr:cNvPr id="335" name="【公営住宅】&#10;一人当たり面積該当値テキスト"/>
        <xdr:cNvSpPr txBox="1"/>
      </xdr:nvSpPr>
      <xdr:spPr>
        <a:xfrm>
          <a:off x="10515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114554</xdr:rowOff>
    </xdr:from>
    <xdr:to>
      <xdr:col>50</xdr:col>
      <xdr:colOff>165100</xdr:colOff>
      <xdr:row>84</xdr:row>
      <xdr:rowOff>44704</xdr:rowOff>
    </xdr:to>
    <xdr:sp macro="" textlink="">
      <xdr:nvSpPr>
        <xdr:cNvPr id="336" name="楕円 335"/>
        <xdr:cNvSpPr/>
      </xdr:nvSpPr>
      <xdr:spPr>
        <a:xfrm>
          <a:off x="9588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165354</xdr:rowOff>
    </xdr:to>
    <xdr:cxnSp macro="">
      <xdr:nvCxnSpPr>
        <xdr:cNvPr id="337" name="直線コネクタ 336"/>
        <xdr:cNvCxnSpPr/>
      </xdr:nvCxnSpPr>
      <xdr:spPr>
        <a:xfrm flipV="1">
          <a:off x="9639300" y="143865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119126</xdr:rowOff>
    </xdr:from>
    <xdr:to>
      <xdr:col>46</xdr:col>
      <xdr:colOff>38100</xdr:colOff>
      <xdr:row>84</xdr:row>
      <xdr:rowOff>49276</xdr:rowOff>
    </xdr:to>
    <xdr:sp macro="" textlink="">
      <xdr:nvSpPr>
        <xdr:cNvPr id="338" name="楕円 337"/>
        <xdr:cNvSpPr/>
      </xdr:nvSpPr>
      <xdr:spPr>
        <a:xfrm>
          <a:off x="8699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165354</xdr:rowOff>
    </xdr:from>
    <xdr:to>
      <xdr:col>50</xdr:col>
      <xdr:colOff>114300</xdr:colOff>
      <xdr:row>83</xdr:row>
      <xdr:rowOff>169926</xdr:rowOff>
    </xdr:to>
    <xdr:cxnSp macro="">
      <xdr:nvCxnSpPr>
        <xdr:cNvPr id="339" name="直線コネクタ 338"/>
        <xdr:cNvCxnSpPr/>
      </xdr:nvCxnSpPr>
      <xdr:spPr>
        <a:xfrm flipV="1">
          <a:off x="8750300" y="14395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124079</xdr:rowOff>
    </xdr:from>
    <xdr:to>
      <xdr:col>41</xdr:col>
      <xdr:colOff>101600</xdr:colOff>
      <xdr:row>84</xdr:row>
      <xdr:rowOff>54229</xdr:rowOff>
    </xdr:to>
    <xdr:sp macro="" textlink="">
      <xdr:nvSpPr>
        <xdr:cNvPr id="340" name="楕円 339"/>
        <xdr:cNvSpPr/>
      </xdr:nvSpPr>
      <xdr:spPr>
        <a:xfrm>
          <a:off x="7810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169926</xdr:rowOff>
    </xdr:from>
    <xdr:to>
      <xdr:col>45</xdr:col>
      <xdr:colOff>177800</xdr:colOff>
      <xdr:row>84</xdr:row>
      <xdr:rowOff>3429</xdr:rowOff>
    </xdr:to>
    <xdr:cxnSp macro="">
      <xdr:nvCxnSpPr>
        <xdr:cNvPr id="341" name="直線コネクタ 340"/>
        <xdr:cNvCxnSpPr/>
      </xdr:nvCxnSpPr>
      <xdr:spPr>
        <a:xfrm flipV="1">
          <a:off x="7861300" y="144002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61231</xdr:rowOff>
    </xdr:from>
    <xdr:ext cx="469744" cy="259045"/>
    <xdr:sp macro="" textlink="">
      <xdr:nvSpPr>
        <xdr:cNvPr id="345" name="n_1mainValue【公営住宅】&#10;一人当たり面積"/>
        <xdr:cNvSpPr txBox="1"/>
      </xdr:nvSpPr>
      <xdr:spPr>
        <a:xfrm>
          <a:off x="93917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65803</xdr:rowOff>
    </xdr:from>
    <xdr:ext cx="469744" cy="259045"/>
    <xdr:sp macro="" textlink="">
      <xdr:nvSpPr>
        <xdr:cNvPr id="346" name="n_2mainValue【公営住宅】&#10;一人当たり面積"/>
        <xdr:cNvSpPr txBox="1"/>
      </xdr:nvSpPr>
      <xdr:spPr>
        <a:xfrm>
          <a:off x="8515427"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70756</xdr:rowOff>
    </xdr:from>
    <xdr:ext cx="469744" cy="259045"/>
    <xdr:sp macro="" textlink="">
      <xdr:nvSpPr>
        <xdr:cNvPr id="347" name="n_3mainValue【公営住宅】&#10;一人当たり面積"/>
        <xdr:cNvSpPr txBox="1"/>
      </xdr:nvSpPr>
      <xdr:spPr>
        <a:xfrm>
          <a:off x="76264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5" name="直線コネクタ 404"/>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6"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7" name="直線コネクタ 40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8"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9" name="直線コネクタ 408"/>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10"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11" name="フローチャート: 判断 410"/>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2" name="フローチャート: 判断 411"/>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13" name="フローチャート: 判断 412"/>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4" name="フローチャート: 判断 413"/>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420" name="楕円 419"/>
        <xdr:cNvSpPr/>
      </xdr:nvSpPr>
      <xdr:spPr>
        <a:xfrm>
          <a:off x="16268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2739</xdr:rowOff>
    </xdr:from>
    <xdr:ext cx="405111" cy="259045"/>
    <xdr:sp macro="" textlink="">
      <xdr:nvSpPr>
        <xdr:cNvPr id="421" name="【学校施設】&#10;有形固定資産減価償却率該当値テキスト"/>
        <xdr:cNvSpPr txBox="1"/>
      </xdr:nvSpPr>
      <xdr:spPr>
        <a:xfrm>
          <a:off x="16357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422" name="楕円 421"/>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109401</xdr:rowOff>
    </xdr:to>
    <xdr:cxnSp macro="">
      <xdr:nvCxnSpPr>
        <xdr:cNvPr id="423" name="直線コネクタ 422"/>
        <xdr:cNvCxnSpPr/>
      </xdr:nvCxnSpPr>
      <xdr:spPr>
        <a:xfrm flipV="1">
          <a:off x="15481300" y="1019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424" name="楕円 423"/>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143691</xdr:rowOff>
    </xdr:to>
    <xdr:cxnSp macro="">
      <xdr:nvCxnSpPr>
        <xdr:cNvPr id="425" name="直線コネクタ 424"/>
        <xdr:cNvCxnSpPr/>
      </xdr:nvCxnSpPr>
      <xdr:spPr>
        <a:xfrm flipV="1">
          <a:off x="14592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426" name="楕円 425"/>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143691</xdr:rowOff>
    </xdr:from>
    <xdr:to>
      <xdr:col>76</xdr:col>
      <xdr:colOff>114300</xdr:colOff>
      <xdr:row>59</xdr:row>
      <xdr:rowOff>148590</xdr:rowOff>
    </xdr:to>
    <xdr:cxnSp macro="">
      <xdr:nvCxnSpPr>
        <xdr:cNvPr id="427" name="直線コネクタ 426"/>
        <xdr:cNvCxnSpPr/>
      </xdr:nvCxnSpPr>
      <xdr:spPr>
        <a:xfrm flipV="1">
          <a:off x="13703300" y="102592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28"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29"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30"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151328</xdr:rowOff>
    </xdr:from>
    <xdr:ext cx="405111" cy="259045"/>
    <xdr:sp macro="" textlink="">
      <xdr:nvSpPr>
        <xdr:cNvPr id="431" name="n_1mainValue【学校施設】&#10;有形固定資産減価償却率"/>
        <xdr:cNvSpPr txBox="1"/>
      </xdr:nvSpPr>
      <xdr:spPr>
        <a:xfrm>
          <a:off x="152660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432" name="n_2mainValue【学校施設】&#10;有形固定資産減価償却率"/>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33"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5" name="直線コネクタ 4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6" name="テキスト ボックス 4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7" name="直線コネクタ 4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8" name="テキスト ボックス 4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1" name="直線コネクタ 4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2" name="テキスト ボックス 4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3" name="直線コネクタ 4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4" name="テキスト ボックス 4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8" name="直線コネクタ 457"/>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9"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0" name="直線コネクタ 459"/>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1"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2" name="直線コネクタ 461"/>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63"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4" name="フローチャート: 判断 463"/>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5" name="フローチャート: 判断 464"/>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6" name="フローチャート: 判断 465"/>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7" name="フローチャート: 判断 466"/>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101219</xdr:rowOff>
    </xdr:from>
    <xdr:to>
      <xdr:col>116</xdr:col>
      <xdr:colOff>114300</xdr:colOff>
      <xdr:row>63</xdr:row>
      <xdr:rowOff>31369</xdr:rowOff>
    </xdr:to>
    <xdr:sp macro="" textlink="">
      <xdr:nvSpPr>
        <xdr:cNvPr id="473" name="楕円 472"/>
        <xdr:cNvSpPr/>
      </xdr:nvSpPr>
      <xdr:spPr>
        <a:xfrm>
          <a:off x="22110700" y="107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79646</xdr:rowOff>
    </xdr:from>
    <xdr:ext cx="469744" cy="259045"/>
    <xdr:sp macro="" textlink="">
      <xdr:nvSpPr>
        <xdr:cNvPr id="474" name="【学校施設】&#10;一人当たり面積該当値テキスト"/>
        <xdr:cNvSpPr txBox="1"/>
      </xdr:nvSpPr>
      <xdr:spPr>
        <a:xfrm>
          <a:off x="22199600" y="1070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475" name="楕円 474"/>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152019</xdr:rowOff>
    </xdr:from>
    <xdr:to>
      <xdr:col>116</xdr:col>
      <xdr:colOff>63500</xdr:colOff>
      <xdr:row>62</xdr:row>
      <xdr:rowOff>164592</xdr:rowOff>
    </xdr:to>
    <xdr:cxnSp macro="">
      <xdr:nvCxnSpPr>
        <xdr:cNvPr id="476" name="直線コネクタ 475"/>
        <xdr:cNvCxnSpPr/>
      </xdr:nvCxnSpPr>
      <xdr:spPr>
        <a:xfrm flipV="1">
          <a:off x="21323300" y="1078191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123317</xdr:rowOff>
    </xdr:from>
    <xdr:to>
      <xdr:col>107</xdr:col>
      <xdr:colOff>101600</xdr:colOff>
      <xdr:row>63</xdr:row>
      <xdr:rowOff>53467</xdr:rowOff>
    </xdr:to>
    <xdr:sp macro="" textlink="">
      <xdr:nvSpPr>
        <xdr:cNvPr id="477" name="楕円 476"/>
        <xdr:cNvSpPr/>
      </xdr:nvSpPr>
      <xdr:spPr>
        <a:xfrm>
          <a:off x="20383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2667</xdr:rowOff>
    </xdr:to>
    <xdr:cxnSp macro="">
      <xdr:nvCxnSpPr>
        <xdr:cNvPr id="478" name="直線コネクタ 477"/>
        <xdr:cNvCxnSpPr/>
      </xdr:nvCxnSpPr>
      <xdr:spPr>
        <a:xfrm flipV="1">
          <a:off x="20434300" y="107944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79" name="楕円 478"/>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63</xdr:row>
      <xdr:rowOff>2667</xdr:rowOff>
    </xdr:to>
    <xdr:cxnSp macro="">
      <xdr:nvCxnSpPr>
        <xdr:cNvPr id="480" name="直線コネクタ 479"/>
        <xdr:cNvCxnSpPr/>
      </xdr:nvCxnSpPr>
      <xdr:spPr>
        <a:xfrm>
          <a:off x="19545300" y="1078611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81"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484" name="n_1mainValue【学校施設】&#10;一人当たり面積"/>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44594</xdr:rowOff>
    </xdr:from>
    <xdr:ext cx="469744" cy="259045"/>
    <xdr:sp macro="" textlink="">
      <xdr:nvSpPr>
        <xdr:cNvPr id="485" name="n_2mainValue【学校施設】&#10;一人当たり面積"/>
        <xdr:cNvSpPr txBox="1"/>
      </xdr:nvSpPr>
      <xdr:spPr>
        <a:xfrm>
          <a:off x="201994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486" name="n_3mainValue【学校施設】&#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においては、これまで公共施設整備を抑えてきたこともあり、全体的に住民一人当たりの施設保有量は少なく、有形固定資産減価償却率（資産の老朽化率）は若干高い傾向にある。公営住宅については、町内人口が増加傾向にあった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年から平成</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年の間に整備されたものが多く、人口一人当たりの面積は類似団体より多くなっている。一方、有形固定資産減価償却率は類似団体よりも高くなっている。経年で見ると、同指標は平成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％増加しており、施設の老朽化が進んできている事が言える。今後は、特に老朽化が進んでいる物件について資産売却を推進していく。また、令和元年度から令和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年度にかけて、指杉住宅外壁改修工事を実施する予定であり、引き続き、施設の長寿命化を図る事としている。　道路については、住民一人当たり延長は類似団体よりも低い数値を示しているが、有形固定資産減価償却率は類似団体よりも高くなっている。経年で見ると、同指標は平</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％減少しているものの、増加傾向にある事から、施設の老朽化が進んできている事が言える。道路については、本町全体の有形固定資産額の約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を占めており、保有資産全体の有形固定資産減価償却率への影響が大きいため、個別施設計画に基づき、公共施設適正管理推進事業債を活用しながら、施設の長寿命化・最適化を図る事としている。橋りょう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年度から錦大橋の減価償却が始まったため、有形固定資産減価償却率は増加に転じた。今後、錦大橋だけで毎年度約</a:t>
          </a:r>
          <a:r>
            <a:rPr kumimoji="1" lang="en-US" altLang="ja-JP" sz="1100">
              <a:latin typeface="ＭＳ Ｐゴシック" panose="020B0600070205080204" pitchFamily="50" charset="-128"/>
              <a:ea typeface="ＭＳ Ｐゴシック" panose="020B0600070205080204" pitchFamily="50" charset="-128"/>
            </a:rPr>
            <a:t>30,000</a:t>
          </a:r>
          <a:r>
            <a:rPr kumimoji="1" lang="ja-JP" altLang="en-US" sz="1100">
              <a:latin typeface="ＭＳ Ｐゴシック" panose="020B0600070205080204" pitchFamily="50" charset="-128"/>
              <a:ea typeface="ＭＳ Ｐゴシック" panose="020B0600070205080204" pitchFamily="50" charset="-128"/>
            </a:rPr>
            <a:t>千円ずつ減価償却が進むため、計画的に長寿命化を実施しなければ、有形固定資産減価償却率は年々上昇していくと見込まれる。道路同様、全体に対するシェアが高いため、計画的な維持補修及び長寿命化対策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10,671
10,621
85.04
5,868,827
5,671,617
151,880
3,230,374
4,962,598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7093</xdr:rowOff>
    </xdr:from>
    <xdr:ext cx="405111" cy="259045"/>
    <xdr:sp macro="" textlink="">
      <xdr:nvSpPr>
        <xdr:cNvPr id="65" name="n_1ave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75673</xdr:rowOff>
    </xdr:from>
    <xdr:ext cx="405111" cy="259045"/>
    <xdr:sp macro="" textlink="">
      <xdr:nvSpPr>
        <xdr:cNvPr id="67"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165826</xdr:rowOff>
    </xdr:from>
    <xdr:to>
      <xdr:col>24</xdr:col>
      <xdr:colOff>114300</xdr:colOff>
      <xdr:row>33</xdr:row>
      <xdr:rowOff>95976</xdr:rowOff>
    </xdr:to>
    <xdr:sp macro="" textlink="">
      <xdr:nvSpPr>
        <xdr:cNvPr id="75" name="楕円 74"/>
        <xdr:cNvSpPr/>
      </xdr:nvSpPr>
      <xdr:spPr>
        <a:xfrm>
          <a:off x="45847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118853</xdr:rowOff>
    </xdr:from>
    <xdr:ext cx="405111" cy="259045"/>
    <xdr:sp macro="" textlink="">
      <xdr:nvSpPr>
        <xdr:cNvPr id="76" name="【図書館】&#10;有形固定資産減価償却率該当値テキスト"/>
        <xdr:cNvSpPr txBox="1"/>
      </xdr:nvSpPr>
      <xdr:spPr>
        <a:xfrm>
          <a:off x="4673600" y="560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170724</xdr:rowOff>
    </xdr:from>
    <xdr:to>
      <xdr:col>20</xdr:col>
      <xdr:colOff>38100</xdr:colOff>
      <xdr:row>33</xdr:row>
      <xdr:rowOff>100874</xdr:rowOff>
    </xdr:to>
    <xdr:sp macro="" textlink="">
      <xdr:nvSpPr>
        <xdr:cNvPr id="77" name="楕円 76"/>
        <xdr:cNvSpPr/>
      </xdr:nvSpPr>
      <xdr:spPr>
        <a:xfrm>
          <a:off x="3746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45176</xdr:rowOff>
    </xdr:from>
    <xdr:to>
      <xdr:col>24</xdr:col>
      <xdr:colOff>63500</xdr:colOff>
      <xdr:row>33</xdr:row>
      <xdr:rowOff>50074</xdr:rowOff>
    </xdr:to>
    <xdr:cxnSp macro="">
      <xdr:nvCxnSpPr>
        <xdr:cNvPr id="78" name="直線コネクタ 77"/>
        <xdr:cNvCxnSpPr/>
      </xdr:nvCxnSpPr>
      <xdr:spPr>
        <a:xfrm flipV="1">
          <a:off x="3797300" y="57030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164193</xdr:rowOff>
    </xdr:from>
    <xdr:to>
      <xdr:col>15</xdr:col>
      <xdr:colOff>101600</xdr:colOff>
      <xdr:row>33</xdr:row>
      <xdr:rowOff>94343</xdr:rowOff>
    </xdr:to>
    <xdr:sp macro="" textlink="">
      <xdr:nvSpPr>
        <xdr:cNvPr id="79" name="楕円 78"/>
        <xdr:cNvSpPr/>
      </xdr:nvSpPr>
      <xdr:spPr>
        <a:xfrm>
          <a:off x="2857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43543</xdr:rowOff>
    </xdr:from>
    <xdr:to>
      <xdr:col>19</xdr:col>
      <xdr:colOff>177800</xdr:colOff>
      <xdr:row>33</xdr:row>
      <xdr:rowOff>50074</xdr:rowOff>
    </xdr:to>
    <xdr:cxnSp macro="">
      <xdr:nvCxnSpPr>
        <xdr:cNvPr id="80" name="直線コネクタ 79"/>
        <xdr:cNvCxnSpPr/>
      </xdr:nvCxnSpPr>
      <xdr:spPr>
        <a:xfrm>
          <a:off x="2908300" y="5701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117401</xdr:rowOff>
    </xdr:from>
    <xdr:ext cx="405111" cy="259045"/>
    <xdr:sp macro="" textlink="">
      <xdr:nvSpPr>
        <xdr:cNvPr id="81" name="n_1mainValue【図書館】&#10;有形固定資産減価償却率"/>
        <xdr:cNvSpPr txBox="1"/>
      </xdr:nvSpPr>
      <xdr:spPr>
        <a:xfrm>
          <a:off x="35820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110870</xdr:rowOff>
    </xdr:from>
    <xdr:ext cx="405111" cy="259045"/>
    <xdr:sp macro="" textlink="">
      <xdr:nvSpPr>
        <xdr:cNvPr id="82" name="n_2mainValue【図書館】&#10;有形固定資産減価償却率"/>
        <xdr:cNvSpPr txBox="1"/>
      </xdr:nvSpPr>
      <xdr:spPr>
        <a:xfrm>
          <a:off x="27057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3" name="【図書館】&#10;一人当たり面積平均値テキスト"/>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6" name="n_1aveValue【図書館】&#10;一人当たり面積"/>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8"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9" name="フローチャート: 判断 118"/>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20" name="n_3aveValue【図書館】&#10;一人当たり面積"/>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121738</xdr:rowOff>
    </xdr:from>
    <xdr:to>
      <xdr:col>55</xdr:col>
      <xdr:colOff>50800</xdr:colOff>
      <xdr:row>42</xdr:row>
      <xdr:rowOff>51888</xdr:rowOff>
    </xdr:to>
    <xdr:sp macro="" textlink="">
      <xdr:nvSpPr>
        <xdr:cNvPr id="126" name="楕円 125"/>
        <xdr:cNvSpPr/>
      </xdr:nvSpPr>
      <xdr:spPr>
        <a:xfrm>
          <a:off x="10426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36665</xdr:rowOff>
    </xdr:from>
    <xdr:ext cx="469744" cy="259045"/>
    <xdr:sp macro="" textlink="">
      <xdr:nvSpPr>
        <xdr:cNvPr id="127" name="【図書館】&#10;一人当たり面積該当値テキスト"/>
        <xdr:cNvSpPr txBox="1"/>
      </xdr:nvSpPr>
      <xdr:spPr>
        <a:xfrm>
          <a:off x="10515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125004</xdr:rowOff>
    </xdr:from>
    <xdr:to>
      <xdr:col>50</xdr:col>
      <xdr:colOff>165100</xdr:colOff>
      <xdr:row>42</xdr:row>
      <xdr:rowOff>55154</xdr:rowOff>
    </xdr:to>
    <xdr:sp macro="" textlink="">
      <xdr:nvSpPr>
        <xdr:cNvPr id="128" name="楕円 127"/>
        <xdr:cNvSpPr/>
      </xdr:nvSpPr>
      <xdr:spPr>
        <a:xfrm>
          <a:off x="9588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xdr:rowOff>
    </xdr:from>
    <xdr:to>
      <xdr:col>55</xdr:col>
      <xdr:colOff>0</xdr:colOff>
      <xdr:row>42</xdr:row>
      <xdr:rowOff>4354</xdr:rowOff>
    </xdr:to>
    <xdr:cxnSp macro="">
      <xdr:nvCxnSpPr>
        <xdr:cNvPr id="129" name="直線コネクタ 128"/>
        <xdr:cNvCxnSpPr/>
      </xdr:nvCxnSpPr>
      <xdr:spPr>
        <a:xfrm flipV="1">
          <a:off x="9639300" y="72019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125004</xdr:rowOff>
    </xdr:from>
    <xdr:to>
      <xdr:col>46</xdr:col>
      <xdr:colOff>38100</xdr:colOff>
      <xdr:row>42</xdr:row>
      <xdr:rowOff>55154</xdr:rowOff>
    </xdr:to>
    <xdr:sp macro="" textlink="">
      <xdr:nvSpPr>
        <xdr:cNvPr id="130" name="楕円 129"/>
        <xdr:cNvSpPr/>
      </xdr:nvSpPr>
      <xdr:spPr>
        <a:xfrm>
          <a:off x="869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4354</xdr:rowOff>
    </xdr:from>
    <xdr:to>
      <xdr:col>50</xdr:col>
      <xdr:colOff>114300</xdr:colOff>
      <xdr:row>42</xdr:row>
      <xdr:rowOff>4354</xdr:rowOff>
    </xdr:to>
    <xdr:cxnSp macro="">
      <xdr:nvCxnSpPr>
        <xdr:cNvPr id="131" name="直線コネクタ 130"/>
        <xdr:cNvCxnSpPr/>
      </xdr:nvCxnSpPr>
      <xdr:spPr>
        <a:xfrm>
          <a:off x="8750300" y="720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46281</xdr:rowOff>
    </xdr:from>
    <xdr:ext cx="469744" cy="259045"/>
    <xdr:sp macro="" textlink="">
      <xdr:nvSpPr>
        <xdr:cNvPr id="132" name="n_1mainValue【図書館】&#10;一人当たり面積"/>
        <xdr:cNvSpPr txBox="1"/>
      </xdr:nvSpPr>
      <xdr:spPr>
        <a:xfrm>
          <a:off x="93917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46281</xdr:rowOff>
    </xdr:from>
    <xdr:ext cx="469744" cy="259045"/>
    <xdr:sp macro="" textlink="">
      <xdr:nvSpPr>
        <xdr:cNvPr id="133" name="n_2mainValue【図書館】&#10;一人当たり面積"/>
        <xdr:cNvSpPr txBox="1"/>
      </xdr:nvSpPr>
      <xdr:spPr>
        <a:xfrm>
          <a:off x="8515427" y="72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66"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7" name="フローチャート: 判断 166"/>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6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69" name="フローチャート: 判断 16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170"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74930</xdr:rowOff>
    </xdr:from>
    <xdr:to>
      <xdr:col>24</xdr:col>
      <xdr:colOff>114300</xdr:colOff>
      <xdr:row>56</xdr:row>
      <xdr:rowOff>5080</xdr:rowOff>
    </xdr:to>
    <xdr:sp macro="" textlink="">
      <xdr:nvSpPr>
        <xdr:cNvPr id="176" name="楕円 175"/>
        <xdr:cNvSpPr/>
      </xdr:nvSpPr>
      <xdr:spPr>
        <a:xfrm>
          <a:off x="4584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77" name="【体育館・プール】&#10;有形固定資産減価償却率該当値テキスト"/>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99695</xdr:rowOff>
    </xdr:from>
    <xdr:to>
      <xdr:col>20</xdr:col>
      <xdr:colOff>38100</xdr:colOff>
      <xdr:row>56</xdr:row>
      <xdr:rowOff>29845</xdr:rowOff>
    </xdr:to>
    <xdr:sp macro="" textlink="">
      <xdr:nvSpPr>
        <xdr:cNvPr id="178" name="楕円 177"/>
        <xdr:cNvSpPr/>
      </xdr:nvSpPr>
      <xdr:spPr>
        <a:xfrm>
          <a:off x="37465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150495</xdr:rowOff>
    </xdr:to>
    <xdr:cxnSp macro="">
      <xdr:nvCxnSpPr>
        <xdr:cNvPr id="179" name="直線コネクタ 178"/>
        <xdr:cNvCxnSpPr/>
      </xdr:nvCxnSpPr>
      <xdr:spPr>
        <a:xfrm flipV="1">
          <a:off x="3797300" y="9555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113030</xdr:rowOff>
    </xdr:from>
    <xdr:to>
      <xdr:col>15</xdr:col>
      <xdr:colOff>101600</xdr:colOff>
      <xdr:row>56</xdr:row>
      <xdr:rowOff>43180</xdr:rowOff>
    </xdr:to>
    <xdr:sp macro="" textlink="">
      <xdr:nvSpPr>
        <xdr:cNvPr id="180" name="楕円 179"/>
        <xdr:cNvSpPr/>
      </xdr:nvSpPr>
      <xdr:spPr>
        <a:xfrm>
          <a:off x="2857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150495</xdr:rowOff>
    </xdr:from>
    <xdr:to>
      <xdr:col>19</xdr:col>
      <xdr:colOff>177800</xdr:colOff>
      <xdr:row>55</xdr:row>
      <xdr:rowOff>163830</xdr:rowOff>
    </xdr:to>
    <xdr:cxnSp macro="">
      <xdr:nvCxnSpPr>
        <xdr:cNvPr id="181" name="直線コネクタ 180"/>
        <xdr:cNvCxnSpPr/>
      </xdr:nvCxnSpPr>
      <xdr:spPr>
        <a:xfrm flipV="1">
          <a:off x="2908300" y="9580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33020</xdr:rowOff>
    </xdr:from>
    <xdr:to>
      <xdr:col>10</xdr:col>
      <xdr:colOff>165100</xdr:colOff>
      <xdr:row>56</xdr:row>
      <xdr:rowOff>134620</xdr:rowOff>
    </xdr:to>
    <xdr:sp macro="" textlink="">
      <xdr:nvSpPr>
        <xdr:cNvPr id="182" name="楕円 181"/>
        <xdr:cNvSpPr/>
      </xdr:nvSpPr>
      <xdr:spPr>
        <a:xfrm>
          <a:off x="1968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83820</xdr:rowOff>
    </xdr:to>
    <xdr:cxnSp macro="">
      <xdr:nvCxnSpPr>
        <xdr:cNvPr id="183" name="直線コネクタ 182"/>
        <xdr:cNvCxnSpPr/>
      </xdr:nvCxnSpPr>
      <xdr:spPr>
        <a:xfrm flipV="1">
          <a:off x="2019300" y="9593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46372</xdr:rowOff>
    </xdr:from>
    <xdr:ext cx="405111" cy="259045"/>
    <xdr:sp macro="" textlink="">
      <xdr:nvSpPr>
        <xdr:cNvPr id="184" name="n_1mainValue【体育館・プール】&#10;有形固定資産減価償却率"/>
        <xdr:cNvSpPr txBox="1"/>
      </xdr:nvSpPr>
      <xdr:spPr>
        <a:xfrm>
          <a:off x="3582044"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59707</xdr:rowOff>
    </xdr:from>
    <xdr:ext cx="405111" cy="259045"/>
    <xdr:sp macro="" textlink="">
      <xdr:nvSpPr>
        <xdr:cNvPr id="185" name="n_2mainValue【体育館・プール】&#10;有形固定資産減価償却率"/>
        <xdr:cNvSpPr txBox="1"/>
      </xdr:nvSpPr>
      <xdr:spPr>
        <a:xfrm>
          <a:off x="2705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151147</xdr:rowOff>
    </xdr:from>
    <xdr:ext cx="405111" cy="259045"/>
    <xdr:sp macro="" textlink="">
      <xdr:nvSpPr>
        <xdr:cNvPr id="186" name="n_3mainValue【体育館・プール】&#10;有形固定資産減価償却率"/>
        <xdr:cNvSpPr txBox="1"/>
      </xdr:nvSpPr>
      <xdr:spPr>
        <a:xfrm>
          <a:off x="1816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8" name="テキスト ボックス 1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0" name="テキスト ボックス 1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2" name="テキスト ボックス 2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4" name="テキスト ボックス 2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6" name="テキスト ボックス 2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8" name="テキスト ボックス 2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2" name="直線コネクタ 211"/>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3"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4" name="直線コネクタ 213"/>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5"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6" name="直線コネクタ 215"/>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17"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8" name="フローチャート: 判断 217"/>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9" name="フローチャート: 判断 218"/>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220"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21" name="フローチャート: 判断 220"/>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22"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23" name="フローチャート: 判断 222"/>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24"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17235</xdr:rowOff>
    </xdr:from>
    <xdr:to>
      <xdr:col>55</xdr:col>
      <xdr:colOff>50800</xdr:colOff>
      <xdr:row>63</xdr:row>
      <xdr:rowOff>118835</xdr:rowOff>
    </xdr:to>
    <xdr:sp macro="" textlink="">
      <xdr:nvSpPr>
        <xdr:cNvPr id="230" name="楕円 229"/>
        <xdr:cNvSpPr/>
      </xdr:nvSpPr>
      <xdr:spPr>
        <a:xfrm>
          <a:off x="10426700" y="108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167112</xdr:rowOff>
    </xdr:from>
    <xdr:ext cx="469744" cy="259045"/>
    <xdr:sp macro="" textlink="">
      <xdr:nvSpPr>
        <xdr:cNvPr id="231" name="【体育館・プール】&#10;一人当たり面積該当値テキスト"/>
        <xdr:cNvSpPr txBox="1"/>
      </xdr:nvSpPr>
      <xdr:spPr>
        <a:xfrm>
          <a:off x="10515600"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32" name="楕円 231"/>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68035</xdr:rowOff>
    </xdr:from>
    <xdr:to>
      <xdr:col>55</xdr:col>
      <xdr:colOff>0</xdr:colOff>
      <xdr:row>63</xdr:row>
      <xdr:rowOff>72390</xdr:rowOff>
    </xdr:to>
    <xdr:cxnSp macro="">
      <xdr:nvCxnSpPr>
        <xdr:cNvPr id="233" name="直線コネクタ 232"/>
        <xdr:cNvCxnSpPr/>
      </xdr:nvCxnSpPr>
      <xdr:spPr>
        <a:xfrm flipV="1">
          <a:off x="9639300" y="1086938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24856</xdr:rowOff>
    </xdr:from>
    <xdr:to>
      <xdr:col>46</xdr:col>
      <xdr:colOff>38100</xdr:colOff>
      <xdr:row>63</xdr:row>
      <xdr:rowOff>126456</xdr:rowOff>
    </xdr:to>
    <xdr:sp macro="" textlink="">
      <xdr:nvSpPr>
        <xdr:cNvPr id="234" name="楕円 233"/>
        <xdr:cNvSpPr/>
      </xdr:nvSpPr>
      <xdr:spPr>
        <a:xfrm>
          <a:off x="86995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75656</xdr:rowOff>
    </xdr:to>
    <xdr:cxnSp macro="">
      <xdr:nvCxnSpPr>
        <xdr:cNvPr id="235" name="直線コネクタ 234"/>
        <xdr:cNvCxnSpPr/>
      </xdr:nvCxnSpPr>
      <xdr:spPr>
        <a:xfrm flipV="1">
          <a:off x="8750300" y="108737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1996</xdr:rowOff>
    </xdr:from>
    <xdr:to>
      <xdr:col>41</xdr:col>
      <xdr:colOff>101600</xdr:colOff>
      <xdr:row>63</xdr:row>
      <xdr:rowOff>103596</xdr:rowOff>
    </xdr:to>
    <xdr:sp macro="" textlink="">
      <xdr:nvSpPr>
        <xdr:cNvPr id="236" name="楕円 235"/>
        <xdr:cNvSpPr/>
      </xdr:nvSpPr>
      <xdr:spPr>
        <a:xfrm>
          <a:off x="7810500" y="10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52796</xdr:rowOff>
    </xdr:from>
    <xdr:to>
      <xdr:col>45</xdr:col>
      <xdr:colOff>177800</xdr:colOff>
      <xdr:row>63</xdr:row>
      <xdr:rowOff>75656</xdr:rowOff>
    </xdr:to>
    <xdr:cxnSp macro="">
      <xdr:nvCxnSpPr>
        <xdr:cNvPr id="237" name="直線コネクタ 236"/>
        <xdr:cNvCxnSpPr/>
      </xdr:nvCxnSpPr>
      <xdr:spPr>
        <a:xfrm>
          <a:off x="7861300" y="108541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114317</xdr:rowOff>
    </xdr:from>
    <xdr:ext cx="469744" cy="259045"/>
    <xdr:sp macro="" textlink="">
      <xdr:nvSpPr>
        <xdr:cNvPr id="238"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117583</xdr:rowOff>
    </xdr:from>
    <xdr:ext cx="469744" cy="259045"/>
    <xdr:sp macro="" textlink="">
      <xdr:nvSpPr>
        <xdr:cNvPr id="239" name="n_2mainValue【体育館・プール】&#10;一人当たり面積"/>
        <xdr:cNvSpPr txBox="1"/>
      </xdr:nvSpPr>
      <xdr:spPr>
        <a:xfrm>
          <a:off x="8515427" y="109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94723</xdr:rowOff>
    </xdr:from>
    <xdr:ext cx="469744" cy="259045"/>
    <xdr:sp macro="" textlink="">
      <xdr:nvSpPr>
        <xdr:cNvPr id="240" name="n_3mainValue【体育館・プール】&#10;一人当たり面積"/>
        <xdr:cNvSpPr txBox="1"/>
      </xdr:nvSpPr>
      <xdr:spPr>
        <a:xfrm>
          <a:off x="7626427" y="108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66" name="直線コネクタ 265"/>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67"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68" name="直線コネクタ 267"/>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1"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2" name="フローチャート: 判断 271"/>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3" name="フローチャート: 判断 272"/>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274"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275" name="フローチャート: 判断 274"/>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276"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277" name="フローチャート: 判断 276"/>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278"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103232</xdr:rowOff>
    </xdr:from>
    <xdr:to>
      <xdr:col>10</xdr:col>
      <xdr:colOff>165100</xdr:colOff>
      <xdr:row>84</xdr:row>
      <xdr:rowOff>33382</xdr:rowOff>
    </xdr:to>
    <xdr:sp macro="" textlink="">
      <xdr:nvSpPr>
        <xdr:cNvPr id="284" name="楕円 283"/>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24509</xdr:rowOff>
    </xdr:from>
    <xdr:ext cx="405111" cy="259045"/>
    <xdr:sp macro="" textlink="">
      <xdr:nvSpPr>
        <xdr:cNvPr id="285" name="n_3mainValue【福祉施設】&#10;有形固定資産減価償却率"/>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0"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12"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4"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5" name="フローチャート: 判断 314"/>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317"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318" name="フローチャート: 判断 317"/>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319"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320" name="フローチャート: 判断 319"/>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321"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42545</xdr:rowOff>
    </xdr:from>
    <xdr:to>
      <xdr:col>41</xdr:col>
      <xdr:colOff>101600</xdr:colOff>
      <xdr:row>86</xdr:row>
      <xdr:rowOff>144145</xdr:rowOff>
    </xdr:to>
    <xdr:sp macro="" textlink="">
      <xdr:nvSpPr>
        <xdr:cNvPr id="327" name="楕円 326"/>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135272</xdr:rowOff>
    </xdr:from>
    <xdr:ext cx="469744" cy="259045"/>
    <xdr:sp macro="" textlink="">
      <xdr:nvSpPr>
        <xdr:cNvPr id="328" name="n_3mainValue【福祉施設】&#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53" name="直線コネクタ 352"/>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54"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55" name="直線コネクタ 354"/>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56"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57" name="直線コネクタ 356"/>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358"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59" name="フローチャート: 判断 358"/>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0" name="フローチャート: 判断 359"/>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61"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362" name="フローチャート: 判断 361"/>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363"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364" name="フローチャート: 判断 363"/>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49547</xdr:rowOff>
    </xdr:from>
    <xdr:ext cx="405111" cy="259045"/>
    <xdr:sp macro="" textlink="">
      <xdr:nvSpPr>
        <xdr:cNvPr id="365" name="n_3ave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151130</xdr:rowOff>
    </xdr:from>
    <xdr:to>
      <xdr:col>10</xdr:col>
      <xdr:colOff>165100</xdr:colOff>
      <xdr:row>100</xdr:row>
      <xdr:rowOff>81280</xdr:rowOff>
    </xdr:to>
    <xdr:sp macro="" textlink="">
      <xdr:nvSpPr>
        <xdr:cNvPr id="371" name="楕円 370"/>
        <xdr:cNvSpPr/>
      </xdr:nvSpPr>
      <xdr:spPr>
        <a:xfrm>
          <a:off x="196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98</xdr:row>
      <xdr:rowOff>97807</xdr:rowOff>
    </xdr:from>
    <xdr:ext cx="405111" cy="259045"/>
    <xdr:sp macro="" textlink="">
      <xdr:nvSpPr>
        <xdr:cNvPr id="372" name="n_3mainValue【市民会館】&#10;有形固定資産減価償却率"/>
        <xdr:cNvSpPr txBox="1"/>
      </xdr:nvSpPr>
      <xdr:spPr>
        <a:xfrm>
          <a:off x="1816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3" name="直線コネクタ 3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4" name="テキスト ボックス 3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5" name="直線コネクタ 3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6" name="テキスト ボックス 3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7" name="直線コネクタ 3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8" name="テキスト ボックス 3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9" name="直線コネクタ 3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0" name="テキスト ボックス 3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1" name="直線コネクタ 3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2" name="テキスト ボックス 3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3" name="直線コネクタ 3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4" name="テキスト ボックス 3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98" name="直線コネクタ 397"/>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99"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00" name="直線コネクタ 399"/>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01"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02" name="直線コネクタ 401"/>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03" name="【市民会館】&#10;一人当たり面積平均値テキスト"/>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04" name="フローチャート: 判断 403"/>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05" name="フローチャート: 判断 404"/>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406"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407" name="フローチャート: 判断 406"/>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408"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409" name="フローチャート: 判断 408"/>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9633</xdr:rowOff>
    </xdr:from>
    <xdr:ext cx="469744" cy="259045"/>
    <xdr:sp macro="" textlink="">
      <xdr:nvSpPr>
        <xdr:cNvPr id="410"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108131</xdr:rowOff>
    </xdr:from>
    <xdr:to>
      <xdr:col>41</xdr:col>
      <xdr:colOff>101600</xdr:colOff>
      <xdr:row>109</xdr:row>
      <xdr:rowOff>38281</xdr:rowOff>
    </xdr:to>
    <xdr:sp macro="" textlink="">
      <xdr:nvSpPr>
        <xdr:cNvPr id="416" name="楕円 415"/>
        <xdr:cNvSpPr/>
      </xdr:nvSpPr>
      <xdr:spPr>
        <a:xfrm>
          <a:off x="7810500" y="186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109</xdr:row>
      <xdr:rowOff>29408</xdr:rowOff>
    </xdr:from>
    <xdr:ext cx="469744" cy="259045"/>
    <xdr:sp macro="" textlink="">
      <xdr:nvSpPr>
        <xdr:cNvPr id="417" name="n_3mainValue【市民会館】&#10;一人当たり面積"/>
        <xdr:cNvSpPr txBox="1"/>
      </xdr:nvSpPr>
      <xdr:spPr>
        <a:xfrm>
          <a:off x="7626427"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9" name="テキスト ボックス 4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9" name="テキスト ボックス 4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43" name="直線コネクタ 442"/>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44"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45" name="直線コネクタ 444"/>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46"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47" name="直線コネクタ 446"/>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48"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49" name="フローチャート: 判断 448"/>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50" name="フローチャート: 判断 449"/>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451"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452" name="フローチャート: 判断 451"/>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453"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454" name="フローチャート: 判断 453"/>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455"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61" name="楕円 460"/>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13624</xdr:rowOff>
    </xdr:from>
    <xdr:ext cx="405111" cy="259045"/>
    <xdr:sp macro="" textlink="">
      <xdr:nvSpPr>
        <xdr:cNvPr id="462" name="【一般廃棄物処理施設】&#10;有形固定資産減価償却率該当値テキスト"/>
        <xdr:cNvSpPr txBox="1"/>
      </xdr:nvSpPr>
      <xdr:spPr>
        <a:xfrm>
          <a:off x="16357600"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63" name="楕円 462"/>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130084</xdr:rowOff>
    </xdr:to>
    <xdr:cxnSp macro="">
      <xdr:nvCxnSpPr>
        <xdr:cNvPr id="464" name="直線コネクタ 463"/>
        <xdr:cNvCxnSpPr/>
      </xdr:nvCxnSpPr>
      <xdr:spPr>
        <a:xfrm flipV="1">
          <a:off x="15481300" y="66010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123372</xdr:rowOff>
    </xdr:from>
    <xdr:to>
      <xdr:col>76</xdr:col>
      <xdr:colOff>165100</xdr:colOff>
      <xdr:row>39</xdr:row>
      <xdr:rowOff>53522</xdr:rowOff>
    </xdr:to>
    <xdr:sp macro="" textlink="">
      <xdr:nvSpPr>
        <xdr:cNvPr id="465" name="楕円 464"/>
        <xdr:cNvSpPr/>
      </xdr:nvSpPr>
      <xdr:spPr>
        <a:xfrm>
          <a:off x="14541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39</xdr:row>
      <xdr:rowOff>2722</xdr:rowOff>
    </xdr:to>
    <xdr:cxnSp macro="">
      <xdr:nvCxnSpPr>
        <xdr:cNvPr id="466" name="直線コネクタ 465"/>
        <xdr:cNvCxnSpPr/>
      </xdr:nvCxnSpPr>
      <xdr:spPr>
        <a:xfrm flipV="1">
          <a:off x="14592300" y="66451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561</xdr:rowOff>
    </xdr:from>
    <xdr:ext cx="405111" cy="259045"/>
    <xdr:sp macro="" textlink="">
      <xdr:nvSpPr>
        <xdr:cNvPr id="467"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44649</xdr:rowOff>
    </xdr:from>
    <xdr:ext cx="405111" cy="259045"/>
    <xdr:sp macro="" textlink="">
      <xdr:nvSpPr>
        <xdr:cNvPr id="468" name="n_2mainValue【一般廃棄物処理施設】&#10;有形固定資産減価償却率"/>
        <xdr:cNvSpPr txBox="1"/>
      </xdr:nvSpPr>
      <xdr:spPr>
        <a:xfrm>
          <a:off x="14389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9" name="正方形/長方形 4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0" name="正方形/長方形 4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1" name="正方形/長方形 4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2" name="正方形/長方形 4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3" name="正方形/長方形 4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4" name="正方形/長方形 4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5" name="正方形/長方形 4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7" name="テキスト ボックス 4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8" name="直線コネクタ 4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9" name="直線コネクタ 4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0" name="テキスト ボックス 4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1" name="直線コネクタ 4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2" name="テキスト ボックス 4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3" name="直線コネクタ 4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4" name="テキスト ボックス 4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5" name="直線コネクタ 4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6" name="テキスト ボックス 4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90" name="直線コネクタ 489"/>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91"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92" name="直線コネクタ 491"/>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93"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94" name="直線コネクタ 493"/>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495" name="【一般廃棄物処理施設】&#10;一人当たり有形固定資産（償却資産）額平均値テキスト"/>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96" name="フローチャート: 判断 495"/>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97" name="フローチャート: 判断 496"/>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164203</xdr:rowOff>
    </xdr:from>
    <xdr:ext cx="599010" cy="259045"/>
    <xdr:sp macro="" textlink="">
      <xdr:nvSpPr>
        <xdr:cNvPr id="498" name="n_1aveValue【一般廃棄物処理施設】&#10;一人当たり有形固定資産（償却資産）額"/>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499" name="フローチャート: 判断 498"/>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43087</xdr:rowOff>
    </xdr:from>
    <xdr:ext cx="599010" cy="259045"/>
    <xdr:sp macro="" textlink="">
      <xdr:nvSpPr>
        <xdr:cNvPr id="500" name="n_2aveValue【一般廃棄物処理施設】&#10;一人当たり有形固定資産（償却資産）額"/>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501" name="フローチャート: 判断 500"/>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502"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77827</xdr:rowOff>
    </xdr:from>
    <xdr:to>
      <xdr:col>116</xdr:col>
      <xdr:colOff>114300</xdr:colOff>
      <xdr:row>38</xdr:row>
      <xdr:rowOff>7977</xdr:rowOff>
    </xdr:to>
    <xdr:sp macro="" textlink="">
      <xdr:nvSpPr>
        <xdr:cNvPr id="508" name="楕円 507"/>
        <xdr:cNvSpPr/>
      </xdr:nvSpPr>
      <xdr:spPr>
        <a:xfrm>
          <a:off x="22110700" y="64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100704</xdr:rowOff>
    </xdr:from>
    <xdr:ext cx="599010" cy="259045"/>
    <xdr:sp macro="" textlink="">
      <xdr:nvSpPr>
        <xdr:cNvPr id="509" name="【一般廃棄物処理施設】&#10;一人当たり有形固定資産（償却資産）額該当値テキスト"/>
        <xdr:cNvSpPr txBox="1"/>
      </xdr:nvSpPr>
      <xdr:spPr>
        <a:xfrm>
          <a:off x="22199600" y="62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169107</xdr:rowOff>
    </xdr:from>
    <xdr:to>
      <xdr:col>112</xdr:col>
      <xdr:colOff>38100</xdr:colOff>
      <xdr:row>38</xdr:row>
      <xdr:rowOff>99257</xdr:rowOff>
    </xdr:to>
    <xdr:sp macro="" textlink="">
      <xdr:nvSpPr>
        <xdr:cNvPr id="510" name="楕円 509"/>
        <xdr:cNvSpPr/>
      </xdr:nvSpPr>
      <xdr:spPr>
        <a:xfrm>
          <a:off x="21272500" y="65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128627</xdr:rowOff>
    </xdr:from>
    <xdr:to>
      <xdr:col>116</xdr:col>
      <xdr:colOff>63500</xdr:colOff>
      <xdr:row>38</xdr:row>
      <xdr:rowOff>48457</xdr:rowOff>
    </xdr:to>
    <xdr:cxnSp macro="">
      <xdr:nvCxnSpPr>
        <xdr:cNvPr id="511" name="直線コネクタ 510"/>
        <xdr:cNvCxnSpPr/>
      </xdr:nvCxnSpPr>
      <xdr:spPr>
        <a:xfrm flipV="1">
          <a:off x="21323300" y="6472277"/>
          <a:ext cx="8382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33392</xdr:rowOff>
    </xdr:from>
    <xdr:to>
      <xdr:col>107</xdr:col>
      <xdr:colOff>101600</xdr:colOff>
      <xdr:row>38</xdr:row>
      <xdr:rowOff>134992</xdr:rowOff>
    </xdr:to>
    <xdr:sp macro="" textlink="">
      <xdr:nvSpPr>
        <xdr:cNvPr id="512" name="楕円 511"/>
        <xdr:cNvSpPr/>
      </xdr:nvSpPr>
      <xdr:spPr>
        <a:xfrm>
          <a:off x="20383500" y="6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48457</xdr:rowOff>
    </xdr:from>
    <xdr:to>
      <xdr:col>111</xdr:col>
      <xdr:colOff>177800</xdr:colOff>
      <xdr:row>38</xdr:row>
      <xdr:rowOff>84192</xdr:rowOff>
    </xdr:to>
    <xdr:cxnSp macro="">
      <xdr:nvCxnSpPr>
        <xdr:cNvPr id="513" name="直線コネクタ 512"/>
        <xdr:cNvCxnSpPr/>
      </xdr:nvCxnSpPr>
      <xdr:spPr>
        <a:xfrm flipV="1">
          <a:off x="20434300" y="6563557"/>
          <a:ext cx="889000" cy="3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115784</xdr:rowOff>
    </xdr:from>
    <xdr:ext cx="599010" cy="259045"/>
    <xdr:sp macro="" textlink="">
      <xdr:nvSpPr>
        <xdr:cNvPr id="514" name="n_1mainValue【一般廃棄物処理施設】&#10;一人当たり有形固定資産（償却資産）額"/>
        <xdr:cNvSpPr txBox="1"/>
      </xdr:nvSpPr>
      <xdr:spPr>
        <a:xfrm>
          <a:off x="21011095" y="628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151519</xdr:rowOff>
    </xdr:from>
    <xdr:ext cx="599010" cy="259045"/>
    <xdr:sp macro="" textlink="">
      <xdr:nvSpPr>
        <xdr:cNvPr id="515" name="n_2mainValue【一般廃棄物処理施設】&#10;一人当たり有形固定資産（償却資産）額"/>
        <xdr:cNvSpPr txBox="1"/>
      </xdr:nvSpPr>
      <xdr:spPr>
        <a:xfrm>
          <a:off x="20134795" y="63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6" name="テキスト ボックス 5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8" name="テキスト ボックス 5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6" name="テキスト ボックス 53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8" name="テキスト ボックス 5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540" name="直線コネクタ 539"/>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541"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542" name="直線コネクタ 541"/>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43"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4" name="直線コネクタ 54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545"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546" name="フローチャート: 判断 545"/>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547" name="フローチャート: 判断 546"/>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548"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549" name="フローチャート: 判断 548"/>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130192</xdr:rowOff>
    </xdr:from>
    <xdr:ext cx="405111" cy="259045"/>
    <xdr:sp macro="" textlink="">
      <xdr:nvSpPr>
        <xdr:cNvPr id="550" name="n_2aveValue【保健センター・保健所】&#10;有形固定資産減価償却率"/>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551" name="フローチャート: 判断 550"/>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552"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58" name="楕円 557"/>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59" name="【保健センター・保健所】&#10;有形固定資産減価償却率該当値テキスト"/>
        <xdr:cNvSpPr txBox="1"/>
      </xdr:nvSpPr>
      <xdr:spPr>
        <a:xfrm>
          <a:off x="16357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60" name="楕円 559"/>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11430</xdr:rowOff>
    </xdr:to>
    <xdr:cxnSp macro="">
      <xdr:nvCxnSpPr>
        <xdr:cNvPr id="561" name="直線コネクタ 560"/>
        <xdr:cNvCxnSpPr/>
      </xdr:nvCxnSpPr>
      <xdr:spPr>
        <a:xfrm flipV="1">
          <a:off x="15481300" y="10389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62" name="楕円 561"/>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91440</xdr:rowOff>
    </xdr:to>
    <xdr:cxnSp macro="">
      <xdr:nvCxnSpPr>
        <xdr:cNvPr id="563" name="直線コネクタ 562"/>
        <xdr:cNvCxnSpPr/>
      </xdr:nvCxnSpPr>
      <xdr:spPr>
        <a:xfrm flipV="1">
          <a:off x="14592300" y="10469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64" name="楕円 563"/>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0</xdr:rowOff>
    </xdr:to>
    <xdr:cxnSp macro="">
      <xdr:nvCxnSpPr>
        <xdr:cNvPr id="565" name="直線コネクタ 564"/>
        <xdr:cNvCxnSpPr/>
      </xdr:nvCxnSpPr>
      <xdr:spPr>
        <a:xfrm flipV="1">
          <a:off x="13703300" y="105498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66" name="n_1main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7"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68" name="n_3mainValue【保健センター・保健所】&#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90" name="直線コネクタ 589"/>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91"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92" name="直線コネクタ 591"/>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93"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94" name="直線コネクタ 593"/>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95"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96" name="フローチャート: 判断 595"/>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97" name="フローチャート: 判断 59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598"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599" name="フローチャート: 判断 598"/>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600"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601" name="フローチャート: 判断 600"/>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602"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08" name="楕円 60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80789</xdr:rowOff>
    </xdr:from>
    <xdr:ext cx="469744" cy="259045"/>
    <xdr:sp macro="" textlink="">
      <xdr:nvSpPr>
        <xdr:cNvPr id="609" name="【保健センター・保健所】&#10;一人当たり面積該当値テキスト"/>
        <xdr:cNvSpPr txBox="1"/>
      </xdr:nvSpPr>
      <xdr:spPr>
        <a:xfrm>
          <a:off x="22199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610" name="楕円 60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611" name="直線コネクタ 61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12" name="楕円 611"/>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166878</xdr:rowOff>
    </xdr:to>
    <xdr:cxnSp macro="">
      <xdr:nvCxnSpPr>
        <xdr:cNvPr id="613" name="直線コネクタ 612"/>
        <xdr:cNvCxnSpPr/>
      </xdr:nvCxnSpPr>
      <xdr:spPr>
        <a:xfrm flipV="1">
          <a:off x="20434300" y="1061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14" name="楕円 613"/>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61</xdr:row>
      <xdr:rowOff>166878</xdr:rowOff>
    </xdr:to>
    <xdr:cxnSp macro="">
      <xdr:nvCxnSpPr>
        <xdr:cNvPr id="615" name="直線コネクタ 614"/>
        <xdr:cNvCxnSpPr/>
      </xdr:nvCxnSpPr>
      <xdr:spPr>
        <a:xfrm>
          <a:off x="19545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28211</xdr:rowOff>
    </xdr:from>
    <xdr:ext cx="469744" cy="259045"/>
    <xdr:sp macro="" textlink="">
      <xdr:nvSpPr>
        <xdr:cNvPr id="616" name="n_1mainValue【保健センター・保健所】&#10;一人当たり面積"/>
        <xdr:cNvSpPr txBox="1"/>
      </xdr:nvSpPr>
      <xdr:spPr>
        <a:xfrm>
          <a:off x="210757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17" name="n_2mainValue【保健センター・保健所】&#10;一人当たり面積"/>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18" name="n_3main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0" name="テキスト ボックス 6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0" name="テキスト ボックス 6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2" name="テキスト ボックス 6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644" name="直線コネクタ 643"/>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645"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646" name="直線コネクタ 645"/>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647"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48" name="直線コネクタ 647"/>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49"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50" name="フローチャート: 判断 649"/>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51" name="フローチャート: 判断 65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652"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653" name="フローチャート: 判断 652"/>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654"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655" name="フローチャート: 判断 65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656"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662" name="楕円 661"/>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3283</xdr:rowOff>
    </xdr:from>
    <xdr:ext cx="405111" cy="259045"/>
    <xdr:sp macro="" textlink="">
      <xdr:nvSpPr>
        <xdr:cNvPr id="663" name="【消防施設】&#10;有形固定資産減価償却率該当値テキスト"/>
        <xdr:cNvSpPr txBox="1"/>
      </xdr:nvSpPr>
      <xdr:spPr>
        <a:xfrm>
          <a:off x="16357600"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4" name="楕円 663"/>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163830</xdr:rowOff>
    </xdr:to>
    <xdr:cxnSp macro="">
      <xdr:nvCxnSpPr>
        <xdr:cNvPr id="665" name="直線コネクタ 664"/>
        <xdr:cNvCxnSpPr/>
      </xdr:nvCxnSpPr>
      <xdr:spPr>
        <a:xfrm flipV="1">
          <a:off x="15481300" y="1413455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66" name="楕円 665"/>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95250</xdr:rowOff>
    </xdr:to>
    <xdr:cxnSp macro="">
      <xdr:nvCxnSpPr>
        <xdr:cNvPr id="667" name="直線コネクタ 666"/>
        <xdr:cNvCxnSpPr/>
      </xdr:nvCxnSpPr>
      <xdr:spPr>
        <a:xfrm flipV="1">
          <a:off x="14592300" y="14222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668"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69"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91" name="直線コネクタ 690"/>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9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93" name="直線コネクタ 69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94"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95" name="直線コネクタ 694"/>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96"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97" name="フローチャート: 判断 696"/>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8" name="フローチャート: 判断 69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69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700" name="フローチャート: 判断 699"/>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701"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702" name="フローチャート: 判断 701"/>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703"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709" name="楕円 708"/>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710" name="【消防施設】&#10;一人当たり面積該当値テキスト"/>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5587</xdr:rowOff>
    </xdr:from>
    <xdr:to>
      <xdr:col>112</xdr:col>
      <xdr:colOff>38100</xdr:colOff>
      <xdr:row>85</xdr:row>
      <xdr:rowOff>107187</xdr:rowOff>
    </xdr:to>
    <xdr:sp macro="" textlink="">
      <xdr:nvSpPr>
        <xdr:cNvPr id="711" name="楕円 710"/>
        <xdr:cNvSpPr/>
      </xdr:nvSpPr>
      <xdr:spPr>
        <a:xfrm>
          <a:off x="21272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56387</xdr:rowOff>
    </xdr:to>
    <xdr:cxnSp macro="">
      <xdr:nvCxnSpPr>
        <xdr:cNvPr id="712" name="直線コネクタ 711"/>
        <xdr:cNvCxnSpPr/>
      </xdr:nvCxnSpPr>
      <xdr:spPr>
        <a:xfrm flipV="1">
          <a:off x="21323300" y="1462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13" name="楕円 712"/>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56387</xdr:rowOff>
    </xdr:from>
    <xdr:to>
      <xdr:col>111</xdr:col>
      <xdr:colOff>177800</xdr:colOff>
      <xdr:row>85</xdr:row>
      <xdr:rowOff>58674</xdr:rowOff>
    </xdr:to>
    <xdr:cxnSp macro="">
      <xdr:nvCxnSpPr>
        <xdr:cNvPr id="714" name="直線コネクタ 713"/>
        <xdr:cNvCxnSpPr/>
      </xdr:nvCxnSpPr>
      <xdr:spPr>
        <a:xfrm flipV="1">
          <a:off x="20434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15" name="n_1mainValue【消防施設】&#10;一人当たり面積"/>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16" name="n_2mainValue【消防施設】&#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8" name="テキスト ボックス 7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8" name="テキスト ボックス 7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742" name="直線コネクタ 741"/>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43"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44" name="直線コネクタ 74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4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6" name="直線コネクタ 74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47"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48" name="フローチャート: 判断 747"/>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49" name="フローチャート: 判断 74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750"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751" name="フローチャート: 判断 750"/>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752"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753" name="フローチャート: 判断 752"/>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754"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60" name="楕円 759"/>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761" name="【庁舎】&#10;有形固定資産減価償却率該当値テキスト"/>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762" name="楕円 761"/>
        <xdr:cNvSpPr/>
      </xdr:nvSpPr>
      <xdr:spPr>
        <a:xfrm>
          <a:off x="15430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151312</xdr:rowOff>
    </xdr:to>
    <xdr:cxnSp macro="">
      <xdr:nvCxnSpPr>
        <xdr:cNvPr id="763" name="直線コネクタ 762"/>
        <xdr:cNvCxnSpPr/>
      </xdr:nvCxnSpPr>
      <xdr:spPr>
        <a:xfrm flipV="1">
          <a:off x="15481300" y="179331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64" name="楕円 763"/>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2721</xdr:rowOff>
    </xdr:to>
    <xdr:cxnSp macro="">
      <xdr:nvCxnSpPr>
        <xdr:cNvPr id="765" name="直線コネクタ 764"/>
        <xdr:cNvCxnSpPr/>
      </xdr:nvCxnSpPr>
      <xdr:spPr>
        <a:xfrm flipV="1">
          <a:off x="14592300" y="179821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766" name="楕円 765"/>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12519</xdr:rowOff>
    </xdr:to>
    <xdr:cxnSp macro="">
      <xdr:nvCxnSpPr>
        <xdr:cNvPr id="767" name="直線コネクタ 766"/>
        <xdr:cNvCxnSpPr/>
      </xdr:nvCxnSpPr>
      <xdr:spPr>
        <a:xfrm flipV="1">
          <a:off x="13703300" y="180049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68" name="n_1mainValue【庁舎】&#10;有形固定資産減価償却率"/>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769" name="n_2mainValue【庁舎】&#10;有形固定資産減価償却率"/>
        <xdr:cNvSpPr txBox="1"/>
      </xdr:nvSpPr>
      <xdr:spPr>
        <a:xfrm>
          <a:off x="14389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54446</xdr:rowOff>
    </xdr:from>
    <xdr:ext cx="405111" cy="259045"/>
    <xdr:sp macro="" textlink="">
      <xdr:nvSpPr>
        <xdr:cNvPr id="770" name="n_3mainValue【庁舎】&#10;有形固定資産減価償却率"/>
        <xdr:cNvSpPr txBox="1"/>
      </xdr:nvSpPr>
      <xdr:spPr>
        <a:xfrm>
          <a:off x="13500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94" name="直線コネクタ 793"/>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95"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96" name="直線コネクタ 795"/>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97"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98" name="直線コネクタ 79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99" name="【庁舎】&#10;一人当たり面積平均値テキスト"/>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800" name="フローチャート: 判断 799"/>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801" name="フローチャート: 判断 800"/>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802" name="n_1aveValue【庁舎】&#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803" name="フローチャート: 判断 802"/>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804" name="n_2aveValue【庁舎】&#10;一人当たり面積"/>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805" name="フローチャート: 判断 804"/>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806"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149861</xdr:rowOff>
    </xdr:from>
    <xdr:to>
      <xdr:col>116</xdr:col>
      <xdr:colOff>114300</xdr:colOff>
      <xdr:row>106</xdr:row>
      <xdr:rowOff>80011</xdr:rowOff>
    </xdr:to>
    <xdr:sp macro="" textlink="">
      <xdr:nvSpPr>
        <xdr:cNvPr id="812" name="楕円 811"/>
        <xdr:cNvSpPr/>
      </xdr:nvSpPr>
      <xdr:spPr>
        <a:xfrm>
          <a:off x="22110700" y="181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128288</xdr:rowOff>
    </xdr:from>
    <xdr:ext cx="469744" cy="259045"/>
    <xdr:sp macro="" textlink="">
      <xdr:nvSpPr>
        <xdr:cNvPr id="813" name="【庁舎】&#10;一人当たり面積該当値テキスト"/>
        <xdr:cNvSpPr txBox="1"/>
      </xdr:nvSpPr>
      <xdr:spPr>
        <a:xfrm>
          <a:off x="22199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160020</xdr:rowOff>
    </xdr:from>
    <xdr:to>
      <xdr:col>112</xdr:col>
      <xdr:colOff>38100</xdr:colOff>
      <xdr:row>106</xdr:row>
      <xdr:rowOff>90170</xdr:rowOff>
    </xdr:to>
    <xdr:sp macro="" textlink="">
      <xdr:nvSpPr>
        <xdr:cNvPr id="814" name="楕円 813"/>
        <xdr:cNvSpPr/>
      </xdr:nvSpPr>
      <xdr:spPr>
        <a:xfrm>
          <a:off x="21272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29211</xdr:rowOff>
    </xdr:from>
    <xdr:to>
      <xdr:col>116</xdr:col>
      <xdr:colOff>63500</xdr:colOff>
      <xdr:row>106</xdr:row>
      <xdr:rowOff>39370</xdr:rowOff>
    </xdr:to>
    <xdr:cxnSp macro="">
      <xdr:nvCxnSpPr>
        <xdr:cNvPr id="815" name="直線コネクタ 814"/>
        <xdr:cNvCxnSpPr/>
      </xdr:nvCxnSpPr>
      <xdr:spPr>
        <a:xfrm flipV="1">
          <a:off x="21323300" y="182029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16" name="楕円 815"/>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39370</xdr:rowOff>
    </xdr:from>
    <xdr:to>
      <xdr:col>111</xdr:col>
      <xdr:colOff>177800</xdr:colOff>
      <xdr:row>106</xdr:row>
      <xdr:rowOff>45720</xdr:rowOff>
    </xdr:to>
    <xdr:cxnSp macro="">
      <xdr:nvCxnSpPr>
        <xdr:cNvPr id="817" name="直線コネクタ 816"/>
        <xdr:cNvCxnSpPr/>
      </xdr:nvCxnSpPr>
      <xdr:spPr>
        <a:xfrm flipV="1">
          <a:off x="20434300" y="182130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66039</xdr:rowOff>
    </xdr:from>
    <xdr:to>
      <xdr:col>102</xdr:col>
      <xdr:colOff>165100</xdr:colOff>
      <xdr:row>105</xdr:row>
      <xdr:rowOff>167639</xdr:rowOff>
    </xdr:to>
    <xdr:sp macro="" textlink="">
      <xdr:nvSpPr>
        <xdr:cNvPr id="818" name="楕円 817"/>
        <xdr:cNvSpPr/>
      </xdr:nvSpPr>
      <xdr:spPr>
        <a:xfrm>
          <a:off x="19494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116839</xdr:rowOff>
    </xdr:from>
    <xdr:to>
      <xdr:col>107</xdr:col>
      <xdr:colOff>50800</xdr:colOff>
      <xdr:row>106</xdr:row>
      <xdr:rowOff>45720</xdr:rowOff>
    </xdr:to>
    <xdr:cxnSp macro="">
      <xdr:nvCxnSpPr>
        <xdr:cNvPr id="819" name="直線コネクタ 818"/>
        <xdr:cNvCxnSpPr/>
      </xdr:nvCxnSpPr>
      <xdr:spPr>
        <a:xfrm>
          <a:off x="19545300" y="1811908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81297</xdr:rowOff>
    </xdr:from>
    <xdr:ext cx="469744" cy="259045"/>
    <xdr:sp macro="" textlink="">
      <xdr:nvSpPr>
        <xdr:cNvPr id="820" name="n_1mainValue【庁舎】&#10;一人当たり面積"/>
        <xdr:cNvSpPr txBox="1"/>
      </xdr:nvSpPr>
      <xdr:spPr>
        <a:xfrm>
          <a:off x="21075727"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21"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12716</xdr:rowOff>
    </xdr:from>
    <xdr:ext cx="469744" cy="259045"/>
    <xdr:sp macro="" textlink="">
      <xdr:nvSpPr>
        <xdr:cNvPr id="822" name="n_3mainValue【庁舎】&#10;一人当たり面積"/>
        <xdr:cNvSpPr txBox="1"/>
      </xdr:nvSpPr>
      <xdr:spPr>
        <a:xfrm>
          <a:off x="19310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体育館・プールについては、昭和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年建設の勤労者体育センター及び付属設備のみを資産計上していることから、有形固定資産減価償却率が高くなっている。当該施設は平成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年度において帳簿価格（残存価格）が備忘価格</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達しており、今後の改修を見据えて、建物の劣化診断及び定期的な点検を実施していく必要がある。保健センターについては、木造建築物である事から、単年度減価償却額が高く、計画的な維持補修に努めていく必要がある。また、庁舎については平成</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に建築しており、有形固定資産減価償却率は類似団体より低くなっているが、経年劣化により、空調等の付属設備の不具合が近年頻発しているため、個別施設計画に基づき、計画的な維持管理に努める。福祉施設、市民会館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年度の施設類型報告誤りにより有形固定資産減価償却率及び施設保有量が表示されているが、平成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年度以降においては、施設類型で区別されないものとしているため、各指標は表示されていない。</a:t>
          </a:r>
        </a:p>
        <a:p>
          <a:r>
            <a:rPr kumimoji="1" lang="ja-JP" altLang="en-US" sz="1100">
              <a:latin typeface="ＭＳ Ｐゴシック" panose="020B0600070205080204" pitchFamily="50" charset="-128"/>
              <a:ea typeface="ＭＳ Ｐゴシック" panose="020B0600070205080204" pitchFamily="50" charset="-128"/>
            </a:rPr>
            <a:t>　また、図書館については複合施設である事から、平成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年度において面積により按分した数値を新たに計上したため、平成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年度における各指標は表示されていない。一般廃棄物処理施設及び消防施設については、平成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年度において、一部事務組合が保有する資産を計上していなかったため、各指標は表示されていないが、平成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においては、経費負担割合によって按分した数値を計上しているため、各指標が表示されている。一般廃棄物処理施設及び消防施設については、町が直接保有する資産は無いものの、今後、資産の老朽化が進めば一部事務組合への負担金増に直結してくるため、指標の推移を注視してお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5868827</v>
      </c>
      <c r="BO4" s="430"/>
      <c r="BP4" s="430"/>
      <c r="BQ4" s="430"/>
      <c r="BR4" s="430"/>
      <c r="BS4" s="430"/>
      <c r="BT4" s="430"/>
      <c r="BU4" s="431"/>
      <c r="BV4" s="429">
        <v>6452199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4.0999999999999996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5671617</v>
      </c>
      <c r="BO5" s="467"/>
      <c r="BP5" s="467"/>
      <c r="BQ5" s="467"/>
      <c r="BR5" s="467"/>
      <c r="BS5" s="467"/>
      <c r="BT5" s="467"/>
      <c r="BU5" s="468"/>
      <c r="BV5" s="466">
        <v>6242419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88.8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197210</v>
      </c>
      <c r="BO6" s="467"/>
      <c r="BP6" s="467"/>
      <c r="BQ6" s="467"/>
      <c r="BR6" s="467"/>
      <c r="BS6" s="467"/>
      <c r="BT6" s="467"/>
      <c r="BU6" s="468"/>
      <c r="BV6" s="466">
        <v>209780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93.7</v>
      </c>
      <c r="CU6" s="504"/>
      <c r="CV6" s="504"/>
      <c r="CW6" s="504"/>
      <c r="CX6" s="504"/>
      <c r="CY6" s="504"/>
      <c r="CZ6" s="504"/>
      <c r="DA6" s="505"/>
      <c r="DB6" s="503">
        <v>93.1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45330</v>
      </c>
      <c r="BO7" s="467"/>
      <c r="BP7" s="467"/>
      <c r="BQ7" s="467"/>
      <c r="BR7" s="467"/>
      <c r="BS7" s="467"/>
      <c r="BT7" s="467"/>
      <c r="BU7" s="468"/>
      <c r="BV7" s="466">
        <v>76029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3230374</v>
      </c>
      <c r="CU7" s="467"/>
      <c r="CV7" s="467"/>
      <c r="CW7" s="467"/>
      <c r="CX7" s="467"/>
      <c r="CY7" s="467"/>
      <c r="CZ7" s="467"/>
      <c r="DA7" s="468"/>
      <c r="DB7" s="466">
        <v>3236051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151880</v>
      </c>
      <c r="BO8" s="467"/>
      <c r="BP8" s="467"/>
      <c r="BQ8" s="467"/>
      <c r="BR8" s="467"/>
      <c r="BS8" s="467"/>
      <c r="BT8" s="467"/>
      <c r="BU8" s="468"/>
      <c r="BV8" s="466">
        <v>133751</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0.4</v>
      </c>
      <c r="CU8" s="507"/>
      <c r="CV8" s="507"/>
      <c r="CW8" s="507"/>
      <c r="CX8" s="507"/>
      <c r="CY8" s="507"/>
      <c r="CZ8" s="507"/>
      <c r="DA8" s="508"/>
      <c r="DB8" s="506">
        <v>0.39</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10766</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18129</v>
      </c>
      <c r="BO9" s="467"/>
      <c r="BP9" s="467"/>
      <c r="BQ9" s="467"/>
      <c r="BR9" s="467"/>
      <c r="BS9" s="467"/>
      <c r="BT9" s="467"/>
      <c r="BU9" s="468"/>
      <c r="BV9" s="466">
        <v>-6337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11075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37814</v>
      </c>
      <c r="BO10" s="467"/>
      <c r="BP10" s="467"/>
      <c r="BQ10" s="467"/>
      <c r="BR10" s="467"/>
      <c r="BS10" s="467"/>
      <c r="BT10" s="467"/>
      <c r="BU10" s="468"/>
      <c r="BV10" s="466">
        <v>45534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94</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10671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39375</v>
      </c>
      <c r="BO12" s="467"/>
      <c r="BP12" s="467"/>
      <c r="BQ12" s="467"/>
      <c r="BR12" s="467"/>
      <c r="BS12" s="467"/>
      <c r="BT12" s="467"/>
      <c r="BU12" s="468"/>
      <c r="BV12" s="466">
        <v>16000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10621</v>
      </c>
      <c r="S13" s="548"/>
      <c r="T13" s="548"/>
      <c r="U13" s="548"/>
      <c r="V13" s="549"/>
      <c r="W13" s="482" t="s">
        <v>140</v>
      </c>
      <c r="X13" s="483"/>
      <c r="Y13" s="483"/>
      <c r="Z13" s="483"/>
      <c r="AA13" s="483"/>
      <c r="AB13" s="473"/>
      <c r="AC13" s="517">
        <v>1008</v>
      </c>
      <c r="AD13" s="518"/>
      <c r="AE13" s="518"/>
      <c r="AF13" s="518"/>
      <c r="AG13" s="557"/>
      <c r="AH13" s="517">
        <v>1107</v>
      </c>
      <c r="AI13" s="518"/>
      <c r="AJ13" s="518"/>
      <c r="AK13" s="518"/>
      <c r="AL13" s="519"/>
      <c r="AM13" s="495" t="s">
        <v>141</v>
      </c>
      <c r="AN13" s="496"/>
      <c r="AO13" s="496"/>
      <c r="AP13" s="496"/>
      <c r="AQ13" s="496"/>
      <c r="AR13" s="496"/>
      <c r="AS13" s="496"/>
      <c r="AT13" s="497"/>
      <c r="AU13" s="498" t="s">
        <v>135</v>
      </c>
      <c r="AV13" s="499"/>
      <c r="AW13" s="499"/>
      <c r="AX13" s="499"/>
      <c r="AY13" s="500" t="s">
        <v>142</v>
      </c>
      <c r="AZ13" s="501"/>
      <c r="BA13" s="501"/>
      <c r="BB13" s="501"/>
      <c r="BC13" s="501"/>
      <c r="BD13" s="501"/>
      <c r="BE13" s="501"/>
      <c r="BF13" s="501"/>
      <c r="BG13" s="501"/>
      <c r="BH13" s="501"/>
      <c r="BI13" s="501"/>
      <c r="BJ13" s="501"/>
      <c r="BK13" s="501"/>
      <c r="BL13" s="501"/>
      <c r="BM13" s="502"/>
      <c r="BN13" s="466">
        <v>16568</v>
      </c>
      <c r="BO13" s="467"/>
      <c r="BP13" s="467"/>
      <c r="BQ13" s="467"/>
      <c r="BR13" s="467"/>
      <c r="BS13" s="467"/>
      <c r="BT13" s="467"/>
      <c r="BU13" s="468"/>
      <c r="BV13" s="466">
        <v>23197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10882</v>
      </c>
      <c r="S14" s="548"/>
      <c r="T14" s="548"/>
      <c r="U14" s="548"/>
      <c r="V14" s="549"/>
      <c r="W14" s="456"/>
      <c r="X14" s="457"/>
      <c r="Y14" s="457"/>
      <c r="Z14" s="457"/>
      <c r="AA14" s="457"/>
      <c r="AB14" s="446"/>
      <c r="AC14" s="550">
        <v>18.2</v>
      </c>
      <c r="AD14" s="551"/>
      <c r="AE14" s="551"/>
      <c r="AF14" s="551"/>
      <c r="AG14" s="552"/>
      <c r="AH14" s="550">
        <v>19.8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85.5</v>
      </c>
      <c r="CU14" s="562"/>
      <c r="CV14" s="562"/>
      <c r="CW14" s="562"/>
      <c r="CX14" s="562"/>
      <c r="CY14" s="562"/>
      <c r="CZ14" s="562"/>
      <c r="DA14" s="563"/>
      <c r="DB14" s="561">
        <v>91.4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10834</v>
      </c>
      <c r="S15" s="548"/>
      <c r="T15" s="548"/>
      <c r="U15" s="548"/>
      <c r="V15" s="549"/>
      <c r="W15" s="482" t="s">
        <v>146</v>
      </c>
      <c r="X15" s="483"/>
      <c r="Y15" s="483"/>
      <c r="Z15" s="483"/>
      <c r="AA15" s="483"/>
      <c r="AB15" s="473"/>
      <c r="AC15" s="517">
        <v>1358</v>
      </c>
      <c r="AD15" s="518"/>
      <c r="AE15" s="518"/>
      <c r="AF15" s="518"/>
      <c r="AG15" s="557"/>
      <c r="AH15" s="517">
        <v>1453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1116902</v>
      </c>
      <c r="BO15" s="430"/>
      <c r="BP15" s="430"/>
      <c r="BQ15" s="430"/>
      <c r="BR15" s="430"/>
      <c r="BS15" s="430"/>
      <c r="BT15" s="430"/>
      <c r="BU15" s="431"/>
      <c r="BV15" s="429">
        <v>1105048</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24.6</v>
      </c>
      <c r="AD16" s="551"/>
      <c r="AE16" s="551"/>
      <c r="AF16" s="551"/>
      <c r="AG16" s="552"/>
      <c r="AH16" s="550">
        <v>26.1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2784539</v>
      </c>
      <c r="BO16" s="467"/>
      <c r="BP16" s="467"/>
      <c r="BQ16" s="467"/>
      <c r="BR16" s="467"/>
      <c r="BS16" s="467"/>
      <c r="BT16" s="467"/>
      <c r="BU16" s="468"/>
      <c r="BV16" s="466">
        <v>2786381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3163</v>
      </c>
      <c r="AD17" s="518"/>
      <c r="AE17" s="518"/>
      <c r="AF17" s="518"/>
      <c r="AG17" s="557"/>
      <c r="AH17" s="517">
        <v>3017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1408042</v>
      </c>
      <c r="BO17" s="467"/>
      <c r="BP17" s="467"/>
      <c r="BQ17" s="467"/>
      <c r="BR17" s="467"/>
      <c r="BS17" s="467"/>
      <c r="BT17" s="467"/>
      <c r="BU17" s="468"/>
      <c r="BV17" s="466">
        <v>1403560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85.04</v>
      </c>
      <c r="M18" s="579"/>
      <c r="N18" s="579"/>
      <c r="O18" s="579"/>
      <c r="P18" s="579"/>
      <c r="Q18" s="579"/>
      <c r="R18" s="580"/>
      <c r="S18" s="580"/>
      <c r="T18" s="580"/>
      <c r="U18" s="580"/>
      <c r="V18" s="581"/>
      <c r="W18" s="484"/>
      <c r="X18" s="485"/>
      <c r="Y18" s="485"/>
      <c r="Z18" s="485"/>
      <c r="AA18" s="485"/>
      <c r="AB18" s="476"/>
      <c r="AC18" s="582">
        <v>57.2</v>
      </c>
      <c r="AD18" s="583"/>
      <c r="AE18" s="583"/>
      <c r="AF18" s="583"/>
      <c r="AG18" s="584"/>
      <c r="AH18" s="582">
        <v>54.1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2926584</v>
      </c>
      <c r="BO18" s="467"/>
      <c r="BP18" s="467"/>
      <c r="BQ18" s="467"/>
      <c r="BR18" s="467"/>
      <c r="BS18" s="467"/>
      <c r="BT18" s="467"/>
      <c r="BU18" s="468"/>
      <c r="BV18" s="466">
        <v>2892570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3676195</v>
      </c>
      <c r="BO19" s="467"/>
      <c r="BP19" s="467"/>
      <c r="BQ19" s="467"/>
      <c r="BR19" s="467"/>
      <c r="BS19" s="467"/>
      <c r="BT19" s="467"/>
      <c r="BU19" s="468"/>
      <c r="BV19" s="466">
        <v>3667101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3641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4962598</v>
      </c>
      <c r="BO23" s="467"/>
      <c r="BP23" s="467"/>
      <c r="BQ23" s="467"/>
      <c r="BR23" s="467"/>
      <c r="BS23" s="467"/>
      <c r="BT23" s="467"/>
      <c r="BU23" s="468"/>
      <c r="BV23" s="466">
        <v>5008219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7600</v>
      </c>
      <c r="R24" s="518"/>
      <c r="S24" s="518"/>
      <c r="T24" s="518"/>
      <c r="U24" s="518"/>
      <c r="V24" s="557"/>
      <c r="W24" s="616"/>
      <c r="X24" s="604"/>
      <c r="Y24" s="605"/>
      <c r="Z24" s="516" t="s">
        <v>170</v>
      </c>
      <c r="AA24" s="496"/>
      <c r="AB24" s="496"/>
      <c r="AC24" s="496"/>
      <c r="AD24" s="496"/>
      <c r="AE24" s="496"/>
      <c r="AF24" s="496"/>
      <c r="AG24" s="497"/>
      <c r="AH24" s="517">
        <v>83</v>
      </c>
      <c r="AI24" s="518"/>
      <c r="AJ24" s="518"/>
      <c r="AK24" s="518"/>
      <c r="AL24" s="557"/>
      <c r="AM24" s="517">
        <v>232815</v>
      </c>
      <c r="AN24" s="518"/>
      <c r="AO24" s="518"/>
      <c r="AP24" s="518"/>
      <c r="AQ24" s="518"/>
      <c r="AR24" s="557"/>
      <c r="AS24" s="517">
        <v>2805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3826038</v>
      </c>
      <c r="BO24" s="467"/>
      <c r="BP24" s="467"/>
      <c r="BQ24" s="467"/>
      <c r="BR24" s="467"/>
      <c r="BS24" s="467"/>
      <c r="BT24" s="467"/>
      <c r="BU24" s="468"/>
      <c r="BV24" s="466">
        <v>3904520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5850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229118</v>
      </c>
      <c r="BO25" s="430"/>
      <c r="BP25" s="430"/>
      <c r="BQ25" s="430"/>
      <c r="BR25" s="430"/>
      <c r="BS25" s="430"/>
      <c r="BT25" s="430"/>
      <c r="BU25" s="431"/>
      <c r="BV25" s="429">
        <v>259115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5270</v>
      </c>
      <c r="R26" s="518"/>
      <c r="S26" s="518"/>
      <c r="T26" s="518"/>
      <c r="U26" s="518"/>
      <c r="V26" s="557"/>
      <c r="W26" s="616"/>
      <c r="X26" s="604"/>
      <c r="Y26" s="605"/>
      <c r="Z26" s="516" t="s">
        <v>177</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3026</v>
      </c>
      <c r="R27" s="518"/>
      <c r="S27" s="518"/>
      <c r="T27" s="518"/>
      <c r="U27" s="518"/>
      <c r="V27" s="557"/>
      <c r="W27" s="616"/>
      <c r="X27" s="604"/>
      <c r="Y27" s="605"/>
      <c r="Z27" s="516" t="s">
        <v>180</v>
      </c>
      <c r="AA27" s="496"/>
      <c r="AB27" s="496"/>
      <c r="AC27" s="496"/>
      <c r="AD27" s="496"/>
      <c r="AE27" s="496"/>
      <c r="AF27" s="496"/>
      <c r="AG27" s="497"/>
      <c r="AH27" s="517">
        <v>1</v>
      </c>
      <c r="AI27" s="518"/>
      <c r="AJ27" s="518"/>
      <c r="AK27" s="518"/>
      <c r="AL27" s="557"/>
      <c r="AM27" s="517" t="s">
        <v>181</v>
      </c>
      <c r="AN27" s="518"/>
      <c r="AO27" s="518"/>
      <c r="AP27" s="518"/>
      <c r="AQ27" s="518"/>
      <c r="AR27" s="557"/>
      <c r="AS27" s="517" t="s">
        <v>181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2501</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1400276</v>
      </c>
      <c r="BO28" s="430"/>
      <c r="BP28" s="430"/>
      <c r="BQ28" s="430"/>
      <c r="BR28" s="430"/>
      <c r="BS28" s="430"/>
      <c r="BT28" s="430"/>
      <c r="BU28" s="431"/>
      <c r="BV28" s="429">
        <v>1401837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2273</v>
      </c>
      <c r="R29" s="518"/>
      <c r="S29" s="518"/>
      <c r="T29" s="518"/>
      <c r="U29" s="518"/>
      <c r="V29" s="557"/>
      <c r="W29" s="617"/>
      <c r="X29" s="618"/>
      <c r="Y29" s="619"/>
      <c r="Z29" s="516" t="s">
        <v>187</v>
      </c>
      <c r="AA29" s="496"/>
      <c r="AB29" s="496"/>
      <c r="AC29" s="496"/>
      <c r="AD29" s="496"/>
      <c r="AE29" s="496"/>
      <c r="AF29" s="496"/>
      <c r="AG29" s="497"/>
      <c r="AH29" s="517">
        <v>84</v>
      </c>
      <c r="AI29" s="518"/>
      <c r="AJ29" s="518"/>
      <c r="AK29" s="518"/>
      <c r="AL29" s="557"/>
      <c r="AM29" s="517">
        <v>237034</v>
      </c>
      <c r="AN29" s="518"/>
      <c r="AO29" s="518"/>
      <c r="AP29" s="518"/>
      <c r="AQ29" s="518"/>
      <c r="AR29" s="557"/>
      <c r="AS29" s="517">
        <v>2822</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30127</v>
      </c>
      <c r="BO29" s="467"/>
      <c r="BP29" s="467"/>
      <c r="BQ29" s="467"/>
      <c r="BR29" s="467"/>
      <c r="BS29" s="467"/>
      <c r="BT29" s="467"/>
      <c r="BU29" s="468"/>
      <c r="BV29" s="466">
        <v>30116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474816</v>
      </c>
      <c r="BO30" s="640"/>
      <c r="BP30" s="640"/>
      <c r="BQ30" s="640"/>
      <c r="BR30" s="640"/>
      <c r="BS30" s="640"/>
      <c r="BT30" s="640"/>
      <c r="BU30" s="641"/>
      <c r="BV30" s="639">
        <v>414593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錦町国民健康保険特別会計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錦町水道事業会計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錦町下水道特別会計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くま川鉄道株式会社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錦町介護保険特別会計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人吉下球磨消防組合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錦町後期高齢者医療特別会計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人吉球磨広域行政組合（一般会計）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人吉球磨広域行政組合（人吉球磨ふるさと市町村圏特別会計）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人吉球磨広域行政組合（特別養護老人ホーム特別会計）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UQQAZINUHfQTq7KOptLjkT+VgeIelYQs42Th+aVhmhRScYlT5MCsmcD0+Q/z7MXqgrzJoFy1G5j/OHSmWiK8g==" saltValue="yo+WQa7f7ZnjJc4b1Hrc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N1" workbookViewId="0">
      <selection activeCell="AN1" sqref="AN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1105097</v>
      </c>
      <c r="S5" s="669"/>
      <c r="T5" s="669"/>
      <c r="U5" s="669"/>
      <c r="V5" s="669"/>
      <c r="W5" s="669"/>
      <c r="X5" s="669"/>
      <c r="Y5" s="670"/>
      <c r="Z5" s="671">
        <v>18.8</v>
      </c>
      <c r="AA5" s="671"/>
      <c r="AB5" s="671"/>
      <c r="AC5" s="671"/>
      <c r="AD5" s="672">
        <v>1105097</v>
      </c>
      <c r="AE5" s="672"/>
      <c r="AF5" s="672"/>
      <c r="AG5" s="672"/>
      <c r="AH5" s="672"/>
      <c r="AI5" s="672"/>
      <c r="AJ5" s="672"/>
      <c r="AK5" s="672"/>
      <c r="AL5" s="673">
        <v>35.4</v>
      </c>
      <c r="AM5" s="674"/>
      <c r="AN5" s="674"/>
      <c r="AO5" s="675"/>
      <c r="AP5" s="665" t="s">
        <v>226</v>
      </c>
      <c r="AQ5" s="666"/>
      <c r="AR5" s="666"/>
      <c r="AS5" s="666"/>
      <c r="AT5" s="666"/>
      <c r="AU5" s="666"/>
      <c r="AV5" s="666"/>
      <c r="AW5" s="666"/>
      <c r="AX5" s="666"/>
      <c r="AY5" s="666"/>
      <c r="AZ5" s="666"/>
      <c r="BA5" s="666"/>
      <c r="BB5" s="666"/>
      <c r="BC5" s="666"/>
      <c r="BD5" s="666"/>
      <c r="BE5" s="666"/>
      <c r="BF5" s="667"/>
      <c r="BG5" s="679">
        <v>1105097</v>
      </c>
      <c r="BH5" s="680"/>
      <c r="BI5" s="680"/>
      <c r="BJ5" s="680"/>
      <c r="BK5" s="680"/>
      <c r="BL5" s="680"/>
      <c r="BM5" s="680"/>
      <c r="BN5" s="681"/>
      <c r="BO5" s="682">
        <v>100</v>
      </c>
      <c r="BP5" s="682"/>
      <c r="BQ5" s="682"/>
      <c r="BR5" s="682"/>
      <c r="BS5" s="683" t="s">
        <v>129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66963</v>
      </c>
      <c r="S6" s="680"/>
      <c r="T6" s="680"/>
      <c r="U6" s="680"/>
      <c r="V6" s="680"/>
      <c r="W6" s="680"/>
      <c r="X6" s="680"/>
      <c r="Y6" s="681"/>
      <c r="Z6" s="682">
        <v>1.1000000000000001</v>
      </c>
      <c r="AA6" s="682"/>
      <c r="AB6" s="682"/>
      <c r="AC6" s="682"/>
      <c r="AD6" s="683">
        <v>66963</v>
      </c>
      <c r="AE6" s="683"/>
      <c r="AF6" s="683"/>
      <c r="AG6" s="683"/>
      <c r="AH6" s="683"/>
      <c r="AI6" s="683"/>
      <c r="AJ6" s="683"/>
      <c r="AK6" s="683"/>
      <c r="AL6" s="684">
        <v>2.1</v>
      </c>
      <c r="AM6" s="685"/>
      <c r="AN6" s="685"/>
      <c r="AO6" s="686"/>
      <c r="AP6" s="676" t="s">
        <v>231</v>
      </c>
      <c r="AQ6" s="677"/>
      <c r="AR6" s="677"/>
      <c r="AS6" s="677"/>
      <c r="AT6" s="677"/>
      <c r="AU6" s="677"/>
      <c r="AV6" s="677"/>
      <c r="AW6" s="677"/>
      <c r="AX6" s="677"/>
      <c r="AY6" s="677"/>
      <c r="AZ6" s="677"/>
      <c r="BA6" s="677"/>
      <c r="BB6" s="677"/>
      <c r="BC6" s="677"/>
      <c r="BD6" s="677"/>
      <c r="BE6" s="677"/>
      <c r="BF6" s="678"/>
      <c r="BG6" s="679">
        <v>1105097</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75199</v>
      </c>
      <c r="CS6" s="680"/>
      <c r="CT6" s="680"/>
      <c r="CU6" s="680"/>
      <c r="CV6" s="680"/>
      <c r="CW6" s="680"/>
      <c r="CX6" s="680"/>
      <c r="CY6" s="681"/>
      <c r="CZ6" s="673">
        <v>1.3</v>
      </c>
      <c r="DA6" s="674"/>
      <c r="DB6" s="674"/>
      <c r="DC6" s="693"/>
      <c r="DD6" s="688" t="s">
        <v>129</v>
      </c>
      <c r="DE6" s="680"/>
      <c r="DF6" s="680"/>
      <c r="DG6" s="680"/>
      <c r="DH6" s="680"/>
      <c r="DI6" s="680"/>
      <c r="DJ6" s="680"/>
      <c r="DK6" s="680"/>
      <c r="DL6" s="680"/>
      <c r="DM6" s="680"/>
      <c r="DN6" s="680"/>
      <c r="DO6" s="680"/>
      <c r="DP6" s="681"/>
      <c r="DQ6" s="688">
        <v>75199</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1334</v>
      </c>
      <c r="S7" s="680"/>
      <c r="T7" s="680"/>
      <c r="U7" s="680"/>
      <c r="V7" s="680"/>
      <c r="W7" s="680"/>
      <c r="X7" s="680"/>
      <c r="Y7" s="681"/>
      <c r="Z7" s="682">
        <v>0</v>
      </c>
      <c r="AA7" s="682"/>
      <c r="AB7" s="682"/>
      <c r="AC7" s="682"/>
      <c r="AD7" s="683">
        <v>1334</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369121</v>
      </c>
      <c r="BH7" s="680"/>
      <c r="BI7" s="680"/>
      <c r="BJ7" s="680"/>
      <c r="BK7" s="680"/>
      <c r="BL7" s="680"/>
      <c r="BM7" s="680"/>
      <c r="BN7" s="681"/>
      <c r="BO7" s="682">
        <v>33.4</v>
      </c>
      <c r="BP7" s="682"/>
      <c r="BQ7" s="682"/>
      <c r="BR7" s="682"/>
      <c r="BS7" s="683" t="s">
        <v>129</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836352</v>
      </c>
      <c r="CS7" s="680"/>
      <c r="CT7" s="680"/>
      <c r="CU7" s="680"/>
      <c r="CV7" s="680"/>
      <c r="CW7" s="680"/>
      <c r="CX7" s="680"/>
      <c r="CY7" s="681"/>
      <c r="CZ7" s="682">
        <v>14.7</v>
      </c>
      <c r="DA7" s="682"/>
      <c r="DB7" s="682"/>
      <c r="DC7" s="682"/>
      <c r="DD7" s="688">
        <v>47990</v>
      </c>
      <c r="DE7" s="680"/>
      <c r="DF7" s="680"/>
      <c r="DG7" s="680"/>
      <c r="DH7" s="680"/>
      <c r="DI7" s="680"/>
      <c r="DJ7" s="680"/>
      <c r="DK7" s="680"/>
      <c r="DL7" s="680"/>
      <c r="DM7" s="680"/>
      <c r="DN7" s="680"/>
      <c r="DO7" s="680"/>
      <c r="DP7" s="681"/>
      <c r="DQ7" s="688">
        <v>649251</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2577</v>
      </c>
      <c r="S8" s="680"/>
      <c r="T8" s="680"/>
      <c r="U8" s="680"/>
      <c r="V8" s="680"/>
      <c r="W8" s="680"/>
      <c r="X8" s="680"/>
      <c r="Y8" s="681"/>
      <c r="Z8" s="682">
        <v>0</v>
      </c>
      <c r="AA8" s="682"/>
      <c r="AB8" s="682"/>
      <c r="AC8" s="682"/>
      <c r="AD8" s="683">
        <v>2577</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16775</v>
      </c>
      <c r="BH8" s="680"/>
      <c r="BI8" s="680"/>
      <c r="BJ8" s="680"/>
      <c r="BK8" s="680"/>
      <c r="BL8" s="680"/>
      <c r="BM8" s="680"/>
      <c r="BN8" s="681"/>
      <c r="BO8" s="682">
        <v>1.5</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2113827</v>
      </c>
      <c r="CS8" s="680"/>
      <c r="CT8" s="680"/>
      <c r="CU8" s="680"/>
      <c r="CV8" s="680"/>
      <c r="CW8" s="680"/>
      <c r="CX8" s="680"/>
      <c r="CY8" s="681"/>
      <c r="CZ8" s="682">
        <v>37.299999999999997</v>
      </c>
      <c r="DA8" s="682"/>
      <c r="DB8" s="682"/>
      <c r="DC8" s="682"/>
      <c r="DD8" s="688">
        <v>236678</v>
      </c>
      <c r="DE8" s="680"/>
      <c r="DF8" s="680"/>
      <c r="DG8" s="680"/>
      <c r="DH8" s="680"/>
      <c r="DI8" s="680"/>
      <c r="DJ8" s="680"/>
      <c r="DK8" s="680"/>
      <c r="DL8" s="680"/>
      <c r="DM8" s="680"/>
      <c r="DN8" s="680"/>
      <c r="DO8" s="680"/>
      <c r="DP8" s="681"/>
      <c r="DQ8" s="688">
        <v>870549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2022</v>
      </c>
      <c r="S9" s="680"/>
      <c r="T9" s="680"/>
      <c r="U9" s="680"/>
      <c r="V9" s="680"/>
      <c r="W9" s="680"/>
      <c r="X9" s="680"/>
      <c r="Y9" s="681"/>
      <c r="Z9" s="682">
        <v>0</v>
      </c>
      <c r="AA9" s="682"/>
      <c r="AB9" s="682"/>
      <c r="AC9" s="682"/>
      <c r="AD9" s="683">
        <v>2022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295693</v>
      </c>
      <c r="BH9" s="680"/>
      <c r="BI9" s="680"/>
      <c r="BJ9" s="680"/>
      <c r="BK9" s="680"/>
      <c r="BL9" s="680"/>
      <c r="BM9" s="680"/>
      <c r="BN9" s="681"/>
      <c r="BO9" s="682">
        <v>26.8</v>
      </c>
      <c r="BP9" s="682"/>
      <c r="BQ9" s="682"/>
      <c r="BR9" s="682"/>
      <c r="BS9" s="688" t="s">
        <v>129</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404404</v>
      </c>
      <c r="CS9" s="680"/>
      <c r="CT9" s="680"/>
      <c r="CU9" s="680"/>
      <c r="CV9" s="680"/>
      <c r="CW9" s="680"/>
      <c r="CX9" s="680"/>
      <c r="CY9" s="681"/>
      <c r="CZ9" s="682">
        <v>7.1</v>
      </c>
      <c r="DA9" s="682"/>
      <c r="DB9" s="682"/>
      <c r="DC9" s="682"/>
      <c r="DD9" s="688">
        <v>7062</v>
      </c>
      <c r="DE9" s="680"/>
      <c r="DF9" s="680"/>
      <c r="DG9" s="680"/>
      <c r="DH9" s="680"/>
      <c r="DI9" s="680"/>
      <c r="DJ9" s="680"/>
      <c r="DK9" s="680"/>
      <c r="DL9" s="680"/>
      <c r="DM9" s="680"/>
      <c r="DN9" s="680"/>
      <c r="DO9" s="680"/>
      <c r="DP9" s="681"/>
      <c r="DQ9" s="688">
        <v>394498</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31265</v>
      </c>
      <c r="BH10" s="680"/>
      <c r="BI10" s="680"/>
      <c r="BJ10" s="680"/>
      <c r="BK10" s="680"/>
      <c r="BL10" s="680"/>
      <c r="BM10" s="680"/>
      <c r="BN10" s="681"/>
      <c r="BO10" s="682">
        <v>2.8</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28</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28</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25388</v>
      </c>
      <c r="BH11" s="680"/>
      <c r="BI11" s="680"/>
      <c r="BJ11" s="680"/>
      <c r="BK11" s="680"/>
      <c r="BL11" s="680"/>
      <c r="BM11" s="680"/>
      <c r="BN11" s="681"/>
      <c r="BO11" s="682">
        <v>2.2999999999999998</v>
      </c>
      <c r="BP11" s="682"/>
      <c r="BQ11" s="682"/>
      <c r="BR11" s="682"/>
      <c r="BS11" s="688" t="s">
        <v>129</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382900</v>
      </c>
      <c r="CS11" s="680"/>
      <c r="CT11" s="680"/>
      <c r="CU11" s="680"/>
      <c r="CV11" s="680"/>
      <c r="CW11" s="680"/>
      <c r="CX11" s="680"/>
      <c r="CY11" s="681"/>
      <c r="CZ11" s="682">
        <v>6.8</v>
      </c>
      <c r="DA11" s="682"/>
      <c r="DB11" s="682"/>
      <c r="DC11" s="682"/>
      <c r="DD11" s="688">
        <v>67532</v>
      </c>
      <c r="DE11" s="680"/>
      <c r="DF11" s="680"/>
      <c r="DG11" s="680"/>
      <c r="DH11" s="680"/>
      <c r="DI11" s="680"/>
      <c r="DJ11" s="680"/>
      <c r="DK11" s="680"/>
      <c r="DL11" s="680"/>
      <c r="DM11" s="680"/>
      <c r="DN11" s="680"/>
      <c r="DO11" s="680"/>
      <c r="DP11" s="681"/>
      <c r="DQ11" s="688">
        <v>192066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202801</v>
      </c>
      <c r="S12" s="680"/>
      <c r="T12" s="680"/>
      <c r="U12" s="680"/>
      <c r="V12" s="680"/>
      <c r="W12" s="680"/>
      <c r="X12" s="680"/>
      <c r="Y12" s="681"/>
      <c r="Z12" s="682">
        <v>3.5</v>
      </c>
      <c r="AA12" s="682"/>
      <c r="AB12" s="682"/>
      <c r="AC12" s="682"/>
      <c r="AD12" s="683">
        <v>202801</v>
      </c>
      <c r="AE12" s="683"/>
      <c r="AF12" s="683"/>
      <c r="AG12" s="683"/>
      <c r="AH12" s="683"/>
      <c r="AI12" s="683"/>
      <c r="AJ12" s="683"/>
      <c r="AK12" s="683"/>
      <c r="AL12" s="684">
        <v>6.5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601719</v>
      </c>
      <c r="BH12" s="680"/>
      <c r="BI12" s="680"/>
      <c r="BJ12" s="680"/>
      <c r="BK12" s="680"/>
      <c r="BL12" s="680"/>
      <c r="BM12" s="680"/>
      <c r="BN12" s="681"/>
      <c r="BO12" s="682">
        <v>54.4</v>
      </c>
      <c r="BP12" s="682"/>
      <c r="BQ12" s="682"/>
      <c r="BR12" s="682"/>
      <c r="BS12" s="688" t="s">
        <v>129</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185402</v>
      </c>
      <c r="CS12" s="680"/>
      <c r="CT12" s="680"/>
      <c r="CU12" s="680"/>
      <c r="CV12" s="680"/>
      <c r="CW12" s="680"/>
      <c r="CX12" s="680"/>
      <c r="CY12" s="681"/>
      <c r="CZ12" s="682">
        <v>3.3</v>
      </c>
      <c r="DA12" s="682"/>
      <c r="DB12" s="682"/>
      <c r="DC12" s="682"/>
      <c r="DD12" s="688">
        <v>81351</v>
      </c>
      <c r="DE12" s="680"/>
      <c r="DF12" s="680"/>
      <c r="DG12" s="680"/>
      <c r="DH12" s="680"/>
      <c r="DI12" s="680"/>
      <c r="DJ12" s="680"/>
      <c r="DK12" s="680"/>
      <c r="DL12" s="680"/>
      <c r="DM12" s="680"/>
      <c r="DN12" s="680"/>
      <c r="DO12" s="680"/>
      <c r="DP12" s="681"/>
      <c r="DQ12" s="688">
        <v>89240</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9320</v>
      </c>
      <c r="S13" s="680"/>
      <c r="T13" s="680"/>
      <c r="U13" s="680"/>
      <c r="V13" s="680"/>
      <c r="W13" s="680"/>
      <c r="X13" s="680"/>
      <c r="Y13" s="681"/>
      <c r="Z13" s="682">
        <v>0.2</v>
      </c>
      <c r="AA13" s="682"/>
      <c r="AB13" s="682"/>
      <c r="AC13" s="682"/>
      <c r="AD13" s="683">
        <v>9320</v>
      </c>
      <c r="AE13" s="683"/>
      <c r="AF13" s="683"/>
      <c r="AG13" s="683"/>
      <c r="AH13" s="683"/>
      <c r="AI13" s="683"/>
      <c r="AJ13" s="683"/>
      <c r="AK13" s="683"/>
      <c r="AL13" s="684">
        <v>0.3</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599921</v>
      </c>
      <c r="BH13" s="680"/>
      <c r="BI13" s="680"/>
      <c r="BJ13" s="680"/>
      <c r="BK13" s="680"/>
      <c r="BL13" s="680"/>
      <c r="BM13" s="680"/>
      <c r="BN13" s="681"/>
      <c r="BO13" s="682">
        <v>54.3</v>
      </c>
      <c r="BP13" s="682"/>
      <c r="BQ13" s="682"/>
      <c r="BR13" s="682"/>
      <c r="BS13" s="688" t="s">
        <v>129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503349</v>
      </c>
      <c r="CS13" s="680"/>
      <c r="CT13" s="680"/>
      <c r="CU13" s="680"/>
      <c r="CV13" s="680"/>
      <c r="CW13" s="680"/>
      <c r="CX13" s="680"/>
      <c r="CY13" s="681"/>
      <c r="CZ13" s="682">
        <v>8.9</v>
      </c>
      <c r="DA13" s="682"/>
      <c r="DB13" s="682"/>
      <c r="DC13" s="682"/>
      <c r="DD13" s="688">
        <v>341706</v>
      </c>
      <c r="DE13" s="680"/>
      <c r="DF13" s="680"/>
      <c r="DG13" s="680"/>
      <c r="DH13" s="680"/>
      <c r="DI13" s="680"/>
      <c r="DJ13" s="680"/>
      <c r="DK13" s="680"/>
      <c r="DL13" s="680"/>
      <c r="DM13" s="680"/>
      <c r="DN13" s="680"/>
      <c r="DO13" s="680"/>
      <c r="DP13" s="681"/>
      <c r="DQ13" s="688">
        <v>215079</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43073</v>
      </c>
      <c r="BH14" s="680"/>
      <c r="BI14" s="680"/>
      <c r="BJ14" s="680"/>
      <c r="BK14" s="680"/>
      <c r="BL14" s="680"/>
      <c r="BM14" s="680"/>
      <c r="BN14" s="681"/>
      <c r="BO14" s="682">
        <v>3.9</v>
      </c>
      <c r="BP14" s="682"/>
      <c r="BQ14" s="682"/>
      <c r="BR14" s="682"/>
      <c r="BS14" s="688" t="s">
        <v>129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262453</v>
      </c>
      <c r="CS14" s="680"/>
      <c r="CT14" s="680"/>
      <c r="CU14" s="680"/>
      <c r="CV14" s="680"/>
      <c r="CW14" s="680"/>
      <c r="CX14" s="680"/>
      <c r="CY14" s="681"/>
      <c r="CZ14" s="682">
        <v>4.5999999999999996</v>
      </c>
      <c r="DA14" s="682"/>
      <c r="DB14" s="682"/>
      <c r="DC14" s="682"/>
      <c r="DD14" s="688">
        <v>29628</v>
      </c>
      <c r="DE14" s="680"/>
      <c r="DF14" s="680"/>
      <c r="DG14" s="680"/>
      <c r="DH14" s="680"/>
      <c r="DI14" s="680"/>
      <c r="DJ14" s="680"/>
      <c r="DK14" s="680"/>
      <c r="DL14" s="680"/>
      <c r="DM14" s="680"/>
      <c r="DN14" s="680"/>
      <c r="DO14" s="680"/>
      <c r="DP14" s="681"/>
      <c r="DQ14" s="688">
        <v>223603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15829</v>
      </c>
      <c r="S15" s="680"/>
      <c r="T15" s="680"/>
      <c r="U15" s="680"/>
      <c r="V15" s="680"/>
      <c r="W15" s="680"/>
      <c r="X15" s="680"/>
      <c r="Y15" s="681"/>
      <c r="Z15" s="682">
        <v>0.3</v>
      </c>
      <c r="AA15" s="682"/>
      <c r="AB15" s="682"/>
      <c r="AC15" s="682"/>
      <c r="AD15" s="683">
        <v>15829</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91184</v>
      </c>
      <c r="BH15" s="680"/>
      <c r="BI15" s="680"/>
      <c r="BJ15" s="680"/>
      <c r="BK15" s="680"/>
      <c r="BL15" s="680"/>
      <c r="BM15" s="680"/>
      <c r="BN15" s="681"/>
      <c r="BO15" s="682">
        <v>8.3000000000000007</v>
      </c>
      <c r="BP15" s="682"/>
      <c r="BQ15" s="682"/>
      <c r="BR15" s="682"/>
      <c r="BS15" s="688" t="s">
        <v>129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421804</v>
      </c>
      <c r="CS15" s="680"/>
      <c r="CT15" s="680"/>
      <c r="CU15" s="680"/>
      <c r="CV15" s="680"/>
      <c r="CW15" s="680"/>
      <c r="CX15" s="680"/>
      <c r="CY15" s="681"/>
      <c r="CZ15" s="682">
        <v>7.4</v>
      </c>
      <c r="DA15" s="682"/>
      <c r="DB15" s="682"/>
      <c r="DC15" s="682"/>
      <c r="DD15" s="688">
        <v>45654</v>
      </c>
      <c r="DE15" s="680"/>
      <c r="DF15" s="680"/>
      <c r="DG15" s="680"/>
      <c r="DH15" s="680"/>
      <c r="DI15" s="680"/>
      <c r="DJ15" s="680"/>
      <c r="DK15" s="680"/>
      <c r="DL15" s="680"/>
      <c r="DM15" s="680"/>
      <c r="DN15" s="680"/>
      <c r="DO15" s="680"/>
      <c r="DP15" s="681"/>
      <c r="DQ15" s="688">
        <v>337806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34950</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11264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4045</v>
      </c>
      <c r="S17" s="680"/>
      <c r="T17" s="680"/>
      <c r="U17" s="680"/>
      <c r="V17" s="680"/>
      <c r="W17" s="680"/>
      <c r="X17" s="680"/>
      <c r="Y17" s="681"/>
      <c r="Z17" s="682">
        <v>0.1</v>
      </c>
      <c r="AA17" s="682"/>
      <c r="AB17" s="682"/>
      <c r="AC17" s="682"/>
      <c r="AD17" s="683">
        <v>4045</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450949</v>
      </c>
      <c r="CS17" s="680"/>
      <c r="CT17" s="680"/>
      <c r="CU17" s="680"/>
      <c r="CV17" s="680"/>
      <c r="CW17" s="680"/>
      <c r="CX17" s="680"/>
      <c r="CY17" s="681"/>
      <c r="CZ17" s="682">
        <v>8</v>
      </c>
      <c r="DA17" s="682"/>
      <c r="DB17" s="682"/>
      <c r="DC17" s="682"/>
      <c r="DD17" s="688" t="s">
        <v>129</v>
      </c>
      <c r="DE17" s="680"/>
      <c r="DF17" s="680"/>
      <c r="DG17" s="680"/>
      <c r="DH17" s="680"/>
      <c r="DI17" s="680"/>
      <c r="DJ17" s="680"/>
      <c r="DK17" s="680"/>
      <c r="DL17" s="680"/>
      <c r="DM17" s="680"/>
      <c r="DN17" s="680"/>
      <c r="DO17" s="680"/>
      <c r="DP17" s="681"/>
      <c r="DQ17" s="688">
        <v>420402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1804141</v>
      </c>
      <c r="S18" s="680"/>
      <c r="T18" s="680"/>
      <c r="U18" s="680"/>
      <c r="V18" s="680"/>
      <c r="W18" s="680"/>
      <c r="X18" s="680"/>
      <c r="Y18" s="681"/>
      <c r="Z18" s="682">
        <v>30.7</v>
      </c>
      <c r="AA18" s="682"/>
      <c r="AB18" s="682"/>
      <c r="AC18" s="682"/>
      <c r="AD18" s="683">
        <v>1667637</v>
      </c>
      <c r="AE18" s="683"/>
      <c r="AF18" s="683"/>
      <c r="AG18" s="683"/>
      <c r="AH18" s="683"/>
      <c r="AI18" s="683"/>
      <c r="AJ18" s="683"/>
      <c r="AK18" s="683"/>
      <c r="AL18" s="684">
        <v>53.4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1667637</v>
      </c>
      <c r="S19" s="680"/>
      <c r="T19" s="680"/>
      <c r="U19" s="680"/>
      <c r="V19" s="680"/>
      <c r="W19" s="680"/>
      <c r="X19" s="680"/>
      <c r="Y19" s="681"/>
      <c r="Z19" s="682">
        <v>28.4</v>
      </c>
      <c r="AA19" s="682"/>
      <c r="AB19" s="682"/>
      <c r="AC19" s="682"/>
      <c r="AD19" s="683">
        <v>1667637</v>
      </c>
      <c r="AE19" s="683"/>
      <c r="AF19" s="683"/>
      <c r="AG19" s="683"/>
      <c r="AH19" s="683"/>
      <c r="AI19" s="683"/>
      <c r="AJ19" s="683"/>
      <c r="AK19" s="683"/>
      <c r="AL19" s="684">
        <v>53.4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136504</v>
      </c>
      <c r="S20" s="680"/>
      <c r="T20" s="680"/>
      <c r="U20" s="680"/>
      <c r="V20" s="680"/>
      <c r="W20" s="680"/>
      <c r="X20" s="680"/>
      <c r="Y20" s="681"/>
      <c r="Z20" s="682">
        <v>2.2999999999999998</v>
      </c>
      <c r="AA20" s="682"/>
      <c r="AB20" s="682"/>
      <c r="AC20" s="682"/>
      <c r="AD20" s="683" t="s">
        <v>129</v>
      </c>
      <c r="AE20" s="683"/>
      <c r="AF20" s="683"/>
      <c r="AG20" s="683"/>
      <c r="AH20" s="683"/>
      <c r="AI20" s="683"/>
      <c r="AJ20" s="683"/>
      <c r="AK20" s="683"/>
      <c r="AL20" s="684" t="s">
        <v>129</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5671617</v>
      </c>
      <c r="CS20" s="680"/>
      <c r="CT20" s="680"/>
      <c r="CU20" s="680"/>
      <c r="CV20" s="680"/>
      <c r="CW20" s="680"/>
      <c r="CX20" s="680"/>
      <c r="CY20" s="681"/>
      <c r="CZ20" s="682">
        <v>100</v>
      </c>
      <c r="DA20" s="682"/>
      <c r="DB20" s="682"/>
      <c r="DC20" s="682"/>
      <c r="DD20" s="688">
        <v>857601</v>
      </c>
      <c r="DE20" s="680"/>
      <c r="DF20" s="680"/>
      <c r="DG20" s="680"/>
      <c r="DH20" s="680"/>
      <c r="DI20" s="680"/>
      <c r="DJ20" s="680"/>
      <c r="DK20" s="680"/>
      <c r="DL20" s="680"/>
      <c r="DM20" s="680"/>
      <c r="DN20" s="680"/>
      <c r="DO20" s="680"/>
      <c r="DP20" s="681"/>
      <c r="DQ20" s="688">
        <v>3478985</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3214129</v>
      </c>
      <c r="S22" s="680"/>
      <c r="T22" s="680"/>
      <c r="U22" s="680"/>
      <c r="V22" s="680"/>
      <c r="W22" s="680"/>
      <c r="X22" s="680"/>
      <c r="Y22" s="681"/>
      <c r="Z22" s="682">
        <v>54.8</v>
      </c>
      <c r="AA22" s="682"/>
      <c r="AB22" s="682"/>
      <c r="AC22" s="682"/>
      <c r="AD22" s="683">
        <v>3077625</v>
      </c>
      <c r="AE22" s="683"/>
      <c r="AF22" s="683"/>
      <c r="AG22" s="683"/>
      <c r="AH22" s="683"/>
      <c r="AI22" s="683"/>
      <c r="AJ22" s="683"/>
      <c r="AK22" s="683"/>
      <c r="AL22" s="684">
        <v>98.5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1003</v>
      </c>
      <c r="S23" s="680"/>
      <c r="T23" s="680"/>
      <c r="U23" s="680"/>
      <c r="V23" s="680"/>
      <c r="W23" s="680"/>
      <c r="X23" s="680"/>
      <c r="Y23" s="681"/>
      <c r="Z23" s="682">
        <v>0</v>
      </c>
      <c r="AA23" s="682"/>
      <c r="AB23" s="682"/>
      <c r="AC23" s="682"/>
      <c r="AD23" s="683">
        <v>1003</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54149</v>
      </c>
      <c r="S24" s="680"/>
      <c r="T24" s="680"/>
      <c r="U24" s="680"/>
      <c r="V24" s="680"/>
      <c r="W24" s="680"/>
      <c r="X24" s="680"/>
      <c r="Y24" s="681"/>
      <c r="Z24" s="682">
        <v>0.9</v>
      </c>
      <c r="AA24" s="682"/>
      <c r="AB24" s="682"/>
      <c r="AC24" s="682"/>
      <c r="AD24" s="683" t="s">
        <v>129</v>
      </c>
      <c r="AE24" s="683"/>
      <c r="AF24" s="683"/>
      <c r="AG24" s="683"/>
      <c r="AH24" s="683"/>
      <c r="AI24" s="683"/>
      <c r="AJ24" s="683"/>
      <c r="AK24" s="683"/>
      <c r="AL24" s="684" t="s">
        <v>129</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2544270</v>
      </c>
      <c r="CS24" s="669"/>
      <c r="CT24" s="669"/>
      <c r="CU24" s="669"/>
      <c r="CV24" s="669"/>
      <c r="CW24" s="669"/>
      <c r="CX24" s="669"/>
      <c r="CY24" s="670"/>
      <c r="CZ24" s="673">
        <v>44.9</v>
      </c>
      <c r="DA24" s="674"/>
      <c r="DB24" s="674"/>
      <c r="DC24" s="693"/>
      <c r="DD24" s="712">
        <v>1518537</v>
      </c>
      <c r="DE24" s="669"/>
      <c r="DF24" s="669"/>
      <c r="DG24" s="669"/>
      <c r="DH24" s="669"/>
      <c r="DI24" s="669"/>
      <c r="DJ24" s="669"/>
      <c r="DK24" s="670"/>
      <c r="DL24" s="712">
        <v>1499591</v>
      </c>
      <c r="DM24" s="669"/>
      <c r="DN24" s="669"/>
      <c r="DO24" s="669"/>
      <c r="DP24" s="669"/>
      <c r="DQ24" s="669"/>
      <c r="DR24" s="669"/>
      <c r="DS24" s="669"/>
      <c r="DT24" s="669"/>
      <c r="DU24" s="669"/>
      <c r="DV24" s="670"/>
      <c r="DW24" s="673">
        <v>45.7</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91976</v>
      </c>
      <c r="S25" s="680"/>
      <c r="T25" s="680"/>
      <c r="U25" s="680"/>
      <c r="V25" s="680"/>
      <c r="W25" s="680"/>
      <c r="X25" s="680"/>
      <c r="Y25" s="681"/>
      <c r="Z25" s="682">
        <v>1.6</v>
      </c>
      <c r="AA25" s="682"/>
      <c r="AB25" s="682"/>
      <c r="AC25" s="682"/>
      <c r="AD25" s="683">
        <v>1971</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775079</v>
      </c>
      <c r="CS25" s="715"/>
      <c r="CT25" s="715"/>
      <c r="CU25" s="715"/>
      <c r="CV25" s="715"/>
      <c r="CW25" s="715"/>
      <c r="CX25" s="715"/>
      <c r="CY25" s="716"/>
      <c r="CZ25" s="684">
        <v>13.7</v>
      </c>
      <c r="DA25" s="713"/>
      <c r="DB25" s="713"/>
      <c r="DC25" s="717"/>
      <c r="DD25" s="688">
        <v>712012</v>
      </c>
      <c r="DE25" s="715"/>
      <c r="DF25" s="715"/>
      <c r="DG25" s="715"/>
      <c r="DH25" s="715"/>
      <c r="DI25" s="715"/>
      <c r="DJ25" s="715"/>
      <c r="DK25" s="716"/>
      <c r="DL25" s="688">
        <v>693066</v>
      </c>
      <c r="DM25" s="715"/>
      <c r="DN25" s="715"/>
      <c r="DO25" s="715"/>
      <c r="DP25" s="715"/>
      <c r="DQ25" s="715"/>
      <c r="DR25" s="715"/>
      <c r="DS25" s="715"/>
      <c r="DT25" s="715"/>
      <c r="DU25" s="715"/>
      <c r="DV25" s="716"/>
      <c r="DW25" s="684">
        <v>21.1</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8487</v>
      </c>
      <c r="S26" s="680"/>
      <c r="T26" s="680"/>
      <c r="U26" s="680"/>
      <c r="V26" s="680"/>
      <c r="W26" s="680"/>
      <c r="X26" s="680"/>
      <c r="Y26" s="681"/>
      <c r="Z26" s="682">
        <v>0.1</v>
      </c>
      <c r="AA26" s="682"/>
      <c r="AB26" s="682"/>
      <c r="AC26" s="682"/>
      <c r="AD26" s="683">
        <v>71</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407383</v>
      </c>
      <c r="CS26" s="680"/>
      <c r="CT26" s="680"/>
      <c r="CU26" s="680"/>
      <c r="CV26" s="680"/>
      <c r="CW26" s="680"/>
      <c r="CX26" s="680"/>
      <c r="CY26" s="681"/>
      <c r="CZ26" s="684">
        <v>7.2</v>
      </c>
      <c r="DA26" s="713"/>
      <c r="DB26" s="713"/>
      <c r="DC26" s="717"/>
      <c r="DD26" s="688">
        <v>366787</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911488</v>
      </c>
      <c r="S27" s="680"/>
      <c r="T27" s="680"/>
      <c r="U27" s="680"/>
      <c r="V27" s="680"/>
      <c r="W27" s="680"/>
      <c r="X27" s="680"/>
      <c r="Y27" s="681"/>
      <c r="Z27" s="682">
        <v>15.5</v>
      </c>
      <c r="AA27" s="682"/>
      <c r="AB27" s="682"/>
      <c r="AC27" s="682"/>
      <c r="AD27" s="683" t="s">
        <v>129</v>
      </c>
      <c r="AE27" s="683"/>
      <c r="AF27" s="683"/>
      <c r="AG27" s="683"/>
      <c r="AH27" s="683"/>
      <c r="AI27" s="683"/>
      <c r="AJ27" s="683"/>
      <c r="AK27" s="683"/>
      <c r="AL27" s="684" t="s">
        <v>129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1105097</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1318242</v>
      </c>
      <c r="CS27" s="715"/>
      <c r="CT27" s="715"/>
      <c r="CU27" s="715"/>
      <c r="CV27" s="715"/>
      <c r="CW27" s="715"/>
      <c r="CX27" s="715"/>
      <c r="CY27" s="716"/>
      <c r="CZ27" s="684">
        <v>23.2</v>
      </c>
      <c r="DA27" s="713"/>
      <c r="DB27" s="713"/>
      <c r="DC27" s="717"/>
      <c r="DD27" s="688">
        <v>386123</v>
      </c>
      <c r="DE27" s="715"/>
      <c r="DF27" s="715"/>
      <c r="DG27" s="715"/>
      <c r="DH27" s="715"/>
      <c r="DI27" s="715"/>
      <c r="DJ27" s="715"/>
      <c r="DK27" s="716"/>
      <c r="DL27" s="688">
        <v>386123</v>
      </c>
      <c r="DM27" s="715"/>
      <c r="DN27" s="715"/>
      <c r="DO27" s="715"/>
      <c r="DP27" s="715"/>
      <c r="DQ27" s="715"/>
      <c r="DR27" s="715"/>
      <c r="DS27" s="715"/>
      <c r="DT27" s="715"/>
      <c r="DU27" s="715"/>
      <c r="DV27" s="716"/>
      <c r="DW27" s="684">
        <v>11.8</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450949</v>
      </c>
      <c r="CS28" s="680"/>
      <c r="CT28" s="680"/>
      <c r="CU28" s="680"/>
      <c r="CV28" s="680"/>
      <c r="CW28" s="680"/>
      <c r="CX28" s="680"/>
      <c r="CY28" s="681"/>
      <c r="CZ28" s="684">
        <v>8</v>
      </c>
      <c r="DA28" s="713"/>
      <c r="DB28" s="713"/>
      <c r="DC28" s="717"/>
      <c r="DD28" s="688">
        <v>420402</v>
      </c>
      <c r="DE28" s="680"/>
      <c r="DF28" s="680"/>
      <c r="DG28" s="680"/>
      <c r="DH28" s="680"/>
      <c r="DI28" s="680"/>
      <c r="DJ28" s="680"/>
      <c r="DK28" s="681"/>
      <c r="DL28" s="688">
        <v>420402</v>
      </c>
      <c r="DM28" s="680"/>
      <c r="DN28" s="680"/>
      <c r="DO28" s="680"/>
      <c r="DP28" s="680"/>
      <c r="DQ28" s="680"/>
      <c r="DR28" s="680"/>
      <c r="DS28" s="680"/>
      <c r="DT28" s="680"/>
      <c r="DU28" s="680"/>
      <c r="DV28" s="681"/>
      <c r="DW28" s="684">
        <v>12.8</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690599</v>
      </c>
      <c r="S29" s="680"/>
      <c r="T29" s="680"/>
      <c r="U29" s="680"/>
      <c r="V29" s="680"/>
      <c r="W29" s="680"/>
      <c r="X29" s="680"/>
      <c r="Y29" s="681"/>
      <c r="Z29" s="682">
        <v>11.8</v>
      </c>
      <c r="AA29" s="682"/>
      <c r="AB29" s="682"/>
      <c r="AC29" s="682"/>
      <c r="AD29" s="683" t="s">
        <v>129</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450844</v>
      </c>
      <c r="CS29" s="715"/>
      <c r="CT29" s="715"/>
      <c r="CU29" s="715"/>
      <c r="CV29" s="715"/>
      <c r="CW29" s="715"/>
      <c r="CX29" s="715"/>
      <c r="CY29" s="716"/>
      <c r="CZ29" s="684">
        <v>7.9</v>
      </c>
      <c r="DA29" s="713"/>
      <c r="DB29" s="713"/>
      <c r="DC29" s="717"/>
      <c r="DD29" s="688">
        <v>420297</v>
      </c>
      <c r="DE29" s="715"/>
      <c r="DF29" s="715"/>
      <c r="DG29" s="715"/>
      <c r="DH29" s="715"/>
      <c r="DI29" s="715"/>
      <c r="DJ29" s="715"/>
      <c r="DK29" s="716"/>
      <c r="DL29" s="688">
        <v>420297</v>
      </c>
      <c r="DM29" s="715"/>
      <c r="DN29" s="715"/>
      <c r="DO29" s="715"/>
      <c r="DP29" s="715"/>
      <c r="DQ29" s="715"/>
      <c r="DR29" s="715"/>
      <c r="DS29" s="715"/>
      <c r="DT29" s="715"/>
      <c r="DU29" s="715"/>
      <c r="DV29" s="716"/>
      <c r="DW29" s="684">
        <v>12.8</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45863</v>
      </c>
      <c r="S30" s="680"/>
      <c r="T30" s="680"/>
      <c r="U30" s="680"/>
      <c r="V30" s="680"/>
      <c r="W30" s="680"/>
      <c r="X30" s="680"/>
      <c r="Y30" s="681"/>
      <c r="Z30" s="682">
        <v>0.8</v>
      </c>
      <c r="AA30" s="682"/>
      <c r="AB30" s="682"/>
      <c r="AC30" s="682"/>
      <c r="AD30" s="683">
        <v>43127</v>
      </c>
      <c r="AE30" s="683"/>
      <c r="AF30" s="683"/>
      <c r="AG30" s="683"/>
      <c r="AH30" s="683"/>
      <c r="AI30" s="683"/>
      <c r="AJ30" s="683"/>
      <c r="AK30" s="683"/>
      <c r="AL30" s="684">
        <v>1.4</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v>
      </c>
      <c r="BH30" s="740"/>
      <c r="BI30" s="740"/>
      <c r="BJ30" s="740"/>
      <c r="BK30" s="740"/>
      <c r="BL30" s="740"/>
      <c r="BM30" s="674">
        <v>95.6</v>
      </c>
      <c r="BN30" s="740"/>
      <c r="BO30" s="740"/>
      <c r="BP30" s="740"/>
      <c r="BQ30" s="741"/>
      <c r="BR30" s="739">
        <v>99.1</v>
      </c>
      <c r="BS30" s="740"/>
      <c r="BT30" s="740"/>
      <c r="BU30" s="740"/>
      <c r="BV30" s="740"/>
      <c r="BW30" s="740"/>
      <c r="BX30" s="674">
        <v>95.7</v>
      </c>
      <c r="BY30" s="740"/>
      <c r="BZ30" s="740"/>
      <c r="CA30" s="740"/>
      <c r="CB30" s="741"/>
      <c r="CD30" s="744"/>
      <c r="CE30" s="745"/>
      <c r="CF30" s="694" t="s">
        <v>309</v>
      </c>
      <c r="CG30" s="695"/>
      <c r="CH30" s="695"/>
      <c r="CI30" s="695"/>
      <c r="CJ30" s="695"/>
      <c r="CK30" s="695"/>
      <c r="CL30" s="695"/>
      <c r="CM30" s="695"/>
      <c r="CN30" s="695"/>
      <c r="CO30" s="695"/>
      <c r="CP30" s="695"/>
      <c r="CQ30" s="696"/>
      <c r="CR30" s="679">
        <v>403916</v>
      </c>
      <c r="CS30" s="680"/>
      <c r="CT30" s="680"/>
      <c r="CU30" s="680"/>
      <c r="CV30" s="680"/>
      <c r="CW30" s="680"/>
      <c r="CX30" s="680"/>
      <c r="CY30" s="681"/>
      <c r="CZ30" s="684">
        <v>7.1</v>
      </c>
      <c r="DA30" s="713"/>
      <c r="DB30" s="713"/>
      <c r="DC30" s="717"/>
      <c r="DD30" s="688">
        <v>373679</v>
      </c>
      <c r="DE30" s="680"/>
      <c r="DF30" s="680"/>
      <c r="DG30" s="680"/>
      <c r="DH30" s="680"/>
      <c r="DI30" s="680"/>
      <c r="DJ30" s="680"/>
      <c r="DK30" s="681"/>
      <c r="DL30" s="688">
        <v>373679</v>
      </c>
      <c r="DM30" s="680"/>
      <c r="DN30" s="680"/>
      <c r="DO30" s="680"/>
      <c r="DP30" s="680"/>
      <c r="DQ30" s="680"/>
      <c r="DR30" s="680"/>
      <c r="DS30" s="680"/>
      <c r="DT30" s="680"/>
      <c r="DU30" s="680"/>
      <c r="DV30" s="681"/>
      <c r="DW30" s="684">
        <v>11.4</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85546</v>
      </c>
      <c r="S31" s="680"/>
      <c r="T31" s="680"/>
      <c r="U31" s="680"/>
      <c r="V31" s="680"/>
      <c r="W31" s="680"/>
      <c r="X31" s="680"/>
      <c r="Y31" s="681"/>
      <c r="Z31" s="682">
        <v>1.5</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95.9</v>
      </c>
      <c r="BN31" s="737"/>
      <c r="BO31" s="737"/>
      <c r="BP31" s="737"/>
      <c r="BQ31" s="738"/>
      <c r="BR31" s="736">
        <v>99</v>
      </c>
      <c r="BS31" s="715"/>
      <c r="BT31" s="715"/>
      <c r="BU31" s="715"/>
      <c r="BV31" s="715"/>
      <c r="BW31" s="715"/>
      <c r="BX31" s="685">
        <v>96.3</v>
      </c>
      <c r="BY31" s="737"/>
      <c r="BZ31" s="737"/>
      <c r="CA31" s="737"/>
      <c r="CB31" s="738"/>
      <c r="CD31" s="744"/>
      <c r="CE31" s="745"/>
      <c r="CF31" s="694" t="s">
        <v>313</v>
      </c>
      <c r="CG31" s="695"/>
      <c r="CH31" s="695"/>
      <c r="CI31" s="695"/>
      <c r="CJ31" s="695"/>
      <c r="CK31" s="695"/>
      <c r="CL31" s="695"/>
      <c r="CM31" s="695"/>
      <c r="CN31" s="695"/>
      <c r="CO31" s="695"/>
      <c r="CP31" s="695"/>
      <c r="CQ31" s="696"/>
      <c r="CR31" s="679">
        <v>46928</v>
      </c>
      <c r="CS31" s="715"/>
      <c r="CT31" s="715"/>
      <c r="CU31" s="715"/>
      <c r="CV31" s="715"/>
      <c r="CW31" s="715"/>
      <c r="CX31" s="715"/>
      <c r="CY31" s="716"/>
      <c r="CZ31" s="684">
        <v>0.8</v>
      </c>
      <c r="DA31" s="713"/>
      <c r="DB31" s="713"/>
      <c r="DC31" s="717"/>
      <c r="DD31" s="688">
        <v>46618</v>
      </c>
      <c r="DE31" s="715"/>
      <c r="DF31" s="715"/>
      <c r="DG31" s="715"/>
      <c r="DH31" s="715"/>
      <c r="DI31" s="715"/>
      <c r="DJ31" s="715"/>
      <c r="DK31" s="716"/>
      <c r="DL31" s="688">
        <v>46618</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137178</v>
      </c>
      <c r="S32" s="680"/>
      <c r="T32" s="680"/>
      <c r="U32" s="680"/>
      <c r="V32" s="680"/>
      <c r="W32" s="680"/>
      <c r="X32" s="680"/>
      <c r="Y32" s="681"/>
      <c r="Z32" s="682">
        <v>2.2999999999999998</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v>
      </c>
      <c r="BH32" s="749"/>
      <c r="BI32" s="749"/>
      <c r="BJ32" s="749"/>
      <c r="BK32" s="749"/>
      <c r="BL32" s="749"/>
      <c r="BM32" s="750">
        <v>94.7</v>
      </c>
      <c r="BN32" s="749"/>
      <c r="BO32" s="749"/>
      <c r="BP32" s="749"/>
      <c r="BQ32" s="751"/>
      <c r="BR32" s="748">
        <v>98.9</v>
      </c>
      <c r="BS32" s="749"/>
      <c r="BT32" s="749"/>
      <c r="BU32" s="749"/>
      <c r="BV32" s="749"/>
      <c r="BW32" s="749"/>
      <c r="BX32" s="750">
        <v>94.5</v>
      </c>
      <c r="BY32" s="749"/>
      <c r="BZ32" s="749"/>
      <c r="CA32" s="749"/>
      <c r="CB32" s="751"/>
      <c r="CD32" s="746"/>
      <c r="CE32" s="747"/>
      <c r="CF32" s="694" t="s">
        <v>316</v>
      </c>
      <c r="CG32" s="695"/>
      <c r="CH32" s="695"/>
      <c r="CI32" s="695"/>
      <c r="CJ32" s="695"/>
      <c r="CK32" s="695"/>
      <c r="CL32" s="695"/>
      <c r="CM32" s="695"/>
      <c r="CN32" s="695"/>
      <c r="CO32" s="695"/>
      <c r="CP32" s="695"/>
      <c r="CQ32" s="696"/>
      <c r="CR32" s="679">
        <v>105</v>
      </c>
      <c r="CS32" s="680"/>
      <c r="CT32" s="680"/>
      <c r="CU32" s="680"/>
      <c r="CV32" s="680"/>
      <c r="CW32" s="680"/>
      <c r="CX32" s="680"/>
      <c r="CY32" s="681"/>
      <c r="CZ32" s="684">
        <v>0</v>
      </c>
      <c r="DA32" s="713"/>
      <c r="DB32" s="713"/>
      <c r="DC32" s="717"/>
      <c r="DD32" s="688">
        <v>105</v>
      </c>
      <c r="DE32" s="680"/>
      <c r="DF32" s="680"/>
      <c r="DG32" s="680"/>
      <c r="DH32" s="680"/>
      <c r="DI32" s="680"/>
      <c r="DJ32" s="680"/>
      <c r="DK32" s="681"/>
      <c r="DL32" s="688">
        <v>105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209780</v>
      </c>
      <c r="S33" s="680"/>
      <c r="T33" s="680"/>
      <c r="U33" s="680"/>
      <c r="V33" s="680"/>
      <c r="W33" s="680"/>
      <c r="X33" s="680"/>
      <c r="Y33" s="681"/>
      <c r="Z33" s="682">
        <v>3.6</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2234796</v>
      </c>
      <c r="CS33" s="715"/>
      <c r="CT33" s="715"/>
      <c r="CU33" s="715"/>
      <c r="CV33" s="715"/>
      <c r="CW33" s="715"/>
      <c r="CX33" s="715"/>
      <c r="CY33" s="716"/>
      <c r="CZ33" s="684">
        <v>39.4</v>
      </c>
      <c r="DA33" s="713"/>
      <c r="DB33" s="713"/>
      <c r="DC33" s="717"/>
      <c r="DD33" s="688">
        <v>1798567</v>
      </c>
      <c r="DE33" s="715"/>
      <c r="DF33" s="715"/>
      <c r="DG33" s="715"/>
      <c r="DH33" s="715"/>
      <c r="DI33" s="715"/>
      <c r="DJ33" s="715"/>
      <c r="DK33" s="716"/>
      <c r="DL33" s="688">
        <v>1426993</v>
      </c>
      <c r="DM33" s="715"/>
      <c r="DN33" s="715"/>
      <c r="DO33" s="715"/>
      <c r="DP33" s="715"/>
      <c r="DQ33" s="715"/>
      <c r="DR33" s="715"/>
      <c r="DS33" s="715"/>
      <c r="DT33" s="715"/>
      <c r="DU33" s="715"/>
      <c r="DV33" s="716"/>
      <c r="DW33" s="684">
        <v>43.5</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60334</v>
      </c>
      <c r="S34" s="680"/>
      <c r="T34" s="680"/>
      <c r="U34" s="680"/>
      <c r="V34" s="680"/>
      <c r="W34" s="680"/>
      <c r="X34" s="680"/>
      <c r="Y34" s="681"/>
      <c r="Z34" s="682">
        <v>1</v>
      </c>
      <c r="AA34" s="682"/>
      <c r="AB34" s="682"/>
      <c r="AC34" s="682"/>
      <c r="AD34" s="683">
        <v>55</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617969</v>
      </c>
      <c r="CS34" s="680"/>
      <c r="CT34" s="680"/>
      <c r="CU34" s="680"/>
      <c r="CV34" s="680"/>
      <c r="CW34" s="680"/>
      <c r="CX34" s="680"/>
      <c r="CY34" s="681"/>
      <c r="CZ34" s="684">
        <v>10.9</v>
      </c>
      <c r="DA34" s="713"/>
      <c r="DB34" s="713"/>
      <c r="DC34" s="717"/>
      <c r="DD34" s="688">
        <v>487868</v>
      </c>
      <c r="DE34" s="680"/>
      <c r="DF34" s="680"/>
      <c r="DG34" s="680"/>
      <c r="DH34" s="680"/>
      <c r="DI34" s="680"/>
      <c r="DJ34" s="680"/>
      <c r="DK34" s="681"/>
      <c r="DL34" s="688">
        <v>401472</v>
      </c>
      <c r="DM34" s="680"/>
      <c r="DN34" s="680"/>
      <c r="DO34" s="680"/>
      <c r="DP34" s="680"/>
      <c r="DQ34" s="680"/>
      <c r="DR34" s="680"/>
      <c r="DS34" s="680"/>
      <c r="DT34" s="680"/>
      <c r="DU34" s="680"/>
      <c r="DV34" s="681"/>
      <c r="DW34" s="684">
        <v>12.2</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358295</v>
      </c>
      <c r="S35" s="680"/>
      <c r="T35" s="680"/>
      <c r="U35" s="680"/>
      <c r="V35" s="680"/>
      <c r="W35" s="680"/>
      <c r="X35" s="680"/>
      <c r="Y35" s="681"/>
      <c r="Z35" s="682">
        <v>6.1</v>
      </c>
      <c r="AA35" s="682"/>
      <c r="AB35" s="682"/>
      <c r="AC35" s="682"/>
      <c r="AD35" s="683" t="s">
        <v>129</v>
      </c>
      <c r="AE35" s="683"/>
      <c r="AF35" s="683"/>
      <c r="AG35" s="683"/>
      <c r="AH35" s="683"/>
      <c r="AI35" s="683"/>
      <c r="AJ35" s="683"/>
      <c r="AK35" s="683"/>
      <c r="AL35" s="684" t="s">
        <v>129</v>
      </c>
      <c r="AM35" s="685"/>
      <c r="AN35" s="685"/>
      <c r="AO35" s="686"/>
      <c r="AP35" s="234"/>
      <c r="AQ35" s="752" t="s">
        <v>324</v>
      </c>
      <c r="AR35" s="753"/>
      <c r="AS35" s="753"/>
      <c r="AT35" s="753"/>
      <c r="AU35" s="753"/>
      <c r="AV35" s="753"/>
      <c r="AW35" s="753"/>
      <c r="AX35" s="753"/>
      <c r="AY35" s="754"/>
      <c r="AZ35" s="668">
        <v>667720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71820</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28644</v>
      </c>
      <c r="CS35" s="715"/>
      <c r="CT35" s="715"/>
      <c r="CU35" s="715"/>
      <c r="CV35" s="715"/>
      <c r="CW35" s="715"/>
      <c r="CX35" s="715"/>
      <c r="CY35" s="716"/>
      <c r="CZ35" s="684">
        <v>0.5</v>
      </c>
      <c r="DA35" s="713"/>
      <c r="DB35" s="713"/>
      <c r="DC35" s="717"/>
      <c r="DD35" s="688">
        <v>21376</v>
      </c>
      <c r="DE35" s="715"/>
      <c r="DF35" s="715"/>
      <c r="DG35" s="715"/>
      <c r="DH35" s="715"/>
      <c r="DI35" s="715"/>
      <c r="DJ35" s="715"/>
      <c r="DK35" s="716"/>
      <c r="DL35" s="688">
        <v>18136</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328</v>
      </c>
      <c r="AR36" s="757"/>
      <c r="AS36" s="757"/>
      <c r="AT36" s="757"/>
      <c r="AU36" s="757"/>
      <c r="AV36" s="757"/>
      <c r="AW36" s="757"/>
      <c r="AX36" s="757"/>
      <c r="AY36" s="758"/>
      <c r="AZ36" s="679">
        <v>109660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52015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826968</v>
      </c>
      <c r="CS36" s="680"/>
      <c r="CT36" s="680"/>
      <c r="CU36" s="680"/>
      <c r="CV36" s="680"/>
      <c r="CW36" s="680"/>
      <c r="CX36" s="680"/>
      <c r="CY36" s="681"/>
      <c r="CZ36" s="684">
        <v>14.6</v>
      </c>
      <c r="DA36" s="713"/>
      <c r="DB36" s="713"/>
      <c r="DC36" s="717"/>
      <c r="DD36" s="688">
        <v>699670</v>
      </c>
      <c r="DE36" s="680"/>
      <c r="DF36" s="680"/>
      <c r="DG36" s="680"/>
      <c r="DH36" s="680"/>
      <c r="DI36" s="680"/>
      <c r="DJ36" s="680"/>
      <c r="DK36" s="681"/>
      <c r="DL36" s="688">
        <v>558102</v>
      </c>
      <c r="DM36" s="680"/>
      <c r="DN36" s="680"/>
      <c r="DO36" s="680"/>
      <c r="DP36" s="680"/>
      <c r="DQ36" s="680"/>
      <c r="DR36" s="680"/>
      <c r="DS36" s="680"/>
      <c r="DT36" s="680"/>
      <c r="DU36" s="680"/>
      <c r="DV36" s="681"/>
      <c r="DW36" s="684">
        <v>17</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154695</v>
      </c>
      <c r="S37" s="680"/>
      <c r="T37" s="680"/>
      <c r="U37" s="680"/>
      <c r="V37" s="680"/>
      <c r="W37" s="680"/>
      <c r="X37" s="680"/>
      <c r="Y37" s="681"/>
      <c r="Z37" s="682">
        <v>2.6</v>
      </c>
      <c r="AA37" s="682"/>
      <c r="AB37" s="682"/>
      <c r="AC37" s="682"/>
      <c r="AD37" s="683" t="s">
        <v>129</v>
      </c>
      <c r="AE37" s="683"/>
      <c r="AF37" s="683"/>
      <c r="AG37" s="683"/>
      <c r="AH37" s="683"/>
      <c r="AI37" s="683"/>
      <c r="AJ37" s="683"/>
      <c r="AK37" s="683"/>
      <c r="AL37" s="684" t="s">
        <v>129</v>
      </c>
      <c r="AM37" s="685"/>
      <c r="AN37" s="685"/>
      <c r="AO37" s="686"/>
      <c r="AQ37" s="756" t="s">
        <v>332</v>
      </c>
      <c r="AR37" s="757"/>
      <c r="AS37" s="757"/>
      <c r="AT37" s="757"/>
      <c r="AU37" s="757"/>
      <c r="AV37" s="757"/>
      <c r="AW37" s="757"/>
      <c r="AX37" s="757"/>
      <c r="AY37" s="758"/>
      <c r="AZ37" s="679">
        <v>101668</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1409</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348358</v>
      </c>
      <c r="CS37" s="715"/>
      <c r="CT37" s="715"/>
      <c r="CU37" s="715"/>
      <c r="CV37" s="715"/>
      <c r="CW37" s="715"/>
      <c r="CX37" s="715"/>
      <c r="CY37" s="716"/>
      <c r="CZ37" s="684">
        <v>6.1</v>
      </c>
      <c r="DA37" s="713"/>
      <c r="DB37" s="713"/>
      <c r="DC37" s="717"/>
      <c r="DD37" s="688">
        <v>348316</v>
      </c>
      <c r="DE37" s="715"/>
      <c r="DF37" s="715"/>
      <c r="DG37" s="715"/>
      <c r="DH37" s="715"/>
      <c r="DI37" s="715"/>
      <c r="DJ37" s="715"/>
      <c r="DK37" s="716"/>
      <c r="DL37" s="688">
        <v>305662</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5868827</v>
      </c>
      <c r="S38" s="760"/>
      <c r="T38" s="760"/>
      <c r="U38" s="760"/>
      <c r="V38" s="760"/>
      <c r="W38" s="760"/>
      <c r="X38" s="760"/>
      <c r="Y38" s="761"/>
      <c r="Z38" s="762">
        <v>100</v>
      </c>
      <c r="AA38" s="762"/>
      <c r="AB38" s="762"/>
      <c r="AC38" s="762"/>
      <c r="AD38" s="763">
        <v>3123852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129</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2563</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566052</v>
      </c>
      <c r="CS38" s="680"/>
      <c r="CT38" s="680"/>
      <c r="CU38" s="680"/>
      <c r="CV38" s="680"/>
      <c r="CW38" s="680"/>
      <c r="CX38" s="680"/>
      <c r="CY38" s="681"/>
      <c r="CZ38" s="684">
        <v>10</v>
      </c>
      <c r="DA38" s="713"/>
      <c r="DB38" s="713"/>
      <c r="DC38" s="717"/>
      <c r="DD38" s="688">
        <v>481685</v>
      </c>
      <c r="DE38" s="680"/>
      <c r="DF38" s="680"/>
      <c r="DG38" s="680"/>
      <c r="DH38" s="680"/>
      <c r="DI38" s="680"/>
      <c r="DJ38" s="680"/>
      <c r="DK38" s="681"/>
      <c r="DL38" s="688">
        <v>449283</v>
      </c>
      <c r="DM38" s="680"/>
      <c r="DN38" s="680"/>
      <c r="DO38" s="680"/>
      <c r="DP38" s="680"/>
      <c r="DQ38" s="680"/>
      <c r="DR38" s="680"/>
      <c r="DS38" s="680"/>
      <c r="DT38" s="680"/>
      <c r="DU38" s="680"/>
      <c r="DV38" s="681"/>
      <c r="DW38" s="684">
        <v>13.7</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340</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106</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195163</v>
      </c>
      <c r="CS39" s="715"/>
      <c r="CT39" s="715"/>
      <c r="CU39" s="715"/>
      <c r="CV39" s="715"/>
      <c r="CW39" s="715"/>
      <c r="CX39" s="715"/>
      <c r="CY39" s="716"/>
      <c r="CZ39" s="684">
        <v>3.4</v>
      </c>
      <c r="DA39" s="713"/>
      <c r="DB39" s="713"/>
      <c r="DC39" s="717"/>
      <c r="DD39" s="688">
        <v>107968</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122389</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129</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129</v>
      </c>
      <c r="CS40" s="680"/>
      <c r="CT40" s="680"/>
      <c r="CU40" s="680"/>
      <c r="CV40" s="680"/>
      <c r="CW40" s="680"/>
      <c r="CX40" s="680"/>
      <c r="CY40" s="681"/>
      <c r="CZ40" s="684" t="s">
        <v>129</v>
      </c>
      <c r="DA40" s="713"/>
      <c r="DB40" s="713"/>
      <c r="DC40" s="717"/>
      <c r="DD40" s="688" t="s">
        <v>340</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334003</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339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340</v>
      </c>
      <c r="CS41" s="715"/>
      <c r="CT41" s="715"/>
      <c r="CU41" s="715"/>
      <c r="CV41" s="715"/>
      <c r="CW41" s="715"/>
      <c r="CX41" s="715"/>
      <c r="CY41" s="716"/>
      <c r="CZ41" s="684" t="s">
        <v>129</v>
      </c>
      <c r="DA41" s="713"/>
      <c r="DB41" s="713"/>
      <c r="DC41" s="717"/>
      <c r="DD41" s="688" t="s">
        <v>340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892551</v>
      </c>
      <c r="CS42" s="680"/>
      <c r="CT42" s="680"/>
      <c r="CU42" s="680"/>
      <c r="CV42" s="680"/>
      <c r="CW42" s="680"/>
      <c r="CX42" s="680"/>
      <c r="CY42" s="681"/>
      <c r="CZ42" s="684">
        <v>15.7</v>
      </c>
      <c r="DA42" s="685"/>
      <c r="DB42" s="685"/>
      <c r="DC42" s="780"/>
      <c r="DD42" s="688">
        <v>161881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18711</v>
      </c>
      <c r="CS43" s="715"/>
      <c r="CT43" s="715"/>
      <c r="CU43" s="715"/>
      <c r="CV43" s="715"/>
      <c r="CW43" s="715"/>
      <c r="CX43" s="715"/>
      <c r="CY43" s="716"/>
      <c r="CZ43" s="684">
        <v>0.3</v>
      </c>
      <c r="DA43" s="713"/>
      <c r="DB43" s="713"/>
      <c r="DC43" s="717"/>
      <c r="DD43" s="688">
        <v>18711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304</v>
      </c>
      <c r="CE44" s="792"/>
      <c r="CF44" s="676" t="s">
        <v>355</v>
      </c>
      <c r="CG44" s="677"/>
      <c r="CH44" s="677"/>
      <c r="CI44" s="677"/>
      <c r="CJ44" s="677"/>
      <c r="CK44" s="677"/>
      <c r="CL44" s="677"/>
      <c r="CM44" s="677"/>
      <c r="CN44" s="677"/>
      <c r="CO44" s="677"/>
      <c r="CP44" s="677"/>
      <c r="CQ44" s="678"/>
      <c r="CR44" s="679">
        <v>857601</v>
      </c>
      <c r="CS44" s="680"/>
      <c r="CT44" s="680"/>
      <c r="CU44" s="680"/>
      <c r="CV44" s="680"/>
      <c r="CW44" s="680"/>
      <c r="CX44" s="680"/>
      <c r="CY44" s="681"/>
      <c r="CZ44" s="684">
        <v>15.1</v>
      </c>
      <c r="DA44" s="685"/>
      <c r="DB44" s="685"/>
      <c r="DC44" s="780"/>
      <c r="DD44" s="688">
        <v>150617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567011</v>
      </c>
      <c r="CS45" s="715"/>
      <c r="CT45" s="715"/>
      <c r="CU45" s="715"/>
      <c r="CV45" s="715"/>
      <c r="CW45" s="715"/>
      <c r="CX45" s="715"/>
      <c r="CY45" s="716"/>
      <c r="CZ45" s="684">
        <v>10</v>
      </c>
      <c r="DA45" s="713"/>
      <c r="DB45" s="713"/>
      <c r="DC45" s="717"/>
      <c r="DD45" s="688">
        <v>19706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282168</v>
      </c>
      <c r="CS46" s="680"/>
      <c r="CT46" s="680"/>
      <c r="CU46" s="680"/>
      <c r="CV46" s="680"/>
      <c r="CW46" s="680"/>
      <c r="CX46" s="680"/>
      <c r="CY46" s="681"/>
      <c r="CZ46" s="684">
        <v>5</v>
      </c>
      <c r="DA46" s="685"/>
      <c r="DB46" s="685"/>
      <c r="DC46" s="780"/>
      <c r="DD46" s="688">
        <v>128521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34950</v>
      </c>
      <c r="CS47" s="715"/>
      <c r="CT47" s="715"/>
      <c r="CU47" s="715"/>
      <c r="CV47" s="715"/>
      <c r="CW47" s="715"/>
      <c r="CX47" s="715"/>
      <c r="CY47" s="716"/>
      <c r="CZ47" s="684">
        <v>0.6</v>
      </c>
      <c r="DA47" s="713"/>
      <c r="DB47" s="713"/>
      <c r="DC47" s="717"/>
      <c r="DD47" s="688">
        <v>11264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340</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5671617</v>
      </c>
      <c r="CS49" s="749"/>
      <c r="CT49" s="749"/>
      <c r="CU49" s="749"/>
      <c r="CV49" s="749"/>
      <c r="CW49" s="749"/>
      <c r="CX49" s="749"/>
      <c r="CY49" s="781"/>
      <c r="CZ49" s="764">
        <v>100</v>
      </c>
      <c r="DA49" s="782"/>
      <c r="DB49" s="782"/>
      <c r="DC49" s="783"/>
      <c r="DD49" s="784">
        <v>3478985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m36OJHJwCJSPJK+Ve3dvlJ7D2TKxmIfcyIf51IPo9ESESQPwV3/0vrtL6yYccFGfIjz6R5N5Ma2q4eGAUfHww==" saltValue="kfW94L8Q/HYM0X+JbzQB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5869</v>
      </c>
      <c r="R7" s="815"/>
      <c r="S7" s="815"/>
      <c r="T7" s="815"/>
      <c r="U7" s="815"/>
      <c r="V7" s="815">
        <v>5672</v>
      </c>
      <c r="W7" s="815"/>
      <c r="X7" s="815"/>
      <c r="Y7" s="815"/>
      <c r="Z7" s="815"/>
      <c r="AA7" s="815">
        <v>197</v>
      </c>
      <c r="AB7" s="815"/>
      <c r="AC7" s="815"/>
      <c r="AD7" s="815"/>
      <c r="AE7" s="816"/>
      <c r="AF7" s="817">
        <v>152</v>
      </c>
      <c r="AG7" s="818"/>
      <c r="AH7" s="818"/>
      <c r="AI7" s="818"/>
      <c r="AJ7" s="819"/>
      <c r="AK7" s="854">
        <v>137</v>
      </c>
      <c r="AL7" s="855"/>
      <c r="AM7" s="855"/>
      <c r="AN7" s="855"/>
      <c r="AO7" s="855"/>
      <c r="AP7" s="855">
        <v>4963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575</v>
      </c>
      <c r="BT7" s="859"/>
      <c r="BU7" s="859"/>
      <c r="BV7" s="859"/>
      <c r="BW7" s="859"/>
      <c r="BX7" s="859"/>
      <c r="BY7" s="859"/>
      <c r="BZ7" s="859"/>
      <c r="CA7" s="859"/>
      <c r="CB7" s="859"/>
      <c r="CC7" s="859"/>
      <c r="CD7" s="859"/>
      <c r="CE7" s="859"/>
      <c r="CF7" s="859"/>
      <c r="CG7" s="860"/>
      <c r="CH7" s="851" t="s">
        <v>577</v>
      </c>
      <c r="CI7" s="852"/>
      <c r="CJ7" s="852"/>
      <c r="CK7" s="852"/>
      <c r="CL7" s="853"/>
      <c r="CM7" s="851">
        <v>188</v>
      </c>
      <c r="CN7" s="852"/>
      <c r="CO7" s="852"/>
      <c r="CP7" s="852"/>
      <c r="CQ7" s="853"/>
      <c r="CR7" s="851">
        <v>6</v>
      </c>
      <c r="CS7" s="852"/>
      <c r="CT7" s="852"/>
      <c r="CU7" s="852"/>
      <c r="CV7" s="853"/>
      <c r="CW7" s="851">
        <v>14</v>
      </c>
      <c r="CX7" s="852"/>
      <c r="CY7" s="852"/>
      <c r="CZ7" s="852"/>
      <c r="DA7" s="853"/>
      <c r="DB7" s="851" t="s">
        <v>566</v>
      </c>
      <c r="DC7" s="852"/>
      <c r="DD7" s="852"/>
      <c r="DE7" s="852"/>
      <c r="DF7" s="853"/>
      <c r="DG7" s="851" t="s">
        <v>566</v>
      </c>
      <c r="DH7" s="852"/>
      <c r="DI7" s="852"/>
      <c r="DJ7" s="852"/>
      <c r="DK7" s="853"/>
      <c r="DL7" s="851" t="s">
        <v>576</v>
      </c>
      <c r="DM7" s="852"/>
      <c r="DN7" s="852"/>
      <c r="DO7" s="852"/>
      <c r="DP7" s="853"/>
      <c r="DQ7" s="851" t="s">
        <v>566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5869</v>
      </c>
      <c r="R23" s="874"/>
      <c r="S23" s="874"/>
      <c r="T23" s="874"/>
      <c r="U23" s="874"/>
      <c r="V23" s="874">
        <v>5672</v>
      </c>
      <c r="W23" s="874"/>
      <c r="X23" s="874"/>
      <c r="Y23" s="874"/>
      <c r="Z23" s="874"/>
      <c r="AA23" s="874">
        <v>197</v>
      </c>
      <c r="AB23" s="874"/>
      <c r="AC23" s="874"/>
      <c r="AD23" s="874"/>
      <c r="AE23" s="875"/>
      <c r="AF23" s="876">
        <v>152</v>
      </c>
      <c r="AG23" s="874"/>
      <c r="AH23" s="874"/>
      <c r="AI23" s="874"/>
      <c r="AJ23" s="877"/>
      <c r="AK23" s="878"/>
      <c r="AL23" s="879"/>
      <c r="AM23" s="879"/>
      <c r="AN23" s="879"/>
      <c r="AO23" s="879"/>
      <c r="AP23" s="874">
        <v>4963</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1417</v>
      </c>
      <c r="R28" s="903"/>
      <c r="S28" s="903"/>
      <c r="T28" s="903"/>
      <c r="U28" s="903"/>
      <c r="V28" s="903">
        <v>1346</v>
      </c>
      <c r="W28" s="903"/>
      <c r="X28" s="903"/>
      <c r="Y28" s="903"/>
      <c r="Z28" s="903"/>
      <c r="AA28" s="903">
        <v>71</v>
      </c>
      <c r="AB28" s="903"/>
      <c r="AC28" s="903"/>
      <c r="AD28" s="903"/>
      <c r="AE28" s="904"/>
      <c r="AF28" s="905">
        <v>72</v>
      </c>
      <c r="AG28" s="903"/>
      <c r="AH28" s="903"/>
      <c r="AI28" s="903"/>
      <c r="AJ28" s="906"/>
      <c r="AK28" s="907">
        <v>122</v>
      </c>
      <c r="AL28" s="898"/>
      <c r="AM28" s="898"/>
      <c r="AN28" s="898"/>
      <c r="AO28" s="898"/>
      <c r="AP28" s="898" t="s">
        <v>566</v>
      </c>
      <c r="AQ28" s="898"/>
      <c r="AR28" s="898"/>
      <c r="AS28" s="898"/>
      <c r="AT28" s="898"/>
      <c r="AU28" s="898" t="s">
        <v>566</v>
      </c>
      <c r="AV28" s="898"/>
      <c r="AW28" s="898"/>
      <c r="AX28" s="898"/>
      <c r="AY28" s="898"/>
      <c r="AZ28" s="899" t="s">
        <v>566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1096</v>
      </c>
      <c r="R29" s="839"/>
      <c r="S29" s="839"/>
      <c r="T29" s="839"/>
      <c r="U29" s="839"/>
      <c r="V29" s="839">
        <v>999</v>
      </c>
      <c r="W29" s="839"/>
      <c r="X29" s="839"/>
      <c r="Y29" s="839"/>
      <c r="Z29" s="839"/>
      <c r="AA29" s="839">
        <v>97</v>
      </c>
      <c r="AB29" s="839"/>
      <c r="AC29" s="839"/>
      <c r="AD29" s="839"/>
      <c r="AE29" s="840"/>
      <c r="AF29" s="841">
        <v>97</v>
      </c>
      <c r="AG29" s="842"/>
      <c r="AH29" s="842"/>
      <c r="AI29" s="842"/>
      <c r="AJ29" s="843"/>
      <c r="AK29" s="910">
        <v>153</v>
      </c>
      <c r="AL29" s="911"/>
      <c r="AM29" s="911"/>
      <c r="AN29" s="911"/>
      <c r="AO29" s="911"/>
      <c r="AP29" s="911" t="s">
        <v>574</v>
      </c>
      <c r="AQ29" s="911"/>
      <c r="AR29" s="911"/>
      <c r="AS29" s="911"/>
      <c r="AT29" s="911"/>
      <c r="AU29" s="911" t="s">
        <v>566</v>
      </c>
      <c r="AV29" s="911"/>
      <c r="AW29" s="911"/>
      <c r="AX29" s="911"/>
      <c r="AY29" s="911"/>
      <c r="AZ29" s="912" t="s">
        <v>566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103</v>
      </c>
      <c r="R30" s="839"/>
      <c r="S30" s="839"/>
      <c r="T30" s="839"/>
      <c r="U30" s="839"/>
      <c r="V30" s="839">
        <v>102</v>
      </c>
      <c r="W30" s="839"/>
      <c r="X30" s="839"/>
      <c r="Y30" s="839"/>
      <c r="Z30" s="839"/>
      <c r="AA30" s="839">
        <v>1</v>
      </c>
      <c r="AB30" s="839"/>
      <c r="AC30" s="839"/>
      <c r="AD30" s="839"/>
      <c r="AE30" s="840"/>
      <c r="AF30" s="841">
        <v>1</v>
      </c>
      <c r="AG30" s="842"/>
      <c r="AH30" s="842"/>
      <c r="AI30" s="842"/>
      <c r="AJ30" s="843"/>
      <c r="AK30" s="910">
        <v>40</v>
      </c>
      <c r="AL30" s="911"/>
      <c r="AM30" s="911"/>
      <c r="AN30" s="911"/>
      <c r="AO30" s="911"/>
      <c r="AP30" s="911" t="s">
        <v>566</v>
      </c>
      <c r="AQ30" s="911"/>
      <c r="AR30" s="911"/>
      <c r="AS30" s="911"/>
      <c r="AT30" s="911"/>
      <c r="AU30" s="911" t="s">
        <v>566</v>
      </c>
      <c r="AV30" s="911"/>
      <c r="AW30" s="911"/>
      <c r="AX30" s="911"/>
      <c r="AY30" s="911"/>
      <c r="AZ30" s="912" t="s">
        <v>573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192</v>
      </c>
      <c r="R31" s="839"/>
      <c r="S31" s="839"/>
      <c r="T31" s="839"/>
      <c r="U31" s="839"/>
      <c r="V31" s="839">
        <v>209</v>
      </c>
      <c r="W31" s="839"/>
      <c r="X31" s="839"/>
      <c r="Y31" s="839"/>
      <c r="Z31" s="839"/>
      <c r="AA31" s="839">
        <v>-17</v>
      </c>
      <c r="AB31" s="839"/>
      <c r="AC31" s="839"/>
      <c r="AD31" s="839"/>
      <c r="AE31" s="840"/>
      <c r="AF31" s="841">
        <v>8</v>
      </c>
      <c r="AG31" s="842"/>
      <c r="AH31" s="842"/>
      <c r="AI31" s="842"/>
      <c r="AJ31" s="843"/>
      <c r="AK31" s="910">
        <v>102</v>
      </c>
      <c r="AL31" s="911"/>
      <c r="AM31" s="911"/>
      <c r="AN31" s="911"/>
      <c r="AO31" s="911"/>
      <c r="AP31" s="911">
        <v>2233</v>
      </c>
      <c r="AQ31" s="911"/>
      <c r="AR31" s="911"/>
      <c r="AS31" s="911"/>
      <c r="AT31" s="911"/>
      <c r="AU31" s="911">
        <v>1300</v>
      </c>
      <c r="AV31" s="911"/>
      <c r="AW31" s="911"/>
      <c r="AX31" s="911"/>
      <c r="AY31" s="911"/>
      <c r="AZ31" s="912" t="s">
        <v>566</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226</v>
      </c>
      <c r="R32" s="839"/>
      <c r="S32" s="839"/>
      <c r="T32" s="839"/>
      <c r="U32" s="839"/>
      <c r="V32" s="839">
        <v>222</v>
      </c>
      <c r="W32" s="839"/>
      <c r="X32" s="839"/>
      <c r="Y32" s="839"/>
      <c r="Z32" s="839"/>
      <c r="AA32" s="839">
        <v>4</v>
      </c>
      <c r="AB32" s="839"/>
      <c r="AC32" s="839"/>
      <c r="AD32" s="839"/>
      <c r="AE32" s="840"/>
      <c r="AF32" s="841">
        <v>4</v>
      </c>
      <c r="AG32" s="842"/>
      <c r="AH32" s="842"/>
      <c r="AI32" s="842"/>
      <c r="AJ32" s="843"/>
      <c r="AK32" s="910">
        <v>110</v>
      </c>
      <c r="AL32" s="911"/>
      <c r="AM32" s="911"/>
      <c r="AN32" s="911"/>
      <c r="AO32" s="911"/>
      <c r="AP32" s="911">
        <v>1829</v>
      </c>
      <c r="AQ32" s="911"/>
      <c r="AR32" s="911"/>
      <c r="AS32" s="911"/>
      <c r="AT32" s="911"/>
      <c r="AU32" s="911">
        <v>1655</v>
      </c>
      <c r="AV32" s="911"/>
      <c r="AW32" s="911"/>
      <c r="AX32" s="911"/>
      <c r="AY32" s="911"/>
      <c r="AZ32" s="912" t="s">
        <v>566</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182</v>
      </c>
      <c r="AG63" s="922"/>
      <c r="AH63" s="922"/>
      <c r="AI63" s="922"/>
      <c r="AJ63" s="923"/>
      <c r="AK63" s="924"/>
      <c r="AL63" s="919"/>
      <c r="AM63" s="919"/>
      <c r="AN63" s="919"/>
      <c r="AO63" s="919"/>
      <c r="AP63" s="922">
        <v>4062</v>
      </c>
      <c r="AQ63" s="922"/>
      <c r="AR63" s="922"/>
      <c r="AS63" s="922"/>
      <c r="AT63" s="922"/>
      <c r="AU63" s="922">
        <v>2955</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394</v>
      </c>
      <c r="AL66" s="821"/>
      <c r="AM66" s="821"/>
      <c r="AN66" s="821"/>
      <c r="AO66" s="822"/>
      <c r="AP66" s="797" t="s">
        <v>412</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564</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566</v>
      </c>
      <c r="AQ68" s="946"/>
      <c r="AR68" s="946"/>
      <c r="AS68" s="946"/>
      <c r="AT68" s="946"/>
      <c r="AU68" s="946" t="s">
        <v>566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8" t="s">
        <v>565</v>
      </c>
      <c r="C69" s="954"/>
      <c r="D69" s="954"/>
      <c r="E69" s="954"/>
      <c r="F69" s="954"/>
      <c r="G69" s="954"/>
      <c r="H69" s="954"/>
      <c r="I69" s="954"/>
      <c r="J69" s="954"/>
      <c r="K69" s="954"/>
      <c r="L69" s="954"/>
      <c r="M69" s="954"/>
      <c r="N69" s="954"/>
      <c r="O69" s="954"/>
      <c r="P69" s="955"/>
      <c r="Q69" s="956">
        <v>1199</v>
      </c>
      <c r="R69" s="957"/>
      <c r="S69" s="957"/>
      <c r="T69" s="957"/>
      <c r="U69" s="910"/>
      <c r="V69" s="911">
        <v>1192</v>
      </c>
      <c r="W69" s="911"/>
      <c r="X69" s="911"/>
      <c r="Y69" s="911"/>
      <c r="Z69" s="911"/>
      <c r="AA69" s="911">
        <v>7</v>
      </c>
      <c r="AB69" s="911"/>
      <c r="AC69" s="911"/>
      <c r="AD69" s="911"/>
      <c r="AE69" s="911"/>
      <c r="AF69" s="911">
        <v>7</v>
      </c>
      <c r="AG69" s="911"/>
      <c r="AH69" s="911"/>
      <c r="AI69" s="911"/>
      <c r="AJ69" s="911"/>
      <c r="AK69" s="911" t="s">
        <v>566</v>
      </c>
      <c r="AL69" s="911"/>
      <c r="AM69" s="911"/>
      <c r="AN69" s="911"/>
      <c r="AO69" s="911"/>
      <c r="AP69" s="911">
        <v>813</v>
      </c>
      <c r="AQ69" s="911"/>
      <c r="AR69" s="911"/>
      <c r="AS69" s="911"/>
      <c r="AT69" s="911"/>
      <c r="AU69" s="911">
        <v>68</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568</v>
      </c>
      <c r="C70" s="954"/>
      <c r="D70" s="954"/>
      <c r="E70" s="954"/>
      <c r="F70" s="954"/>
      <c r="G70" s="954"/>
      <c r="H70" s="954"/>
      <c r="I70" s="954"/>
      <c r="J70" s="954"/>
      <c r="K70" s="954"/>
      <c r="L70" s="954"/>
      <c r="M70" s="954"/>
      <c r="N70" s="954"/>
      <c r="O70" s="954"/>
      <c r="P70" s="955"/>
      <c r="Q70" s="956">
        <v>1824</v>
      </c>
      <c r="R70" s="957"/>
      <c r="S70" s="957"/>
      <c r="T70" s="957"/>
      <c r="U70" s="910"/>
      <c r="V70" s="911">
        <v>1634</v>
      </c>
      <c r="W70" s="911"/>
      <c r="X70" s="911"/>
      <c r="Y70" s="911"/>
      <c r="Z70" s="911"/>
      <c r="AA70" s="911">
        <v>190</v>
      </c>
      <c r="AB70" s="911"/>
      <c r="AC70" s="911"/>
      <c r="AD70" s="911"/>
      <c r="AE70" s="911"/>
      <c r="AF70" s="911">
        <v>190</v>
      </c>
      <c r="AG70" s="911"/>
      <c r="AH70" s="911"/>
      <c r="AI70" s="911"/>
      <c r="AJ70" s="911"/>
      <c r="AK70" s="911" t="s">
        <v>566</v>
      </c>
      <c r="AL70" s="911"/>
      <c r="AM70" s="911"/>
      <c r="AN70" s="911"/>
      <c r="AO70" s="911"/>
      <c r="AP70" s="911">
        <v>665</v>
      </c>
      <c r="AQ70" s="911"/>
      <c r="AR70" s="911"/>
      <c r="AS70" s="911"/>
      <c r="AT70" s="911"/>
      <c r="AU70" s="911">
        <v>70</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569</v>
      </c>
      <c r="C71" s="954"/>
      <c r="D71" s="954"/>
      <c r="E71" s="954"/>
      <c r="F71" s="954"/>
      <c r="G71" s="954"/>
      <c r="H71" s="954"/>
      <c r="I71" s="954"/>
      <c r="J71" s="954"/>
      <c r="K71" s="954"/>
      <c r="L71" s="954"/>
      <c r="M71" s="954"/>
      <c r="N71" s="954"/>
      <c r="O71" s="954"/>
      <c r="P71" s="955"/>
      <c r="Q71" s="956">
        <v>39</v>
      </c>
      <c r="R71" s="957"/>
      <c r="S71" s="957"/>
      <c r="T71" s="957"/>
      <c r="U71" s="910"/>
      <c r="V71" s="911">
        <v>37</v>
      </c>
      <c r="W71" s="911"/>
      <c r="X71" s="911"/>
      <c r="Y71" s="911"/>
      <c r="Z71" s="911"/>
      <c r="AA71" s="911">
        <v>2</v>
      </c>
      <c r="AB71" s="911"/>
      <c r="AC71" s="911"/>
      <c r="AD71" s="911"/>
      <c r="AE71" s="911"/>
      <c r="AF71" s="911">
        <v>2</v>
      </c>
      <c r="AG71" s="911"/>
      <c r="AH71" s="911"/>
      <c r="AI71" s="911"/>
      <c r="AJ71" s="911"/>
      <c r="AK71" s="911">
        <v>38</v>
      </c>
      <c r="AL71" s="911"/>
      <c r="AM71" s="911"/>
      <c r="AN71" s="911"/>
      <c r="AO71" s="911"/>
      <c r="AP71" s="911" t="s">
        <v>566</v>
      </c>
      <c r="AQ71" s="911"/>
      <c r="AR71" s="911"/>
      <c r="AS71" s="911"/>
      <c r="AT71" s="911"/>
      <c r="AU71" s="911" t="s">
        <v>566</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570</v>
      </c>
      <c r="C72" s="954"/>
      <c r="D72" s="954"/>
      <c r="E72" s="954"/>
      <c r="F72" s="954"/>
      <c r="G72" s="954"/>
      <c r="H72" s="954"/>
      <c r="I72" s="954"/>
      <c r="J72" s="954"/>
      <c r="K72" s="954"/>
      <c r="L72" s="954"/>
      <c r="M72" s="954"/>
      <c r="N72" s="954"/>
      <c r="O72" s="954"/>
      <c r="P72" s="955"/>
      <c r="Q72" s="956">
        <v>396</v>
      </c>
      <c r="R72" s="957"/>
      <c r="S72" s="957"/>
      <c r="T72" s="957"/>
      <c r="U72" s="910"/>
      <c r="V72" s="911">
        <v>367</v>
      </c>
      <c r="W72" s="911"/>
      <c r="X72" s="911"/>
      <c r="Y72" s="911"/>
      <c r="Z72" s="911"/>
      <c r="AA72" s="911">
        <v>29</v>
      </c>
      <c r="AB72" s="911"/>
      <c r="AC72" s="911"/>
      <c r="AD72" s="911"/>
      <c r="AE72" s="911"/>
      <c r="AF72" s="911">
        <v>18</v>
      </c>
      <c r="AG72" s="911"/>
      <c r="AH72" s="911"/>
      <c r="AI72" s="911"/>
      <c r="AJ72" s="911"/>
      <c r="AK72" s="911">
        <v>18</v>
      </c>
      <c r="AL72" s="911"/>
      <c r="AM72" s="911"/>
      <c r="AN72" s="911"/>
      <c r="AO72" s="911"/>
      <c r="AP72" s="911" t="s">
        <v>567</v>
      </c>
      <c r="AQ72" s="911"/>
      <c r="AR72" s="911"/>
      <c r="AS72" s="911"/>
      <c r="AT72" s="911"/>
      <c r="AU72" s="911" t="s">
        <v>566</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571</v>
      </c>
      <c r="C73" s="954"/>
      <c r="D73" s="954"/>
      <c r="E73" s="954"/>
      <c r="F73" s="954"/>
      <c r="G73" s="954"/>
      <c r="H73" s="954"/>
      <c r="I73" s="954"/>
      <c r="J73" s="954"/>
      <c r="K73" s="954"/>
      <c r="L73" s="954"/>
      <c r="M73" s="954"/>
      <c r="N73" s="954"/>
      <c r="O73" s="954"/>
      <c r="P73" s="955"/>
      <c r="Q73" s="961">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566</v>
      </c>
      <c r="AL73" s="911"/>
      <c r="AM73" s="911"/>
      <c r="AN73" s="911"/>
      <c r="AO73" s="911"/>
      <c r="AP73" s="911" t="s">
        <v>566</v>
      </c>
      <c r="AQ73" s="911"/>
      <c r="AR73" s="911"/>
      <c r="AS73" s="911"/>
      <c r="AT73" s="911"/>
      <c r="AU73" s="911" t="s">
        <v>566</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572</v>
      </c>
      <c r="C74" s="954"/>
      <c r="D74" s="954"/>
      <c r="E74" s="954"/>
      <c r="F74" s="954"/>
      <c r="G74" s="954"/>
      <c r="H74" s="954"/>
      <c r="I74" s="954"/>
      <c r="J74" s="954"/>
      <c r="K74" s="954"/>
      <c r="L74" s="954"/>
      <c r="M74" s="954"/>
      <c r="N74" s="954"/>
      <c r="O74" s="954"/>
      <c r="P74" s="955"/>
      <c r="Q74" s="956">
        <v>290311</v>
      </c>
      <c r="R74" s="957"/>
      <c r="S74" s="957"/>
      <c r="T74" s="957"/>
      <c r="U74" s="910"/>
      <c r="V74" s="911">
        <v>279470</v>
      </c>
      <c r="W74" s="911"/>
      <c r="X74" s="911"/>
      <c r="Y74" s="911"/>
      <c r="Z74" s="911"/>
      <c r="AA74" s="911">
        <v>10841</v>
      </c>
      <c r="AB74" s="911"/>
      <c r="AC74" s="911"/>
      <c r="AD74" s="911"/>
      <c r="AE74" s="911"/>
      <c r="AF74" s="911">
        <v>10841</v>
      </c>
      <c r="AG74" s="911"/>
      <c r="AH74" s="911"/>
      <c r="AI74" s="911"/>
      <c r="AJ74" s="911"/>
      <c r="AK74" s="911" t="s">
        <v>566</v>
      </c>
      <c r="AL74" s="911"/>
      <c r="AM74" s="911"/>
      <c r="AN74" s="911"/>
      <c r="AO74" s="911"/>
      <c r="AP74" s="911" t="s">
        <v>566</v>
      </c>
      <c r="AQ74" s="911"/>
      <c r="AR74" s="911"/>
      <c r="AS74" s="911"/>
      <c r="AT74" s="911"/>
      <c r="AU74" s="911" t="s">
        <v>566</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8"/>
      <c r="C75" s="954"/>
      <c r="D75" s="954"/>
      <c r="E75" s="954"/>
      <c r="F75" s="954"/>
      <c r="G75" s="954"/>
      <c r="H75" s="954"/>
      <c r="I75" s="954"/>
      <c r="J75" s="954"/>
      <c r="K75" s="954"/>
      <c r="L75" s="954"/>
      <c r="M75" s="954"/>
      <c r="N75" s="954"/>
      <c r="O75" s="954"/>
      <c r="P75" s="955"/>
      <c r="Q75" s="956"/>
      <c r="R75" s="957"/>
      <c r="S75" s="957"/>
      <c r="T75" s="957"/>
      <c r="U75" s="910"/>
      <c r="V75" s="962"/>
      <c r="W75" s="957"/>
      <c r="X75" s="957"/>
      <c r="Y75" s="957"/>
      <c r="Z75" s="910"/>
      <c r="AA75" s="962"/>
      <c r="AB75" s="957"/>
      <c r="AC75" s="957"/>
      <c r="AD75" s="957"/>
      <c r="AE75" s="910"/>
      <c r="AF75" s="962"/>
      <c r="AG75" s="957"/>
      <c r="AH75" s="957"/>
      <c r="AI75" s="957"/>
      <c r="AJ75" s="910"/>
      <c r="AK75" s="962"/>
      <c r="AL75" s="957"/>
      <c r="AM75" s="957"/>
      <c r="AN75" s="957"/>
      <c r="AO75" s="910"/>
      <c r="AP75" s="962"/>
      <c r="AQ75" s="957"/>
      <c r="AR75" s="957"/>
      <c r="AS75" s="957"/>
      <c r="AT75" s="910"/>
      <c r="AU75" s="962"/>
      <c r="AV75" s="957"/>
      <c r="AW75" s="957"/>
      <c r="AX75" s="957"/>
      <c r="AY75" s="910"/>
      <c r="AZ75" s="959"/>
      <c r="BA75" s="959"/>
      <c r="BB75" s="959"/>
      <c r="BC75" s="959"/>
      <c r="BD75" s="960"/>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8"/>
      <c r="C76" s="954"/>
      <c r="D76" s="954"/>
      <c r="E76" s="954"/>
      <c r="F76" s="954"/>
      <c r="G76" s="954"/>
      <c r="H76" s="954"/>
      <c r="I76" s="954"/>
      <c r="J76" s="954"/>
      <c r="K76" s="954"/>
      <c r="L76" s="954"/>
      <c r="M76" s="954"/>
      <c r="N76" s="954"/>
      <c r="O76" s="954"/>
      <c r="P76" s="955"/>
      <c r="Q76" s="956"/>
      <c r="R76" s="957"/>
      <c r="S76" s="957"/>
      <c r="T76" s="957"/>
      <c r="U76" s="910"/>
      <c r="V76" s="962"/>
      <c r="W76" s="957"/>
      <c r="X76" s="957"/>
      <c r="Y76" s="957"/>
      <c r="Z76" s="910"/>
      <c r="AA76" s="962"/>
      <c r="AB76" s="957"/>
      <c r="AC76" s="957"/>
      <c r="AD76" s="957"/>
      <c r="AE76" s="910"/>
      <c r="AF76" s="962"/>
      <c r="AG76" s="957"/>
      <c r="AH76" s="957"/>
      <c r="AI76" s="957"/>
      <c r="AJ76" s="910"/>
      <c r="AK76" s="962"/>
      <c r="AL76" s="957"/>
      <c r="AM76" s="957"/>
      <c r="AN76" s="957"/>
      <c r="AO76" s="910"/>
      <c r="AP76" s="962"/>
      <c r="AQ76" s="957"/>
      <c r="AR76" s="957"/>
      <c r="AS76" s="957"/>
      <c r="AT76" s="910"/>
      <c r="AU76" s="962"/>
      <c r="AV76" s="957"/>
      <c r="AW76" s="957"/>
      <c r="AX76" s="957"/>
      <c r="AY76" s="910"/>
      <c r="AZ76" s="959"/>
      <c r="BA76" s="959"/>
      <c r="BB76" s="959"/>
      <c r="BC76" s="959"/>
      <c r="BD76" s="960"/>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8"/>
      <c r="C77" s="954"/>
      <c r="D77" s="954"/>
      <c r="E77" s="954"/>
      <c r="F77" s="954"/>
      <c r="G77" s="954"/>
      <c r="H77" s="954"/>
      <c r="I77" s="954"/>
      <c r="J77" s="954"/>
      <c r="K77" s="954"/>
      <c r="L77" s="954"/>
      <c r="M77" s="954"/>
      <c r="N77" s="954"/>
      <c r="O77" s="954"/>
      <c r="P77" s="955"/>
      <c r="Q77" s="956"/>
      <c r="R77" s="957"/>
      <c r="S77" s="957"/>
      <c r="T77" s="957"/>
      <c r="U77" s="910"/>
      <c r="V77" s="962"/>
      <c r="W77" s="957"/>
      <c r="X77" s="957"/>
      <c r="Y77" s="957"/>
      <c r="Z77" s="910"/>
      <c r="AA77" s="962"/>
      <c r="AB77" s="957"/>
      <c r="AC77" s="957"/>
      <c r="AD77" s="957"/>
      <c r="AE77" s="910"/>
      <c r="AF77" s="962"/>
      <c r="AG77" s="957"/>
      <c r="AH77" s="957"/>
      <c r="AI77" s="957"/>
      <c r="AJ77" s="910"/>
      <c r="AK77" s="962"/>
      <c r="AL77" s="957"/>
      <c r="AM77" s="957"/>
      <c r="AN77" s="957"/>
      <c r="AO77" s="910"/>
      <c r="AP77" s="962"/>
      <c r="AQ77" s="957"/>
      <c r="AR77" s="957"/>
      <c r="AS77" s="957"/>
      <c r="AT77" s="910"/>
      <c r="AU77" s="962"/>
      <c r="AV77" s="957"/>
      <c r="AW77" s="957"/>
      <c r="AX77" s="957"/>
      <c r="AY77" s="910"/>
      <c r="AZ77" s="959"/>
      <c r="BA77" s="959"/>
      <c r="BB77" s="959"/>
      <c r="BC77" s="959"/>
      <c r="BD77" s="960"/>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8"/>
      <c r="C78" s="954"/>
      <c r="D78" s="954"/>
      <c r="E78" s="954"/>
      <c r="F78" s="954"/>
      <c r="G78" s="954"/>
      <c r="H78" s="954"/>
      <c r="I78" s="954"/>
      <c r="J78" s="954"/>
      <c r="K78" s="954"/>
      <c r="L78" s="954"/>
      <c r="M78" s="954"/>
      <c r="N78" s="954"/>
      <c r="O78" s="954"/>
      <c r="P78" s="955"/>
      <c r="Q78" s="956"/>
      <c r="R78" s="957"/>
      <c r="S78" s="957"/>
      <c r="T78" s="957"/>
      <c r="U78" s="910"/>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8"/>
      <c r="C79" s="954"/>
      <c r="D79" s="954"/>
      <c r="E79" s="954"/>
      <c r="F79" s="954"/>
      <c r="G79" s="954"/>
      <c r="H79" s="954"/>
      <c r="I79" s="954"/>
      <c r="J79" s="954"/>
      <c r="K79" s="954"/>
      <c r="L79" s="954"/>
      <c r="M79" s="954"/>
      <c r="N79" s="954"/>
      <c r="O79" s="954"/>
      <c r="P79" s="955"/>
      <c r="Q79" s="956"/>
      <c r="R79" s="957"/>
      <c r="S79" s="957"/>
      <c r="T79" s="957"/>
      <c r="U79" s="910"/>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8"/>
      <c r="C80" s="954"/>
      <c r="D80" s="954"/>
      <c r="E80" s="954"/>
      <c r="F80" s="954"/>
      <c r="G80" s="954"/>
      <c r="H80" s="954"/>
      <c r="I80" s="954"/>
      <c r="J80" s="954"/>
      <c r="K80" s="954"/>
      <c r="L80" s="954"/>
      <c r="M80" s="954"/>
      <c r="N80" s="954"/>
      <c r="O80" s="954"/>
      <c r="P80" s="955"/>
      <c r="Q80" s="96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8"/>
      <c r="C81" s="954"/>
      <c r="D81" s="954"/>
      <c r="E81" s="954"/>
      <c r="F81" s="954"/>
      <c r="G81" s="954"/>
      <c r="H81" s="954"/>
      <c r="I81" s="954"/>
      <c r="J81" s="954"/>
      <c r="K81" s="954"/>
      <c r="L81" s="954"/>
      <c r="M81" s="954"/>
      <c r="N81" s="954"/>
      <c r="O81" s="954"/>
      <c r="P81" s="955"/>
      <c r="Q81" s="96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8"/>
      <c r="C82" s="954"/>
      <c r="D82" s="954"/>
      <c r="E82" s="954"/>
      <c r="F82" s="954"/>
      <c r="G82" s="954"/>
      <c r="H82" s="954"/>
      <c r="I82" s="954"/>
      <c r="J82" s="954"/>
      <c r="K82" s="954"/>
      <c r="L82" s="954"/>
      <c r="M82" s="954"/>
      <c r="N82" s="954"/>
      <c r="O82" s="954"/>
      <c r="P82" s="955"/>
      <c r="Q82" s="961"/>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8"/>
      <c r="C83" s="954"/>
      <c r="D83" s="954"/>
      <c r="E83" s="954"/>
      <c r="F83" s="954"/>
      <c r="G83" s="954"/>
      <c r="H83" s="954"/>
      <c r="I83" s="954"/>
      <c r="J83" s="954"/>
      <c r="K83" s="954"/>
      <c r="L83" s="954"/>
      <c r="M83" s="954"/>
      <c r="N83" s="954"/>
      <c r="O83" s="954"/>
      <c r="P83" s="955"/>
      <c r="Q83" s="961"/>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8"/>
      <c r="C84" s="954"/>
      <c r="D84" s="954"/>
      <c r="E84" s="954"/>
      <c r="F84" s="954"/>
      <c r="G84" s="954"/>
      <c r="H84" s="954"/>
      <c r="I84" s="954"/>
      <c r="J84" s="954"/>
      <c r="K84" s="954"/>
      <c r="L84" s="954"/>
      <c r="M84" s="954"/>
      <c r="N84" s="954"/>
      <c r="O84" s="954"/>
      <c r="P84" s="955"/>
      <c r="Q84" s="961"/>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8"/>
      <c r="C85" s="954"/>
      <c r="D85" s="954"/>
      <c r="E85" s="954"/>
      <c r="F85" s="954"/>
      <c r="G85" s="954"/>
      <c r="H85" s="954"/>
      <c r="I85" s="954"/>
      <c r="J85" s="954"/>
      <c r="K85" s="954"/>
      <c r="L85" s="954"/>
      <c r="M85" s="954"/>
      <c r="N85" s="954"/>
      <c r="O85" s="954"/>
      <c r="P85" s="955"/>
      <c r="Q85" s="961"/>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8"/>
      <c r="C86" s="954"/>
      <c r="D86" s="954"/>
      <c r="E86" s="954"/>
      <c r="F86" s="954"/>
      <c r="G86" s="954"/>
      <c r="H86" s="954"/>
      <c r="I86" s="954"/>
      <c r="J86" s="954"/>
      <c r="K86" s="954"/>
      <c r="L86" s="954"/>
      <c r="M86" s="954"/>
      <c r="N86" s="954"/>
      <c r="O86" s="954"/>
      <c r="P86" s="955"/>
      <c r="Q86" s="961"/>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12518</v>
      </c>
      <c r="AG88" s="922"/>
      <c r="AH88" s="922"/>
      <c r="AI88" s="922"/>
      <c r="AJ88" s="922"/>
      <c r="AK88" s="919"/>
      <c r="AL88" s="919"/>
      <c r="AM88" s="919"/>
      <c r="AN88" s="919"/>
      <c r="AO88" s="919"/>
      <c r="AP88" s="922">
        <v>1478</v>
      </c>
      <c r="AQ88" s="922"/>
      <c r="AR88" s="922"/>
      <c r="AS88" s="922"/>
      <c r="AT88" s="922"/>
      <c r="AU88" s="922">
        <v>138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c r="CS102" s="930"/>
      <c r="CT102" s="930"/>
      <c r="CU102" s="930"/>
      <c r="CV102" s="974"/>
      <c r="CW102" s="973"/>
      <c r="CX102" s="930"/>
      <c r="CY102" s="930"/>
      <c r="CZ102" s="930"/>
      <c r="DA102" s="974"/>
      <c r="DB102" s="973"/>
      <c r="DC102" s="930"/>
      <c r="DD102" s="930"/>
      <c r="DE102" s="930"/>
      <c r="DF102" s="974"/>
      <c r="DG102" s="973"/>
      <c r="DH102" s="930"/>
      <c r="DI102" s="930"/>
      <c r="DJ102" s="930"/>
      <c r="DK102" s="974"/>
      <c r="DL102" s="973"/>
      <c r="DM102" s="930"/>
      <c r="DN102" s="930"/>
      <c r="DO102" s="930"/>
      <c r="DP102" s="974"/>
      <c r="DQ102" s="973"/>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416</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417</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420</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421</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422</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423</v>
      </c>
      <c r="AB109" s="976"/>
      <c r="AC109" s="976"/>
      <c r="AD109" s="976"/>
      <c r="AE109" s="977"/>
      <c r="AF109" s="975" t="s">
        <v>303</v>
      </c>
      <c r="AG109" s="976"/>
      <c r="AH109" s="976"/>
      <c r="AI109" s="976"/>
      <c r="AJ109" s="977"/>
      <c r="AK109" s="975" t="s">
        <v>302</v>
      </c>
      <c r="AL109" s="976"/>
      <c r="AM109" s="976"/>
      <c r="AN109" s="976"/>
      <c r="AO109" s="977"/>
      <c r="AP109" s="975" t="s">
        <v>424</v>
      </c>
      <c r="AQ109" s="976"/>
      <c r="AR109" s="976"/>
      <c r="AS109" s="976"/>
      <c r="AT109" s="978"/>
      <c r="AU109" s="995" t="s">
        <v>422</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423</v>
      </c>
      <c r="BR109" s="976"/>
      <c r="BS109" s="976"/>
      <c r="BT109" s="976"/>
      <c r="BU109" s="977"/>
      <c r="BV109" s="975" t="s">
        <v>303</v>
      </c>
      <c r="BW109" s="976"/>
      <c r="BX109" s="976"/>
      <c r="BY109" s="976"/>
      <c r="BZ109" s="977"/>
      <c r="CA109" s="975" t="s">
        <v>302</v>
      </c>
      <c r="CB109" s="976"/>
      <c r="CC109" s="976"/>
      <c r="CD109" s="976"/>
      <c r="CE109" s="977"/>
      <c r="CF109" s="996" t="s">
        <v>424</v>
      </c>
      <c r="CG109" s="996"/>
      <c r="CH109" s="996"/>
      <c r="CI109" s="996"/>
      <c r="CJ109" s="996"/>
      <c r="CK109" s="975" t="s">
        <v>425</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423</v>
      </c>
      <c r="DH109" s="976"/>
      <c r="DI109" s="976"/>
      <c r="DJ109" s="976"/>
      <c r="DK109" s="977"/>
      <c r="DL109" s="975" t="s">
        <v>303</v>
      </c>
      <c r="DM109" s="976"/>
      <c r="DN109" s="976"/>
      <c r="DO109" s="976"/>
      <c r="DP109" s="977"/>
      <c r="DQ109" s="975" t="s">
        <v>302</v>
      </c>
      <c r="DR109" s="976"/>
      <c r="DS109" s="976"/>
      <c r="DT109" s="976"/>
      <c r="DU109" s="977"/>
      <c r="DV109" s="975" t="s">
        <v>424</v>
      </c>
      <c r="DW109" s="976"/>
      <c r="DX109" s="976"/>
      <c r="DY109" s="976"/>
      <c r="DZ109" s="978"/>
    </row>
    <row r="110" spans="1:131" s="246" customFormat="1" ht="26.25" customHeight="1" x14ac:dyDescent="0.15">
      <c r="A110" s="979" t="s">
        <v>426</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446040</v>
      </c>
      <c r="AB110" s="983"/>
      <c r="AC110" s="983"/>
      <c r="AD110" s="983"/>
      <c r="AE110" s="984"/>
      <c r="AF110" s="985">
        <v>449083</v>
      </c>
      <c r="AG110" s="983"/>
      <c r="AH110" s="983"/>
      <c r="AI110" s="983"/>
      <c r="AJ110" s="984"/>
      <c r="AK110" s="985">
        <v>450844</v>
      </c>
      <c r="AL110" s="983"/>
      <c r="AM110" s="983"/>
      <c r="AN110" s="983"/>
      <c r="AO110" s="984"/>
      <c r="AP110" s="986">
        <v>15.9</v>
      </c>
      <c r="AQ110" s="987"/>
      <c r="AR110" s="987"/>
      <c r="AS110" s="987"/>
      <c r="AT110" s="988"/>
      <c r="AU110" s="989" t="s">
        <v>73</v>
      </c>
      <c r="AV110" s="990"/>
      <c r="AW110" s="990"/>
      <c r="AX110" s="990"/>
      <c r="AY110" s="990"/>
      <c r="AZ110" s="1031" t="s">
        <v>427</v>
      </c>
      <c r="BA110" s="980"/>
      <c r="BB110" s="980"/>
      <c r="BC110" s="980"/>
      <c r="BD110" s="980"/>
      <c r="BE110" s="980"/>
      <c r="BF110" s="980"/>
      <c r="BG110" s="980"/>
      <c r="BH110" s="980"/>
      <c r="BI110" s="980"/>
      <c r="BJ110" s="980"/>
      <c r="BK110" s="980"/>
      <c r="BL110" s="980"/>
      <c r="BM110" s="980"/>
      <c r="BN110" s="980"/>
      <c r="BO110" s="980"/>
      <c r="BP110" s="981"/>
      <c r="BQ110" s="1017">
        <v>4859086</v>
      </c>
      <c r="BR110" s="1018"/>
      <c r="BS110" s="1018"/>
      <c r="BT110" s="1018"/>
      <c r="BU110" s="1018"/>
      <c r="BV110" s="1018">
        <v>5008219</v>
      </c>
      <c r="BW110" s="1018"/>
      <c r="BX110" s="1018"/>
      <c r="BY110" s="1018"/>
      <c r="BZ110" s="1018"/>
      <c r="CA110" s="1018">
        <v>4962598</v>
      </c>
      <c r="CB110" s="1018"/>
      <c r="CC110" s="1018"/>
      <c r="CD110" s="1018"/>
      <c r="CE110" s="1018"/>
      <c r="CF110" s="1032">
        <v>175</v>
      </c>
      <c r="CG110" s="1033"/>
      <c r="CH110" s="1033"/>
      <c r="CI110" s="1033"/>
      <c r="CJ110" s="1033"/>
      <c r="CK110" s="1034" t="s">
        <v>428</v>
      </c>
      <c r="CL110" s="1035"/>
      <c r="CM110" s="1014" t="s">
        <v>429</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387</v>
      </c>
      <c r="DH110" s="1018"/>
      <c r="DI110" s="1018"/>
      <c r="DJ110" s="1018"/>
      <c r="DK110" s="1018"/>
      <c r="DL110" s="1018" t="s">
        <v>430</v>
      </c>
      <c r="DM110" s="1018"/>
      <c r="DN110" s="1018"/>
      <c r="DO110" s="1018"/>
      <c r="DP110" s="1018"/>
      <c r="DQ110" s="1018" t="s">
        <v>387</v>
      </c>
      <c r="DR110" s="1018"/>
      <c r="DS110" s="1018"/>
      <c r="DT110" s="1018"/>
      <c r="DU110" s="1018"/>
      <c r="DV110" s="1019" t="s">
        <v>387</v>
      </c>
      <c r="DW110" s="1019"/>
      <c r="DX110" s="1019"/>
      <c r="DY110" s="1019"/>
      <c r="DZ110" s="1020"/>
    </row>
    <row r="111" spans="1:131" s="246" customFormat="1" ht="26.25" customHeight="1" x14ac:dyDescent="0.15">
      <c r="A111" s="1021" t="s">
        <v>431</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387</v>
      </c>
      <c r="AB111" s="1025"/>
      <c r="AC111" s="1025"/>
      <c r="AD111" s="1025"/>
      <c r="AE111" s="1026"/>
      <c r="AF111" s="1027" t="s">
        <v>387</v>
      </c>
      <c r="AG111" s="1025"/>
      <c r="AH111" s="1025"/>
      <c r="AI111" s="1025"/>
      <c r="AJ111" s="1026"/>
      <c r="AK111" s="1027" t="s">
        <v>129</v>
      </c>
      <c r="AL111" s="1025"/>
      <c r="AM111" s="1025"/>
      <c r="AN111" s="1025"/>
      <c r="AO111" s="1026"/>
      <c r="AP111" s="1028" t="s">
        <v>129</v>
      </c>
      <c r="AQ111" s="1029"/>
      <c r="AR111" s="1029"/>
      <c r="AS111" s="1029"/>
      <c r="AT111" s="1030"/>
      <c r="AU111" s="991"/>
      <c r="AV111" s="992"/>
      <c r="AW111" s="992"/>
      <c r="AX111" s="992"/>
      <c r="AY111" s="992"/>
      <c r="AZ111" s="1040" t="s">
        <v>432</v>
      </c>
      <c r="BA111" s="1041"/>
      <c r="BB111" s="1041"/>
      <c r="BC111" s="1041"/>
      <c r="BD111" s="1041"/>
      <c r="BE111" s="1041"/>
      <c r="BF111" s="1041"/>
      <c r="BG111" s="1041"/>
      <c r="BH111" s="1041"/>
      <c r="BI111" s="1041"/>
      <c r="BJ111" s="1041"/>
      <c r="BK111" s="1041"/>
      <c r="BL111" s="1041"/>
      <c r="BM111" s="1041"/>
      <c r="BN111" s="1041"/>
      <c r="BO111" s="1041"/>
      <c r="BP111" s="1042"/>
      <c r="BQ111" s="1010" t="s">
        <v>387</v>
      </c>
      <c r="BR111" s="1011"/>
      <c r="BS111" s="1011"/>
      <c r="BT111" s="1011"/>
      <c r="BU111" s="1011"/>
      <c r="BV111" s="1011" t="s">
        <v>387</v>
      </c>
      <c r="BW111" s="1011"/>
      <c r="BX111" s="1011"/>
      <c r="BY111" s="1011"/>
      <c r="BZ111" s="1011"/>
      <c r="CA111" s="1011">
        <v>39253</v>
      </c>
      <c r="CB111" s="1011"/>
      <c r="CC111" s="1011"/>
      <c r="CD111" s="1011"/>
      <c r="CE111" s="1011"/>
      <c r="CF111" s="1005">
        <v>1.4</v>
      </c>
      <c r="CG111" s="1006"/>
      <c r="CH111" s="1006"/>
      <c r="CI111" s="1006"/>
      <c r="CJ111" s="1006"/>
      <c r="CK111" s="1036"/>
      <c r="CL111" s="1037"/>
      <c r="CM111" s="1007" t="s">
        <v>433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129</v>
      </c>
      <c r="DH111" s="1011"/>
      <c r="DI111" s="1011"/>
      <c r="DJ111" s="1011"/>
      <c r="DK111" s="1011"/>
      <c r="DL111" s="1011" t="s">
        <v>430</v>
      </c>
      <c r="DM111" s="1011"/>
      <c r="DN111" s="1011"/>
      <c r="DO111" s="1011"/>
      <c r="DP111" s="1011"/>
      <c r="DQ111" s="1011" t="s">
        <v>387</v>
      </c>
      <c r="DR111" s="1011"/>
      <c r="DS111" s="1011"/>
      <c r="DT111" s="1011"/>
      <c r="DU111" s="1011"/>
      <c r="DV111" s="1012" t="s">
        <v>387</v>
      </c>
      <c r="DW111" s="1012"/>
      <c r="DX111" s="1012"/>
      <c r="DY111" s="1012"/>
      <c r="DZ111" s="1013"/>
    </row>
    <row r="112" spans="1:131" s="246" customFormat="1" ht="26.25" customHeight="1" x14ac:dyDescent="0.15">
      <c r="A112" s="1043" t="s">
        <v>434</v>
      </c>
      <c r="B112" s="1044"/>
      <c r="C112" s="1041" t="s">
        <v>435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129</v>
      </c>
      <c r="AB112" s="1050"/>
      <c r="AC112" s="1050"/>
      <c r="AD112" s="1050"/>
      <c r="AE112" s="1051"/>
      <c r="AF112" s="1052" t="s">
        <v>387</v>
      </c>
      <c r="AG112" s="1050"/>
      <c r="AH112" s="1050"/>
      <c r="AI112" s="1050"/>
      <c r="AJ112" s="1051"/>
      <c r="AK112" s="1052" t="s">
        <v>129</v>
      </c>
      <c r="AL112" s="1050"/>
      <c r="AM112" s="1050"/>
      <c r="AN112" s="1050"/>
      <c r="AO112" s="1051"/>
      <c r="AP112" s="1053" t="s">
        <v>387</v>
      </c>
      <c r="AQ112" s="1054"/>
      <c r="AR112" s="1054"/>
      <c r="AS112" s="1054"/>
      <c r="AT112" s="1055"/>
      <c r="AU112" s="991"/>
      <c r="AV112" s="992"/>
      <c r="AW112" s="992"/>
      <c r="AX112" s="992"/>
      <c r="AY112" s="992"/>
      <c r="AZ112" s="1040" t="s">
        <v>436</v>
      </c>
      <c r="BA112" s="1041"/>
      <c r="BB112" s="1041"/>
      <c r="BC112" s="1041"/>
      <c r="BD112" s="1041"/>
      <c r="BE112" s="1041"/>
      <c r="BF112" s="1041"/>
      <c r="BG112" s="1041"/>
      <c r="BH112" s="1041"/>
      <c r="BI112" s="1041"/>
      <c r="BJ112" s="1041"/>
      <c r="BK112" s="1041"/>
      <c r="BL112" s="1041"/>
      <c r="BM112" s="1041"/>
      <c r="BN112" s="1041"/>
      <c r="BO112" s="1041"/>
      <c r="BP112" s="1042"/>
      <c r="BQ112" s="1010">
        <v>3082968</v>
      </c>
      <c r="BR112" s="1011"/>
      <c r="BS112" s="1011"/>
      <c r="BT112" s="1011"/>
      <c r="BU112" s="1011"/>
      <c r="BV112" s="1011">
        <v>3051360</v>
      </c>
      <c r="BW112" s="1011"/>
      <c r="BX112" s="1011"/>
      <c r="BY112" s="1011"/>
      <c r="BZ112" s="1011"/>
      <c r="CA112" s="1011">
        <v>2954658</v>
      </c>
      <c r="CB112" s="1011"/>
      <c r="CC112" s="1011"/>
      <c r="CD112" s="1011"/>
      <c r="CE112" s="1011"/>
      <c r="CF112" s="1005">
        <v>104.2</v>
      </c>
      <c r="CG112" s="1006"/>
      <c r="CH112" s="1006"/>
      <c r="CI112" s="1006"/>
      <c r="CJ112" s="1006"/>
      <c r="CK112" s="1036"/>
      <c r="CL112" s="1037"/>
      <c r="CM112" s="1007" t="s">
        <v>437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129</v>
      </c>
      <c r="DH112" s="1011"/>
      <c r="DI112" s="1011"/>
      <c r="DJ112" s="1011"/>
      <c r="DK112" s="1011"/>
      <c r="DL112" s="1011" t="s">
        <v>387</v>
      </c>
      <c r="DM112" s="1011"/>
      <c r="DN112" s="1011"/>
      <c r="DO112" s="1011"/>
      <c r="DP112" s="1011"/>
      <c r="DQ112" s="1011" t="s">
        <v>430</v>
      </c>
      <c r="DR112" s="1011"/>
      <c r="DS112" s="1011"/>
      <c r="DT112" s="1011"/>
      <c r="DU112" s="1011"/>
      <c r="DV112" s="1012" t="s">
        <v>387</v>
      </c>
      <c r="DW112" s="1012"/>
      <c r="DX112" s="1012"/>
      <c r="DY112" s="1012"/>
      <c r="DZ112" s="1013"/>
    </row>
    <row r="113" spans="1:130" s="246" customFormat="1" ht="26.25" customHeight="1" x14ac:dyDescent="0.15">
      <c r="A113" s="1045"/>
      <c r="B113" s="1046"/>
      <c r="C113" s="1041" t="s">
        <v>438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156021</v>
      </c>
      <c r="AB113" s="1025"/>
      <c r="AC113" s="1025"/>
      <c r="AD113" s="1025"/>
      <c r="AE113" s="1026"/>
      <c r="AF113" s="1027">
        <v>174063</v>
      </c>
      <c r="AG113" s="1025"/>
      <c r="AH113" s="1025"/>
      <c r="AI113" s="1025"/>
      <c r="AJ113" s="1026"/>
      <c r="AK113" s="1027">
        <v>185615</v>
      </c>
      <c r="AL113" s="1025"/>
      <c r="AM113" s="1025"/>
      <c r="AN113" s="1025"/>
      <c r="AO113" s="1026"/>
      <c r="AP113" s="1028">
        <v>6.5</v>
      </c>
      <c r="AQ113" s="1029"/>
      <c r="AR113" s="1029"/>
      <c r="AS113" s="1029"/>
      <c r="AT113" s="1030"/>
      <c r="AU113" s="991"/>
      <c r="AV113" s="992"/>
      <c r="AW113" s="992"/>
      <c r="AX113" s="992"/>
      <c r="AY113" s="992"/>
      <c r="AZ113" s="1040" t="s">
        <v>439</v>
      </c>
      <c r="BA113" s="1041"/>
      <c r="BB113" s="1041"/>
      <c r="BC113" s="1041"/>
      <c r="BD113" s="1041"/>
      <c r="BE113" s="1041"/>
      <c r="BF113" s="1041"/>
      <c r="BG113" s="1041"/>
      <c r="BH113" s="1041"/>
      <c r="BI113" s="1041"/>
      <c r="BJ113" s="1041"/>
      <c r="BK113" s="1041"/>
      <c r="BL113" s="1041"/>
      <c r="BM113" s="1041"/>
      <c r="BN113" s="1041"/>
      <c r="BO113" s="1041"/>
      <c r="BP113" s="1042"/>
      <c r="BQ113" s="1010">
        <v>200073</v>
      </c>
      <c r="BR113" s="1011"/>
      <c r="BS113" s="1011"/>
      <c r="BT113" s="1011"/>
      <c r="BU113" s="1011"/>
      <c r="BV113" s="1011">
        <v>160290</v>
      </c>
      <c r="BW113" s="1011"/>
      <c r="BX113" s="1011"/>
      <c r="BY113" s="1011"/>
      <c r="BZ113" s="1011"/>
      <c r="CA113" s="1011">
        <v>138112</v>
      </c>
      <c r="CB113" s="1011"/>
      <c r="CC113" s="1011"/>
      <c r="CD113" s="1011"/>
      <c r="CE113" s="1011"/>
      <c r="CF113" s="1005">
        <v>4.9000000000000004</v>
      </c>
      <c r="CG113" s="1006"/>
      <c r="CH113" s="1006"/>
      <c r="CI113" s="1006"/>
      <c r="CJ113" s="1006"/>
      <c r="CK113" s="1036"/>
      <c r="CL113" s="1037"/>
      <c r="CM113" s="1007" t="s">
        <v>440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387</v>
      </c>
      <c r="DH113" s="1050"/>
      <c r="DI113" s="1050"/>
      <c r="DJ113" s="1050"/>
      <c r="DK113" s="1051"/>
      <c r="DL113" s="1052" t="s">
        <v>387</v>
      </c>
      <c r="DM113" s="1050"/>
      <c r="DN113" s="1050"/>
      <c r="DO113" s="1050"/>
      <c r="DP113" s="1051"/>
      <c r="DQ113" s="1052" t="s">
        <v>129</v>
      </c>
      <c r="DR113" s="1050"/>
      <c r="DS113" s="1050"/>
      <c r="DT113" s="1050"/>
      <c r="DU113" s="1051"/>
      <c r="DV113" s="1053" t="s">
        <v>430</v>
      </c>
      <c r="DW113" s="1054"/>
      <c r="DX113" s="1054"/>
      <c r="DY113" s="1054"/>
      <c r="DZ113" s="1055"/>
    </row>
    <row r="114" spans="1:130" s="246" customFormat="1" ht="26.25" customHeight="1" x14ac:dyDescent="0.15">
      <c r="A114" s="1045"/>
      <c r="B114" s="1046"/>
      <c r="C114" s="1041" t="s">
        <v>441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57791</v>
      </c>
      <c r="AB114" s="1050"/>
      <c r="AC114" s="1050"/>
      <c r="AD114" s="1050"/>
      <c r="AE114" s="1051"/>
      <c r="AF114" s="1052">
        <v>35798</v>
      </c>
      <c r="AG114" s="1050"/>
      <c r="AH114" s="1050"/>
      <c r="AI114" s="1050"/>
      <c r="AJ114" s="1051"/>
      <c r="AK114" s="1052">
        <v>37390</v>
      </c>
      <c r="AL114" s="1050"/>
      <c r="AM114" s="1050"/>
      <c r="AN114" s="1050"/>
      <c r="AO114" s="1051"/>
      <c r="AP114" s="1053">
        <v>1.3</v>
      </c>
      <c r="AQ114" s="1054"/>
      <c r="AR114" s="1054"/>
      <c r="AS114" s="1054"/>
      <c r="AT114" s="1055"/>
      <c r="AU114" s="991"/>
      <c r="AV114" s="992"/>
      <c r="AW114" s="992"/>
      <c r="AX114" s="992"/>
      <c r="AY114" s="992"/>
      <c r="AZ114" s="1040" t="s">
        <v>442</v>
      </c>
      <c r="BA114" s="1041"/>
      <c r="BB114" s="1041"/>
      <c r="BC114" s="1041"/>
      <c r="BD114" s="1041"/>
      <c r="BE114" s="1041"/>
      <c r="BF114" s="1041"/>
      <c r="BG114" s="1041"/>
      <c r="BH114" s="1041"/>
      <c r="BI114" s="1041"/>
      <c r="BJ114" s="1041"/>
      <c r="BK114" s="1041"/>
      <c r="BL114" s="1041"/>
      <c r="BM114" s="1041"/>
      <c r="BN114" s="1041"/>
      <c r="BO114" s="1041"/>
      <c r="BP114" s="1042"/>
      <c r="BQ114" s="1010">
        <v>1013579</v>
      </c>
      <c r="BR114" s="1011"/>
      <c r="BS114" s="1011"/>
      <c r="BT114" s="1011"/>
      <c r="BU114" s="1011"/>
      <c r="BV114" s="1011">
        <v>976472</v>
      </c>
      <c r="BW114" s="1011"/>
      <c r="BX114" s="1011"/>
      <c r="BY114" s="1011"/>
      <c r="BZ114" s="1011"/>
      <c r="CA114" s="1011">
        <v>965930</v>
      </c>
      <c r="CB114" s="1011"/>
      <c r="CC114" s="1011"/>
      <c r="CD114" s="1011"/>
      <c r="CE114" s="1011"/>
      <c r="CF114" s="1005">
        <v>34.1</v>
      </c>
      <c r="CG114" s="1006"/>
      <c r="CH114" s="1006"/>
      <c r="CI114" s="1006"/>
      <c r="CJ114" s="1006"/>
      <c r="CK114" s="1036"/>
      <c r="CL114" s="1037"/>
      <c r="CM114" s="1007" t="s">
        <v>443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387</v>
      </c>
      <c r="DH114" s="1050"/>
      <c r="DI114" s="1050"/>
      <c r="DJ114" s="1050"/>
      <c r="DK114" s="1051"/>
      <c r="DL114" s="1052" t="s">
        <v>129</v>
      </c>
      <c r="DM114" s="1050"/>
      <c r="DN114" s="1050"/>
      <c r="DO114" s="1050"/>
      <c r="DP114" s="1051"/>
      <c r="DQ114" s="1052" t="s">
        <v>387</v>
      </c>
      <c r="DR114" s="1050"/>
      <c r="DS114" s="1050"/>
      <c r="DT114" s="1050"/>
      <c r="DU114" s="1051"/>
      <c r="DV114" s="1053" t="s">
        <v>387</v>
      </c>
      <c r="DW114" s="1054"/>
      <c r="DX114" s="1054"/>
      <c r="DY114" s="1054"/>
      <c r="DZ114" s="1055"/>
    </row>
    <row r="115" spans="1:130" s="246" customFormat="1" ht="26.25" customHeight="1" x14ac:dyDescent="0.15">
      <c r="A115" s="1045"/>
      <c r="B115" s="1046"/>
      <c r="C115" s="1041" t="s">
        <v>444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23480</v>
      </c>
      <c r="AB115" s="1025"/>
      <c r="AC115" s="1025"/>
      <c r="AD115" s="1025"/>
      <c r="AE115" s="1026"/>
      <c r="AF115" s="1027">
        <v>19581</v>
      </c>
      <c r="AG115" s="1025"/>
      <c r="AH115" s="1025"/>
      <c r="AI115" s="1025"/>
      <c r="AJ115" s="1026"/>
      <c r="AK115" s="1027">
        <v>17172</v>
      </c>
      <c r="AL115" s="1025"/>
      <c r="AM115" s="1025"/>
      <c r="AN115" s="1025"/>
      <c r="AO115" s="1026"/>
      <c r="AP115" s="1028">
        <v>0.6</v>
      </c>
      <c r="AQ115" s="1029"/>
      <c r="AR115" s="1029"/>
      <c r="AS115" s="1029"/>
      <c r="AT115" s="1030"/>
      <c r="AU115" s="991"/>
      <c r="AV115" s="992"/>
      <c r="AW115" s="992"/>
      <c r="AX115" s="992"/>
      <c r="AY115" s="992"/>
      <c r="AZ115" s="1040" t="s">
        <v>445</v>
      </c>
      <c r="BA115" s="1041"/>
      <c r="BB115" s="1041"/>
      <c r="BC115" s="1041"/>
      <c r="BD115" s="1041"/>
      <c r="BE115" s="1041"/>
      <c r="BF115" s="1041"/>
      <c r="BG115" s="1041"/>
      <c r="BH115" s="1041"/>
      <c r="BI115" s="1041"/>
      <c r="BJ115" s="1041"/>
      <c r="BK115" s="1041"/>
      <c r="BL115" s="1041"/>
      <c r="BM115" s="1041"/>
      <c r="BN115" s="1041"/>
      <c r="BO115" s="1041"/>
      <c r="BP115" s="1042"/>
      <c r="BQ115" s="1010">
        <v>76002</v>
      </c>
      <c r="BR115" s="1011"/>
      <c r="BS115" s="1011"/>
      <c r="BT115" s="1011"/>
      <c r="BU115" s="1011"/>
      <c r="BV115" s="1011">
        <v>56424</v>
      </c>
      <c r="BW115" s="1011"/>
      <c r="BX115" s="1011"/>
      <c r="BY115" s="1011"/>
      <c r="BZ115" s="1011"/>
      <c r="CA115" s="1011" t="s">
        <v>129</v>
      </c>
      <c r="CB115" s="1011"/>
      <c r="CC115" s="1011"/>
      <c r="CD115" s="1011"/>
      <c r="CE115" s="1011"/>
      <c r="CF115" s="1005" t="s">
        <v>129</v>
      </c>
      <c r="CG115" s="1006"/>
      <c r="CH115" s="1006"/>
      <c r="CI115" s="1006"/>
      <c r="CJ115" s="1006"/>
      <c r="CK115" s="1036"/>
      <c r="CL115" s="1037"/>
      <c r="CM115" s="1040" t="s">
        <v>446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387</v>
      </c>
      <c r="DH115" s="1050"/>
      <c r="DI115" s="1050"/>
      <c r="DJ115" s="1050"/>
      <c r="DK115" s="1051"/>
      <c r="DL115" s="1052" t="s">
        <v>129</v>
      </c>
      <c r="DM115" s="1050"/>
      <c r="DN115" s="1050"/>
      <c r="DO115" s="1050"/>
      <c r="DP115" s="1051"/>
      <c r="DQ115" s="1052" t="s">
        <v>387</v>
      </c>
      <c r="DR115" s="1050"/>
      <c r="DS115" s="1050"/>
      <c r="DT115" s="1050"/>
      <c r="DU115" s="1051"/>
      <c r="DV115" s="1053" t="s">
        <v>387</v>
      </c>
      <c r="DW115" s="1054"/>
      <c r="DX115" s="1054"/>
      <c r="DY115" s="1054"/>
      <c r="DZ115" s="1055"/>
    </row>
    <row r="116" spans="1:130" s="246" customFormat="1" ht="26.25" customHeight="1" x14ac:dyDescent="0.15">
      <c r="A116" s="1047"/>
      <c r="B116" s="1048"/>
      <c r="C116" s="1056" t="s">
        <v>447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67</v>
      </c>
      <c r="AB116" s="1050"/>
      <c r="AC116" s="1050"/>
      <c r="AD116" s="1050"/>
      <c r="AE116" s="1051"/>
      <c r="AF116" s="1052">
        <v>333</v>
      </c>
      <c r="AG116" s="1050"/>
      <c r="AH116" s="1050"/>
      <c r="AI116" s="1050"/>
      <c r="AJ116" s="1051"/>
      <c r="AK116" s="1052">
        <v>105</v>
      </c>
      <c r="AL116" s="1050"/>
      <c r="AM116" s="1050"/>
      <c r="AN116" s="1050"/>
      <c r="AO116" s="1051"/>
      <c r="AP116" s="1053">
        <v>0</v>
      </c>
      <c r="AQ116" s="1054"/>
      <c r="AR116" s="1054"/>
      <c r="AS116" s="1054"/>
      <c r="AT116" s="1055"/>
      <c r="AU116" s="991"/>
      <c r="AV116" s="992"/>
      <c r="AW116" s="992"/>
      <c r="AX116" s="992"/>
      <c r="AY116" s="992"/>
      <c r="AZ116" s="1058" t="s">
        <v>448</v>
      </c>
      <c r="BA116" s="1059"/>
      <c r="BB116" s="1059"/>
      <c r="BC116" s="1059"/>
      <c r="BD116" s="1059"/>
      <c r="BE116" s="1059"/>
      <c r="BF116" s="1059"/>
      <c r="BG116" s="1059"/>
      <c r="BH116" s="1059"/>
      <c r="BI116" s="1059"/>
      <c r="BJ116" s="1059"/>
      <c r="BK116" s="1059"/>
      <c r="BL116" s="1059"/>
      <c r="BM116" s="1059"/>
      <c r="BN116" s="1059"/>
      <c r="BO116" s="1059"/>
      <c r="BP116" s="1060"/>
      <c r="BQ116" s="1010" t="s">
        <v>129</v>
      </c>
      <c r="BR116" s="1011"/>
      <c r="BS116" s="1011"/>
      <c r="BT116" s="1011"/>
      <c r="BU116" s="1011"/>
      <c r="BV116" s="1011" t="s">
        <v>430</v>
      </c>
      <c r="BW116" s="1011"/>
      <c r="BX116" s="1011"/>
      <c r="BY116" s="1011"/>
      <c r="BZ116" s="1011"/>
      <c r="CA116" s="1011" t="s">
        <v>129</v>
      </c>
      <c r="CB116" s="1011"/>
      <c r="CC116" s="1011"/>
      <c r="CD116" s="1011"/>
      <c r="CE116" s="1011"/>
      <c r="CF116" s="1005" t="s">
        <v>129</v>
      </c>
      <c r="CG116" s="1006"/>
      <c r="CH116" s="1006"/>
      <c r="CI116" s="1006"/>
      <c r="CJ116" s="1006"/>
      <c r="CK116" s="1036"/>
      <c r="CL116" s="1037"/>
      <c r="CM116" s="1007" t="s">
        <v>449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430</v>
      </c>
      <c r="DH116" s="1050"/>
      <c r="DI116" s="1050"/>
      <c r="DJ116" s="1050"/>
      <c r="DK116" s="1051"/>
      <c r="DL116" s="1052" t="s">
        <v>129</v>
      </c>
      <c r="DM116" s="1050"/>
      <c r="DN116" s="1050"/>
      <c r="DO116" s="1050"/>
      <c r="DP116" s="1051"/>
      <c r="DQ116" s="1052" t="s">
        <v>129</v>
      </c>
      <c r="DR116" s="1050"/>
      <c r="DS116" s="1050"/>
      <c r="DT116" s="1050"/>
      <c r="DU116" s="1051"/>
      <c r="DV116" s="1053" t="s">
        <v>387</v>
      </c>
      <c r="DW116" s="1054"/>
      <c r="DX116" s="1054"/>
      <c r="DY116" s="1054"/>
      <c r="DZ116" s="1055"/>
    </row>
    <row r="117" spans="1:130" s="246"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450</v>
      </c>
      <c r="Z117" s="977"/>
      <c r="AA117" s="1067">
        <v>683399</v>
      </c>
      <c r="AB117" s="1068"/>
      <c r="AC117" s="1068"/>
      <c r="AD117" s="1068"/>
      <c r="AE117" s="1069"/>
      <c r="AF117" s="1070">
        <v>678858</v>
      </c>
      <c r="AG117" s="1068"/>
      <c r="AH117" s="1068"/>
      <c r="AI117" s="1068"/>
      <c r="AJ117" s="1069"/>
      <c r="AK117" s="1070">
        <v>691126</v>
      </c>
      <c r="AL117" s="1068"/>
      <c r="AM117" s="1068"/>
      <c r="AN117" s="1068"/>
      <c r="AO117" s="1069"/>
      <c r="AP117" s="1071"/>
      <c r="AQ117" s="1072"/>
      <c r="AR117" s="1072"/>
      <c r="AS117" s="1072"/>
      <c r="AT117" s="1073"/>
      <c r="AU117" s="991"/>
      <c r="AV117" s="992"/>
      <c r="AW117" s="992"/>
      <c r="AX117" s="992"/>
      <c r="AY117" s="992"/>
      <c r="AZ117" s="1058" t="s">
        <v>451</v>
      </c>
      <c r="BA117" s="1059"/>
      <c r="BB117" s="1059"/>
      <c r="BC117" s="1059"/>
      <c r="BD117" s="1059"/>
      <c r="BE117" s="1059"/>
      <c r="BF117" s="1059"/>
      <c r="BG117" s="1059"/>
      <c r="BH117" s="1059"/>
      <c r="BI117" s="1059"/>
      <c r="BJ117" s="1059"/>
      <c r="BK117" s="1059"/>
      <c r="BL117" s="1059"/>
      <c r="BM117" s="1059"/>
      <c r="BN117" s="1059"/>
      <c r="BO117" s="1059"/>
      <c r="BP117" s="1060"/>
      <c r="BQ117" s="1010" t="s">
        <v>387</v>
      </c>
      <c r="BR117" s="1011"/>
      <c r="BS117" s="1011"/>
      <c r="BT117" s="1011"/>
      <c r="BU117" s="1011"/>
      <c r="BV117" s="1011" t="s">
        <v>129</v>
      </c>
      <c r="BW117" s="1011"/>
      <c r="BX117" s="1011"/>
      <c r="BY117" s="1011"/>
      <c r="BZ117" s="1011"/>
      <c r="CA117" s="1011" t="s">
        <v>129</v>
      </c>
      <c r="CB117" s="1011"/>
      <c r="CC117" s="1011"/>
      <c r="CD117" s="1011"/>
      <c r="CE117" s="1011"/>
      <c r="CF117" s="1005" t="s">
        <v>129</v>
      </c>
      <c r="CG117" s="1006"/>
      <c r="CH117" s="1006"/>
      <c r="CI117" s="1006"/>
      <c r="CJ117" s="1006"/>
      <c r="CK117" s="1036"/>
      <c r="CL117" s="1037"/>
      <c r="CM117" s="1007" t="s">
        <v>452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387</v>
      </c>
      <c r="DH117" s="1050"/>
      <c r="DI117" s="1050"/>
      <c r="DJ117" s="1050"/>
      <c r="DK117" s="1051"/>
      <c r="DL117" s="1052" t="s">
        <v>387</v>
      </c>
      <c r="DM117" s="1050"/>
      <c r="DN117" s="1050"/>
      <c r="DO117" s="1050"/>
      <c r="DP117" s="1051"/>
      <c r="DQ117" s="1052" t="s">
        <v>387</v>
      </c>
      <c r="DR117" s="1050"/>
      <c r="DS117" s="1050"/>
      <c r="DT117" s="1050"/>
      <c r="DU117" s="1051"/>
      <c r="DV117" s="1053" t="s">
        <v>387</v>
      </c>
      <c r="DW117" s="1054"/>
      <c r="DX117" s="1054"/>
      <c r="DY117" s="1054"/>
      <c r="DZ117" s="1055"/>
    </row>
    <row r="118" spans="1:130" s="246" customFormat="1" ht="26.25" customHeight="1" x14ac:dyDescent="0.15">
      <c r="A118" s="995" t="s">
        <v>425</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423</v>
      </c>
      <c r="AB118" s="976"/>
      <c r="AC118" s="976"/>
      <c r="AD118" s="976"/>
      <c r="AE118" s="977"/>
      <c r="AF118" s="975" t="s">
        <v>303</v>
      </c>
      <c r="AG118" s="976"/>
      <c r="AH118" s="976"/>
      <c r="AI118" s="976"/>
      <c r="AJ118" s="977"/>
      <c r="AK118" s="975" t="s">
        <v>302</v>
      </c>
      <c r="AL118" s="976"/>
      <c r="AM118" s="976"/>
      <c r="AN118" s="976"/>
      <c r="AO118" s="977"/>
      <c r="AP118" s="1062" t="s">
        <v>424</v>
      </c>
      <c r="AQ118" s="1063"/>
      <c r="AR118" s="1063"/>
      <c r="AS118" s="1063"/>
      <c r="AT118" s="1064"/>
      <c r="AU118" s="991"/>
      <c r="AV118" s="992"/>
      <c r="AW118" s="992"/>
      <c r="AX118" s="992"/>
      <c r="AY118" s="992"/>
      <c r="AZ118" s="1065" t="s">
        <v>453</v>
      </c>
      <c r="BA118" s="1056"/>
      <c r="BB118" s="1056"/>
      <c r="BC118" s="1056"/>
      <c r="BD118" s="1056"/>
      <c r="BE118" s="1056"/>
      <c r="BF118" s="1056"/>
      <c r="BG118" s="1056"/>
      <c r="BH118" s="1056"/>
      <c r="BI118" s="1056"/>
      <c r="BJ118" s="1056"/>
      <c r="BK118" s="1056"/>
      <c r="BL118" s="1056"/>
      <c r="BM118" s="1056"/>
      <c r="BN118" s="1056"/>
      <c r="BO118" s="1056"/>
      <c r="BP118" s="1057"/>
      <c r="BQ118" s="1088" t="s">
        <v>387</v>
      </c>
      <c r="BR118" s="1089"/>
      <c r="BS118" s="1089"/>
      <c r="BT118" s="1089"/>
      <c r="BU118" s="1089"/>
      <c r="BV118" s="1089" t="s">
        <v>387</v>
      </c>
      <c r="BW118" s="1089"/>
      <c r="BX118" s="1089"/>
      <c r="BY118" s="1089"/>
      <c r="BZ118" s="1089"/>
      <c r="CA118" s="1089" t="s">
        <v>129</v>
      </c>
      <c r="CB118" s="1089"/>
      <c r="CC118" s="1089"/>
      <c r="CD118" s="1089"/>
      <c r="CE118" s="1089"/>
      <c r="CF118" s="1005" t="s">
        <v>387</v>
      </c>
      <c r="CG118" s="1006"/>
      <c r="CH118" s="1006"/>
      <c r="CI118" s="1006"/>
      <c r="CJ118" s="1006"/>
      <c r="CK118" s="1036"/>
      <c r="CL118" s="1037"/>
      <c r="CM118" s="1007" t="s">
        <v>454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129</v>
      </c>
      <c r="DH118" s="1050"/>
      <c r="DI118" s="1050"/>
      <c r="DJ118" s="1050"/>
      <c r="DK118" s="1051"/>
      <c r="DL118" s="1052" t="s">
        <v>129</v>
      </c>
      <c r="DM118" s="1050"/>
      <c r="DN118" s="1050"/>
      <c r="DO118" s="1050"/>
      <c r="DP118" s="1051"/>
      <c r="DQ118" s="1052" t="s">
        <v>387</v>
      </c>
      <c r="DR118" s="1050"/>
      <c r="DS118" s="1050"/>
      <c r="DT118" s="1050"/>
      <c r="DU118" s="1051"/>
      <c r="DV118" s="1053" t="s">
        <v>129</v>
      </c>
      <c r="DW118" s="1054"/>
      <c r="DX118" s="1054"/>
      <c r="DY118" s="1054"/>
      <c r="DZ118" s="1055"/>
    </row>
    <row r="119" spans="1:130" s="246" customFormat="1" ht="26.25" customHeight="1" x14ac:dyDescent="0.15">
      <c r="A119" s="1149" t="s">
        <v>428</v>
      </c>
      <c r="B119" s="1035"/>
      <c r="C119" s="1014" t="s">
        <v>429</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455</v>
      </c>
      <c r="AB119" s="983"/>
      <c r="AC119" s="983"/>
      <c r="AD119" s="983"/>
      <c r="AE119" s="984"/>
      <c r="AF119" s="985" t="s">
        <v>387</v>
      </c>
      <c r="AG119" s="983"/>
      <c r="AH119" s="983"/>
      <c r="AI119" s="983"/>
      <c r="AJ119" s="984"/>
      <c r="AK119" s="985" t="s">
        <v>129</v>
      </c>
      <c r="AL119" s="983"/>
      <c r="AM119" s="983"/>
      <c r="AN119" s="983"/>
      <c r="AO119" s="984"/>
      <c r="AP119" s="986" t="s">
        <v>387</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456</v>
      </c>
      <c r="BP119" s="1097"/>
      <c r="BQ119" s="1088">
        <v>9231708</v>
      </c>
      <c r="BR119" s="1089"/>
      <c r="BS119" s="1089"/>
      <c r="BT119" s="1089"/>
      <c r="BU119" s="1089"/>
      <c r="BV119" s="1089">
        <v>9252765</v>
      </c>
      <c r="BW119" s="1089"/>
      <c r="BX119" s="1089"/>
      <c r="BY119" s="1089"/>
      <c r="BZ119" s="1089"/>
      <c r="CA119" s="1089">
        <v>9060551</v>
      </c>
      <c r="CB119" s="1089"/>
      <c r="CC119" s="1089"/>
      <c r="CD119" s="1089"/>
      <c r="CE119" s="1089"/>
      <c r="CF119" s="1090"/>
      <c r="CG119" s="1091"/>
      <c r="CH119" s="1091"/>
      <c r="CI119" s="1091"/>
      <c r="CJ119" s="1092"/>
      <c r="CK119" s="1038"/>
      <c r="CL119" s="1039"/>
      <c r="CM119" s="1093" t="s">
        <v>457</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387</v>
      </c>
      <c r="DH119" s="1075"/>
      <c r="DI119" s="1075"/>
      <c r="DJ119" s="1075"/>
      <c r="DK119" s="1076"/>
      <c r="DL119" s="1074" t="s">
        <v>387</v>
      </c>
      <c r="DM119" s="1075"/>
      <c r="DN119" s="1075"/>
      <c r="DO119" s="1075"/>
      <c r="DP119" s="1076"/>
      <c r="DQ119" s="1074">
        <v>39253</v>
      </c>
      <c r="DR119" s="1075"/>
      <c r="DS119" s="1075"/>
      <c r="DT119" s="1075"/>
      <c r="DU119" s="1076"/>
      <c r="DV119" s="1077">
        <v>1.4</v>
      </c>
      <c r="DW119" s="1078"/>
      <c r="DX119" s="1078"/>
      <c r="DY119" s="1078"/>
      <c r="DZ119" s="1079"/>
    </row>
    <row r="120" spans="1:130" s="246" customFormat="1" ht="26.25" customHeight="1" x14ac:dyDescent="0.15">
      <c r="A120" s="1150"/>
      <c r="B120" s="1037"/>
      <c r="C120" s="1007" t="s">
        <v>433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387</v>
      </c>
      <c r="AB120" s="1050"/>
      <c r="AC120" s="1050"/>
      <c r="AD120" s="1050"/>
      <c r="AE120" s="1051"/>
      <c r="AF120" s="1052" t="s">
        <v>387</v>
      </c>
      <c r="AG120" s="1050"/>
      <c r="AH120" s="1050"/>
      <c r="AI120" s="1050"/>
      <c r="AJ120" s="1051"/>
      <c r="AK120" s="1052" t="s">
        <v>387</v>
      </c>
      <c r="AL120" s="1050"/>
      <c r="AM120" s="1050"/>
      <c r="AN120" s="1050"/>
      <c r="AO120" s="1051"/>
      <c r="AP120" s="1053" t="s">
        <v>387</v>
      </c>
      <c r="AQ120" s="1054"/>
      <c r="AR120" s="1054"/>
      <c r="AS120" s="1054"/>
      <c r="AT120" s="1055"/>
      <c r="AU120" s="1080" t="s">
        <v>458</v>
      </c>
      <c r="AV120" s="1081"/>
      <c r="AW120" s="1081"/>
      <c r="AX120" s="1081"/>
      <c r="AY120" s="1082"/>
      <c r="AZ120" s="1031" t="s">
        <v>459</v>
      </c>
      <c r="BA120" s="980"/>
      <c r="BB120" s="980"/>
      <c r="BC120" s="980"/>
      <c r="BD120" s="980"/>
      <c r="BE120" s="980"/>
      <c r="BF120" s="980"/>
      <c r="BG120" s="980"/>
      <c r="BH120" s="980"/>
      <c r="BI120" s="980"/>
      <c r="BJ120" s="980"/>
      <c r="BK120" s="980"/>
      <c r="BL120" s="980"/>
      <c r="BM120" s="980"/>
      <c r="BN120" s="980"/>
      <c r="BO120" s="980"/>
      <c r="BP120" s="981"/>
      <c r="BQ120" s="1017">
        <v>1918277</v>
      </c>
      <c r="BR120" s="1018"/>
      <c r="BS120" s="1018"/>
      <c r="BT120" s="1018"/>
      <c r="BU120" s="1018"/>
      <c r="BV120" s="1018">
        <v>2049889</v>
      </c>
      <c r="BW120" s="1018"/>
      <c r="BX120" s="1018"/>
      <c r="BY120" s="1018"/>
      <c r="BZ120" s="1018"/>
      <c r="CA120" s="1018">
        <v>2201668</v>
      </c>
      <c r="CB120" s="1018"/>
      <c r="CC120" s="1018"/>
      <c r="CD120" s="1018"/>
      <c r="CE120" s="1018"/>
      <c r="CF120" s="1032">
        <v>77.599999999999994</v>
      </c>
      <c r="CG120" s="1033"/>
      <c r="CH120" s="1033"/>
      <c r="CI120" s="1033"/>
      <c r="CJ120" s="1033"/>
      <c r="CK120" s="1098" t="s">
        <v>460</v>
      </c>
      <c r="CL120" s="1099"/>
      <c r="CM120" s="1099"/>
      <c r="CN120" s="1099"/>
      <c r="CO120" s="1100"/>
      <c r="CP120" s="1106" t="s">
        <v>403</v>
      </c>
      <c r="CQ120" s="1107"/>
      <c r="CR120" s="1107"/>
      <c r="CS120" s="1107"/>
      <c r="CT120" s="1107"/>
      <c r="CU120" s="1107"/>
      <c r="CV120" s="1107"/>
      <c r="CW120" s="1107"/>
      <c r="CX120" s="1107"/>
      <c r="CY120" s="1107"/>
      <c r="CZ120" s="1107"/>
      <c r="DA120" s="1107"/>
      <c r="DB120" s="1107"/>
      <c r="DC120" s="1107"/>
      <c r="DD120" s="1107"/>
      <c r="DE120" s="1107"/>
      <c r="DF120" s="1108"/>
      <c r="DG120" s="1017">
        <v>1563969</v>
      </c>
      <c r="DH120" s="1018"/>
      <c r="DI120" s="1018"/>
      <c r="DJ120" s="1018"/>
      <c r="DK120" s="1018"/>
      <c r="DL120" s="1018">
        <v>1635232</v>
      </c>
      <c r="DM120" s="1018"/>
      <c r="DN120" s="1018"/>
      <c r="DO120" s="1018"/>
      <c r="DP120" s="1018"/>
      <c r="DQ120" s="1018">
        <v>1655132</v>
      </c>
      <c r="DR120" s="1018"/>
      <c r="DS120" s="1018"/>
      <c r="DT120" s="1018"/>
      <c r="DU120" s="1018"/>
      <c r="DV120" s="1019">
        <v>58.4</v>
      </c>
      <c r="DW120" s="1019"/>
      <c r="DX120" s="1019"/>
      <c r="DY120" s="1019"/>
      <c r="DZ120" s="1020"/>
    </row>
    <row r="121" spans="1:130" s="246" customFormat="1" ht="26.25" customHeight="1" x14ac:dyDescent="0.15">
      <c r="A121" s="1150"/>
      <c r="B121" s="1037"/>
      <c r="C121" s="1058" t="s">
        <v>461</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387</v>
      </c>
      <c r="AB121" s="1050"/>
      <c r="AC121" s="1050"/>
      <c r="AD121" s="1050"/>
      <c r="AE121" s="1051"/>
      <c r="AF121" s="1052" t="s">
        <v>387</v>
      </c>
      <c r="AG121" s="1050"/>
      <c r="AH121" s="1050"/>
      <c r="AI121" s="1050"/>
      <c r="AJ121" s="1051"/>
      <c r="AK121" s="1052" t="s">
        <v>387</v>
      </c>
      <c r="AL121" s="1050"/>
      <c r="AM121" s="1050"/>
      <c r="AN121" s="1050"/>
      <c r="AO121" s="1051"/>
      <c r="AP121" s="1053" t="s">
        <v>129</v>
      </c>
      <c r="AQ121" s="1054"/>
      <c r="AR121" s="1054"/>
      <c r="AS121" s="1054"/>
      <c r="AT121" s="1055"/>
      <c r="AU121" s="1083"/>
      <c r="AV121" s="1084"/>
      <c r="AW121" s="1084"/>
      <c r="AX121" s="1084"/>
      <c r="AY121" s="1085"/>
      <c r="AZ121" s="1040" t="s">
        <v>462</v>
      </c>
      <c r="BA121" s="1041"/>
      <c r="BB121" s="1041"/>
      <c r="BC121" s="1041"/>
      <c r="BD121" s="1041"/>
      <c r="BE121" s="1041"/>
      <c r="BF121" s="1041"/>
      <c r="BG121" s="1041"/>
      <c r="BH121" s="1041"/>
      <c r="BI121" s="1041"/>
      <c r="BJ121" s="1041"/>
      <c r="BK121" s="1041"/>
      <c r="BL121" s="1041"/>
      <c r="BM121" s="1041"/>
      <c r="BN121" s="1041"/>
      <c r="BO121" s="1041"/>
      <c r="BP121" s="1042"/>
      <c r="BQ121" s="1010">
        <v>165074</v>
      </c>
      <c r="BR121" s="1011"/>
      <c r="BS121" s="1011"/>
      <c r="BT121" s="1011"/>
      <c r="BU121" s="1011"/>
      <c r="BV121" s="1011">
        <v>151877</v>
      </c>
      <c r="BW121" s="1011"/>
      <c r="BX121" s="1011"/>
      <c r="BY121" s="1011"/>
      <c r="BZ121" s="1011"/>
      <c r="CA121" s="1011">
        <v>141823</v>
      </c>
      <c r="CB121" s="1011"/>
      <c r="CC121" s="1011"/>
      <c r="CD121" s="1011"/>
      <c r="CE121" s="1011"/>
      <c r="CF121" s="1005">
        <v>5</v>
      </c>
      <c r="CG121" s="1006"/>
      <c r="CH121" s="1006"/>
      <c r="CI121" s="1006"/>
      <c r="CJ121" s="1006"/>
      <c r="CK121" s="1101"/>
      <c r="CL121" s="1102"/>
      <c r="CM121" s="1102"/>
      <c r="CN121" s="1102"/>
      <c r="CO121" s="1103"/>
      <c r="CP121" s="1111" t="s">
        <v>401</v>
      </c>
      <c r="CQ121" s="1112"/>
      <c r="CR121" s="1112"/>
      <c r="CS121" s="1112"/>
      <c r="CT121" s="1112"/>
      <c r="CU121" s="1112"/>
      <c r="CV121" s="1112"/>
      <c r="CW121" s="1112"/>
      <c r="CX121" s="1112"/>
      <c r="CY121" s="1112"/>
      <c r="CZ121" s="1112"/>
      <c r="DA121" s="1112"/>
      <c r="DB121" s="1112"/>
      <c r="DC121" s="1112"/>
      <c r="DD121" s="1112"/>
      <c r="DE121" s="1112"/>
      <c r="DF121" s="1113"/>
      <c r="DG121" s="1010" t="s">
        <v>387</v>
      </c>
      <c r="DH121" s="1011"/>
      <c r="DI121" s="1011"/>
      <c r="DJ121" s="1011"/>
      <c r="DK121" s="1011"/>
      <c r="DL121" s="1011">
        <v>1416128</v>
      </c>
      <c r="DM121" s="1011"/>
      <c r="DN121" s="1011"/>
      <c r="DO121" s="1011"/>
      <c r="DP121" s="1011"/>
      <c r="DQ121" s="1011">
        <v>1299526</v>
      </c>
      <c r="DR121" s="1011"/>
      <c r="DS121" s="1011"/>
      <c r="DT121" s="1011"/>
      <c r="DU121" s="1011"/>
      <c r="DV121" s="1012">
        <v>45.8</v>
      </c>
      <c r="DW121" s="1012"/>
      <c r="DX121" s="1012"/>
      <c r="DY121" s="1012"/>
      <c r="DZ121" s="1013"/>
    </row>
    <row r="122" spans="1:130" s="246" customFormat="1" ht="26.25" customHeight="1" x14ac:dyDescent="0.15">
      <c r="A122" s="1150"/>
      <c r="B122" s="1037"/>
      <c r="C122" s="1007" t="s">
        <v>443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129</v>
      </c>
      <c r="AB122" s="1050"/>
      <c r="AC122" s="1050"/>
      <c r="AD122" s="1050"/>
      <c r="AE122" s="1051"/>
      <c r="AF122" s="1052" t="s">
        <v>387</v>
      </c>
      <c r="AG122" s="1050"/>
      <c r="AH122" s="1050"/>
      <c r="AI122" s="1050"/>
      <c r="AJ122" s="1051"/>
      <c r="AK122" s="1052" t="s">
        <v>129</v>
      </c>
      <c r="AL122" s="1050"/>
      <c r="AM122" s="1050"/>
      <c r="AN122" s="1050"/>
      <c r="AO122" s="1051"/>
      <c r="AP122" s="1053" t="s">
        <v>129</v>
      </c>
      <c r="AQ122" s="1054"/>
      <c r="AR122" s="1054"/>
      <c r="AS122" s="1054"/>
      <c r="AT122" s="1055"/>
      <c r="AU122" s="1083"/>
      <c r="AV122" s="1084"/>
      <c r="AW122" s="1084"/>
      <c r="AX122" s="1084"/>
      <c r="AY122" s="1085"/>
      <c r="AZ122" s="1065" t="s">
        <v>463</v>
      </c>
      <c r="BA122" s="1056"/>
      <c r="BB122" s="1056"/>
      <c r="BC122" s="1056"/>
      <c r="BD122" s="1056"/>
      <c r="BE122" s="1056"/>
      <c r="BF122" s="1056"/>
      <c r="BG122" s="1056"/>
      <c r="BH122" s="1056"/>
      <c r="BI122" s="1056"/>
      <c r="BJ122" s="1056"/>
      <c r="BK122" s="1056"/>
      <c r="BL122" s="1056"/>
      <c r="BM122" s="1056"/>
      <c r="BN122" s="1056"/>
      <c r="BO122" s="1056"/>
      <c r="BP122" s="1057"/>
      <c r="BQ122" s="1088">
        <v>4534054</v>
      </c>
      <c r="BR122" s="1089"/>
      <c r="BS122" s="1089"/>
      <c r="BT122" s="1089"/>
      <c r="BU122" s="1089"/>
      <c r="BV122" s="1089">
        <v>4461538</v>
      </c>
      <c r="BW122" s="1089"/>
      <c r="BX122" s="1089"/>
      <c r="BY122" s="1089"/>
      <c r="BZ122" s="1089"/>
      <c r="CA122" s="1089">
        <v>4290908</v>
      </c>
      <c r="CB122" s="1089"/>
      <c r="CC122" s="1089"/>
      <c r="CD122" s="1089"/>
      <c r="CE122" s="1089"/>
      <c r="CF122" s="1109">
        <v>151.30000000000001</v>
      </c>
      <c r="CG122" s="1110"/>
      <c r="CH122" s="1110"/>
      <c r="CI122" s="1110"/>
      <c r="CJ122" s="1110"/>
      <c r="CK122" s="1101"/>
      <c r="CL122" s="1102"/>
      <c r="CM122" s="1102"/>
      <c r="CN122" s="1102"/>
      <c r="CO122" s="1103"/>
      <c r="CP122" s="1111" t="s">
        <v>399</v>
      </c>
      <c r="CQ122" s="1112"/>
      <c r="CR122" s="1112"/>
      <c r="CS122" s="1112"/>
      <c r="CT122" s="1112"/>
      <c r="CU122" s="1112"/>
      <c r="CV122" s="1112"/>
      <c r="CW122" s="1112"/>
      <c r="CX122" s="1112"/>
      <c r="CY122" s="1112"/>
      <c r="CZ122" s="1112"/>
      <c r="DA122" s="1112"/>
      <c r="DB122" s="1112"/>
      <c r="DC122" s="1112"/>
      <c r="DD122" s="1112"/>
      <c r="DE122" s="1112"/>
      <c r="DF122" s="1113"/>
      <c r="DG122" s="1010" t="s">
        <v>387</v>
      </c>
      <c r="DH122" s="1011"/>
      <c r="DI122" s="1011"/>
      <c r="DJ122" s="1011"/>
      <c r="DK122" s="1011"/>
      <c r="DL122" s="1011" t="s">
        <v>387</v>
      </c>
      <c r="DM122" s="1011"/>
      <c r="DN122" s="1011"/>
      <c r="DO122" s="1011"/>
      <c r="DP122" s="1011"/>
      <c r="DQ122" s="1011" t="s">
        <v>387</v>
      </c>
      <c r="DR122" s="1011"/>
      <c r="DS122" s="1011"/>
      <c r="DT122" s="1011"/>
      <c r="DU122" s="1011"/>
      <c r="DV122" s="1012" t="s">
        <v>455</v>
      </c>
      <c r="DW122" s="1012"/>
      <c r="DX122" s="1012"/>
      <c r="DY122" s="1012"/>
      <c r="DZ122" s="1013"/>
    </row>
    <row r="123" spans="1:130" s="246" customFormat="1" ht="26.25" customHeight="1" x14ac:dyDescent="0.15">
      <c r="A123" s="1150"/>
      <c r="B123" s="1037"/>
      <c r="C123" s="1007" t="s">
        <v>449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455</v>
      </c>
      <c r="AB123" s="1050"/>
      <c r="AC123" s="1050"/>
      <c r="AD123" s="1050"/>
      <c r="AE123" s="1051"/>
      <c r="AF123" s="1052" t="s">
        <v>387</v>
      </c>
      <c r="AG123" s="1050"/>
      <c r="AH123" s="1050"/>
      <c r="AI123" s="1050"/>
      <c r="AJ123" s="1051"/>
      <c r="AK123" s="1052" t="s">
        <v>387</v>
      </c>
      <c r="AL123" s="1050"/>
      <c r="AM123" s="1050"/>
      <c r="AN123" s="1050"/>
      <c r="AO123" s="1051"/>
      <c r="AP123" s="1053" t="s">
        <v>387</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464</v>
      </c>
      <c r="BP123" s="1097"/>
      <c r="BQ123" s="1156">
        <v>6617405</v>
      </c>
      <c r="BR123" s="1157"/>
      <c r="BS123" s="1157"/>
      <c r="BT123" s="1157"/>
      <c r="BU123" s="1157"/>
      <c r="BV123" s="1157">
        <v>6663304</v>
      </c>
      <c r="BW123" s="1157"/>
      <c r="BX123" s="1157"/>
      <c r="BY123" s="1157"/>
      <c r="BZ123" s="1157"/>
      <c r="CA123" s="1157">
        <v>6634399</v>
      </c>
      <c r="CB123" s="1157"/>
      <c r="CC123" s="1157"/>
      <c r="CD123" s="1157"/>
      <c r="CE123" s="1157"/>
      <c r="CF123" s="1090"/>
      <c r="CG123" s="1091"/>
      <c r="CH123" s="1091"/>
      <c r="CI123" s="1091"/>
      <c r="CJ123" s="1092"/>
      <c r="CK123" s="1101"/>
      <c r="CL123" s="1102"/>
      <c r="CM123" s="1102"/>
      <c r="CN123" s="1102"/>
      <c r="CO123" s="1103"/>
      <c r="CP123" s="1111" t="s">
        <v>400</v>
      </c>
      <c r="CQ123" s="1112"/>
      <c r="CR123" s="1112"/>
      <c r="CS123" s="1112"/>
      <c r="CT123" s="1112"/>
      <c r="CU123" s="1112"/>
      <c r="CV123" s="1112"/>
      <c r="CW123" s="1112"/>
      <c r="CX123" s="1112"/>
      <c r="CY123" s="1112"/>
      <c r="CZ123" s="1112"/>
      <c r="DA123" s="1112"/>
      <c r="DB123" s="1112"/>
      <c r="DC123" s="1112"/>
      <c r="DD123" s="1112"/>
      <c r="DE123" s="1112"/>
      <c r="DF123" s="1113"/>
      <c r="DG123" s="1049" t="s">
        <v>387</v>
      </c>
      <c r="DH123" s="1050"/>
      <c r="DI123" s="1050"/>
      <c r="DJ123" s="1050"/>
      <c r="DK123" s="1051"/>
      <c r="DL123" s="1052" t="s">
        <v>387</v>
      </c>
      <c r="DM123" s="1050"/>
      <c r="DN123" s="1050"/>
      <c r="DO123" s="1050"/>
      <c r="DP123" s="1051"/>
      <c r="DQ123" s="1052" t="s">
        <v>387</v>
      </c>
      <c r="DR123" s="1050"/>
      <c r="DS123" s="1050"/>
      <c r="DT123" s="1050"/>
      <c r="DU123" s="1051"/>
      <c r="DV123" s="1053" t="s">
        <v>387</v>
      </c>
      <c r="DW123" s="1054"/>
      <c r="DX123" s="1054"/>
      <c r="DY123" s="1054"/>
      <c r="DZ123" s="1055"/>
    </row>
    <row r="124" spans="1:130" s="246" customFormat="1" ht="26.25" customHeight="1" thickBot="1" x14ac:dyDescent="0.2">
      <c r="A124" s="1150"/>
      <c r="B124" s="1037"/>
      <c r="C124" s="1007" t="s">
        <v>452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387</v>
      </c>
      <c r="AB124" s="1050"/>
      <c r="AC124" s="1050"/>
      <c r="AD124" s="1050"/>
      <c r="AE124" s="1051"/>
      <c r="AF124" s="1052" t="s">
        <v>387</v>
      </c>
      <c r="AG124" s="1050"/>
      <c r="AH124" s="1050"/>
      <c r="AI124" s="1050"/>
      <c r="AJ124" s="1051"/>
      <c r="AK124" s="1052" t="s">
        <v>387</v>
      </c>
      <c r="AL124" s="1050"/>
      <c r="AM124" s="1050"/>
      <c r="AN124" s="1050"/>
      <c r="AO124" s="1051"/>
      <c r="AP124" s="1053" t="s">
        <v>387</v>
      </c>
      <c r="AQ124" s="1054"/>
      <c r="AR124" s="1054"/>
      <c r="AS124" s="1054"/>
      <c r="AT124" s="1055"/>
      <c r="AU124" s="1152" t="s">
        <v>465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92.9</v>
      </c>
      <c r="BR124" s="1119"/>
      <c r="BS124" s="1119"/>
      <c r="BT124" s="1119"/>
      <c r="BU124" s="1119"/>
      <c r="BV124" s="1119">
        <v>91.4</v>
      </c>
      <c r="BW124" s="1119"/>
      <c r="BX124" s="1119"/>
      <c r="BY124" s="1119"/>
      <c r="BZ124" s="1119"/>
      <c r="CA124" s="1119">
        <v>85.5</v>
      </c>
      <c r="CB124" s="1119"/>
      <c r="CC124" s="1119"/>
      <c r="CD124" s="1119"/>
      <c r="CE124" s="1119"/>
      <c r="CF124" s="1120"/>
      <c r="CG124" s="1121"/>
      <c r="CH124" s="1121"/>
      <c r="CI124" s="1121"/>
      <c r="CJ124" s="1122"/>
      <c r="CK124" s="1104"/>
      <c r="CL124" s="1104"/>
      <c r="CM124" s="1104"/>
      <c r="CN124" s="1104"/>
      <c r="CO124" s="1105"/>
      <c r="CP124" s="1111" t="s">
        <v>466</v>
      </c>
      <c r="CQ124" s="1112"/>
      <c r="CR124" s="1112"/>
      <c r="CS124" s="1112"/>
      <c r="CT124" s="1112"/>
      <c r="CU124" s="1112"/>
      <c r="CV124" s="1112"/>
      <c r="CW124" s="1112"/>
      <c r="CX124" s="1112"/>
      <c r="CY124" s="1112"/>
      <c r="CZ124" s="1112"/>
      <c r="DA124" s="1112"/>
      <c r="DB124" s="1112"/>
      <c r="DC124" s="1112"/>
      <c r="DD124" s="1112"/>
      <c r="DE124" s="1112"/>
      <c r="DF124" s="1113"/>
      <c r="DG124" s="1096">
        <v>1518999</v>
      </c>
      <c r="DH124" s="1075"/>
      <c r="DI124" s="1075"/>
      <c r="DJ124" s="1075"/>
      <c r="DK124" s="1076"/>
      <c r="DL124" s="1074" t="s">
        <v>387</v>
      </c>
      <c r="DM124" s="1075"/>
      <c r="DN124" s="1075"/>
      <c r="DO124" s="1075"/>
      <c r="DP124" s="1076"/>
      <c r="DQ124" s="1074" t="s">
        <v>387</v>
      </c>
      <c r="DR124" s="1075"/>
      <c r="DS124" s="1075"/>
      <c r="DT124" s="1075"/>
      <c r="DU124" s="1076"/>
      <c r="DV124" s="1077" t="s">
        <v>387</v>
      </c>
      <c r="DW124" s="1078"/>
      <c r="DX124" s="1078"/>
      <c r="DY124" s="1078"/>
      <c r="DZ124" s="1079"/>
    </row>
    <row r="125" spans="1:130" s="246" customFormat="1" ht="26.25" customHeight="1" x14ac:dyDescent="0.15">
      <c r="A125" s="1150"/>
      <c r="B125" s="1037"/>
      <c r="C125" s="1007" t="s">
        <v>454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387</v>
      </c>
      <c r="AB125" s="1050"/>
      <c r="AC125" s="1050"/>
      <c r="AD125" s="1050"/>
      <c r="AE125" s="1051"/>
      <c r="AF125" s="1052" t="s">
        <v>387</v>
      </c>
      <c r="AG125" s="1050"/>
      <c r="AH125" s="1050"/>
      <c r="AI125" s="1050"/>
      <c r="AJ125" s="1051"/>
      <c r="AK125" s="1052" t="s">
        <v>387</v>
      </c>
      <c r="AL125" s="1050"/>
      <c r="AM125" s="1050"/>
      <c r="AN125" s="1050"/>
      <c r="AO125" s="1051"/>
      <c r="AP125" s="1053" t="s">
        <v>387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467</v>
      </c>
      <c r="CL125" s="1099"/>
      <c r="CM125" s="1099"/>
      <c r="CN125" s="1099"/>
      <c r="CO125" s="1100"/>
      <c r="CP125" s="1031" t="s">
        <v>468</v>
      </c>
      <c r="CQ125" s="980"/>
      <c r="CR125" s="980"/>
      <c r="CS125" s="980"/>
      <c r="CT125" s="980"/>
      <c r="CU125" s="980"/>
      <c r="CV125" s="980"/>
      <c r="CW125" s="980"/>
      <c r="CX125" s="980"/>
      <c r="CY125" s="980"/>
      <c r="CZ125" s="980"/>
      <c r="DA125" s="980"/>
      <c r="DB125" s="980"/>
      <c r="DC125" s="980"/>
      <c r="DD125" s="980"/>
      <c r="DE125" s="980"/>
      <c r="DF125" s="981"/>
      <c r="DG125" s="1017" t="s">
        <v>387</v>
      </c>
      <c r="DH125" s="1018"/>
      <c r="DI125" s="1018"/>
      <c r="DJ125" s="1018"/>
      <c r="DK125" s="1018"/>
      <c r="DL125" s="1018" t="s">
        <v>387</v>
      </c>
      <c r="DM125" s="1018"/>
      <c r="DN125" s="1018"/>
      <c r="DO125" s="1018"/>
      <c r="DP125" s="1018"/>
      <c r="DQ125" s="1018" t="s">
        <v>387</v>
      </c>
      <c r="DR125" s="1018"/>
      <c r="DS125" s="1018"/>
      <c r="DT125" s="1018"/>
      <c r="DU125" s="1018"/>
      <c r="DV125" s="1019" t="s">
        <v>387</v>
      </c>
      <c r="DW125" s="1019"/>
      <c r="DX125" s="1019"/>
      <c r="DY125" s="1019"/>
      <c r="DZ125" s="1020"/>
    </row>
    <row r="126" spans="1:130" s="246" customFormat="1" ht="26.25" customHeight="1" thickBot="1" x14ac:dyDescent="0.2">
      <c r="A126" s="1150"/>
      <c r="B126" s="1037"/>
      <c r="C126" s="1007" t="s">
        <v>457</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23480</v>
      </c>
      <c r="AB126" s="1050"/>
      <c r="AC126" s="1050"/>
      <c r="AD126" s="1050"/>
      <c r="AE126" s="1051"/>
      <c r="AF126" s="1052">
        <v>19581</v>
      </c>
      <c r="AG126" s="1050"/>
      <c r="AH126" s="1050"/>
      <c r="AI126" s="1050"/>
      <c r="AJ126" s="1051"/>
      <c r="AK126" s="1052">
        <v>17172</v>
      </c>
      <c r="AL126" s="1050"/>
      <c r="AM126" s="1050"/>
      <c r="AN126" s="1050"/>
      <c r="AO126" s="1051"/>
      <c r="AP126" s="1053">
        <v>0.6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469</v>
      </c>
      <c r="CQ126" s="1041"/>
      <c r="CR126" s="1041"/>
      <c r="CS126" s="1041"/>
      <c r="CT126" s="1041"/>
      <c r="CU126" s="1041"/>
      <c r="CV126" s="1041"/>
      <c r="CW126" s="1041"/>
      <c r="CX126" s="1041"/>
      <c r="CY126" s="1041"/>
      <c r="CZ126" s="1041"/>
      <c r="DA126" s="1041"/>
      <c r="DB126" s="1041"/>
      <c r="DC126" s="1041"/>
      <c r="DD126" s="1041"/>
      <c r="DE126" s="1041"/>
      <c r="DF126" s="1042"/>
      <c r="DG126" s="1010" t="s">
        <v>387</v>
      </c>
      <c r="DH126" s="1011"/>
      <c r="DI126" s="1011"/>
      <c r="DJ126" s="1011"/>
      <c r="DK126" s="1011"/>
      <c r="DL126" s="1011" t="s">
        <v>387</v>
      </c>
      <c r="DM126" s="1011"/>
      <c r="DN126" s="1011"/>
      <c r="DO126" s="1011"/>
      <c r="DP126" s="1011"/>
      <c r="DQ126" s="1011" t="s">
        <v>387</v>
      </c>
      <c r="DR126" s="1011"/>
      <c r="DS126" s="1011"/>
      <c r="DT126" s="1011"/>
      <c r="DU126" s="1011"/>
      <c r="DV126" s="1012" t="s">
        <v>387</v>
      </c>
      <c r="DW126" s="1012"/>
      <c r="DX126" s="1012"/>
      <c r="DY126" s="1012"/>
      <c r="DZ126" s="1013"/>
    </row>
    <row r="127" spans="1:130" s="246" customFormat="1" ht="26.25" customHeight="1" x14ac:dyDescent="0.15">
      <c r="A127" s="1151"/>
      <c r="B127" s="1039"/>
      <c r="C127" s="1093" t="s">
        <v>470</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387</v>
      </c>
      <c r="AB127" s="1050"/>
      <c r="AC127" s="1050"/>
      <c r="AD127" s="1050"/>
      <c r="AE127" s="1051"/>
      <c r="AF127" s="1052" t="s">
        <v>387</v>
      </c>
      <c r="AG127" s="1050"/>
      <c r="AH127" s="1050"/>
      <c r="AI127" s="1050"/>
      <c r="AJ127" s="1051"/>
      <c r="AK127" s="1052" t="s">
        <v>387</v>
      </c>
      <c r="AL127" s="1050"/>
      <c r="AM127" s="1050"/>
      <c r="AN127" s="1050"/>
      <c r="AO127" s="1051"/>
      <c r="AP127" s="1053" t="s">
        <v>387</v>
      </c>
      <c r="AQ127" s="1054"/>
      <c r="AR127" s="1054"/>
      <c r="AS127" s="1054"/>
      <c r="AT127" s="1055"/>
      <c r="AU127" s="282"/>
      <c r="AV127" s="282"/>
      <c r="AW127" s="282"/>
      <c r="AX127" s="1123" t="s">
        <v>471</v>
      </c>
      <c r="AY127" s="1124"/>
      <c r="AZ127" s="1124"/>
      <c r="BA127" s="1124"/>
      <c r="BB127" s="1124"/>
      <c r="BC127" s="1124"/>
      <c r="BD127" s="1124"/>
      <c r="BE127" s="1125"/>
      <c r="BF127" s="1126" t="s">
        <v>472</v>
      </c>
      <c r="BG127" s="1124"/>
      <c r="BH127" s="1124"/>
      <c r="BI127" s="1124"/>
      <c r="BJ127" s="1124"/>
      <c r="BK127" s="1124"/>
      <c r="BL127" s="1125"/>
      <c r="BM127" s="1126" t="s">
        <v>473</v>
      </c>
      <c r="BN127" s="1124"/>
      <c r="BO127" s="1124"/>
      <c r="BP127" s="1124"/>
      <c r="BQ127" s="1124"/>
      <c r="BR127" s="1124"/>
      <c r="BS127" s="1125"/>
      <c r="BT127" s="1126" t="s">
        <v>474</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475</v>
      </c>
      <c r="CQ127" s="1041"/>
      <c r="CR127" s="1041"/>
      <c r="CS127" s="1041"/>
      <c r="CT127" s="1041"/>
      <c r="CU127" s="1041"/>
      <c r="CV127" s="1041"/>
      <c r="CW127" s="1041"/>
      <c r="CX127" s="1041"/>
      <c r="CY127" s="1041"/>
      <c r="CZ127" s="1041"/>
      <c r="DA127" s="1041"/>
      <c r="DB127" s="1041"/>
      <c r="DC127" s="1041"/>
      <c r="DD127" s="1041"/>
      <c r="DE127" s="1041"/>
      <c r="DF127" s="1042"/>
      <c r="DG127" s="1010" t="s">
        <v>387</v>
      </c>
      <c r="DH127" s="1011"/>
      <c r="DI127" s="1011"/>
      <c r="DJ127" s="1011"/>
      <c r="DK127" s="1011"/>
      <c r="DL127" s="1011" t="s">
        <v>387</v>
      </c>
      <c r="DM127" s="1011"/>
      <c r="DN127" s="1011"/>
      <c r="DO127" s="1011"/>
      <c r="DP127" s="1011"/>
      <c r="DQ127" s="1011" t="s">
        <v>387</v>
      </c>
      <c r="DR127" s="1011"/>
      <c r="DS127" s="1011"/>
      <c r="DT127" s="1011"/>
      <c r="DU127" s="1011"/>
      <c r="DV127" s="1012" t="s">
        <v>387</v>
      </c>
      <c r="DW127" s="1012"/>
      <c r="DX127" s="1012"/>
      <c r="DY127" s="1012"/>
      <c r="DZ127" s="1013"/>
    </row>
    <row r="128" spans="1:130" s="246" customFormat="1" ht="26.25" customHeight="1" thickBot="1" x14ac:dyDescent="0.2">
      <c r="A128" s="1134" t="s">
        <v>476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477</v>
      </c>
      <c r="X128" s="1136"/>
      <c r="Y128" s="1136"/>
      <c r="Z128" s="1137"/>
      <c r="AA128" s="1138">
        <v>18531</v>
      </c>
      <c r="AB128" s="1139"/>
      <c r="AC128" s="1139"/>
      <c r="AD128" s="1139"/>
      <c r="AE128" s="1140"/>
      <c r="AF128" s="1141">
        <v>20984</v>
      </c>
      <c r="AG128" s="1139"/>
      <c r="AH128" s="1139"/>
      <c r="AI128" s="1139"/>
      <c r="AJ128" s="1140"/>
      <c r="AK128" s="1141">
        <v>30547</v>
      </c>
      <c r="AL128" s="1139"/>
      <c r="AM128" s="1139"/>
      <c r="AN128" s="1139"/>
      <c r="AO128" s="1140"/>
      <c r="AP128" s="1142"/>
      <c r="AQ128" s="1143"/>
      <c r="AR128" s="1143"/>
      <c r="AS128" s="1143"/>
      <c r="AT128" s="1144"/>
      <c r="AU128" s="282"/>
      <c r="AV128" s="282"/>
      <c r="AW128" s="282"/>
      <c r="AX128" s="979" t="s">
        <v>478</v>
      </c>
      <c r="AY128" s="980"/>
      <c r="AZ128" s="980"/>
      <c r="BA128" s="980"/>
      <c r="BB128" s="980"/>
      <c r="BC128" s="980"/>
      <c r="BD128" s="980"/>
      <c r="BE128" s="981"/>
      <c r="BF128" s="1145" t="s">
        <v>387</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479</v>
      </c>
      <c r="CQ128" s="1128"/>
      <c r="CR128" s="1128"/>
      <c r="CS128" s="1128"/>
      <c r="CT128" s="1128"/>
      <c r="CU128" s="1128"/>
      <c r="CV128" s="1128"/>
      <c r="CW128" s="1128"/>
      <c r="CX128" s="1128"/>
      <c r="CY128" s="1128"/>
      <c r="CZ128" s="1128"/>
      <c r="DA128" s="1128"/>
      <c r="DB128" s="1128"/>
      <c r="DC128" s="1128"/>
      <c r="DD128" s="1128"/>
      <c r="DE128" s="1128"/>
      <c r="DF128" s="1129"/>
      <c r="DG128" s="1130">
        <v>76002</v>
      </c>
      <c r="DH128" s="1131"/>
      <c r="DI128" s="1131"/>
      <c r="DJ128" s="1131"/>
      <c r="DK128" s="1131"/>
      <c r="DL128" s="1131">
        <v>56424</v>
      </c>
      <c r="DM128" s="1131"/>
      <c r="DN128" s="1131"/>
      <c r="DO128" s="1131"/>
      <c r="DP128" s="1131"/>
      <c r="DQ128" s="1131" t="s">
        <v>387</v>
      </c>
      <c r="DR128" s="1131"/>
      <c r="DS128" s="1131"/>
      <c r="DT128" s="1131"/>
      <c r="DU128" s="1131"/>
      <c r="DV128" s="1132" t="s">
        <v>129</v>
      </c>
      <c r="DW128" s="1132"/>
      <c r="DX128" s="1132"/>
      <c r="DY128" s="1132"/>
      <c r="DZ128" s="1133"/>
    </row>
    <row r="129" spans="1:131" s="246"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480</v>
      </c>
      <c r="X129" s="1165"/>
      <c r="Y129" s="1165"/>
      <c r="Z129" s="1166"/>
      <c r="AA129" s="1049">
        <v>3217768</v>
      </c>
      <c r="AB129" s="1050"/>
      <c r="AC129" s="1050"/>
      <c r="AD129" s="1050"/>
      <c r="AE129" s="1051"/>
      <c r="AF129" s="1052">
        <v>3236051</v>
      </c>
      <c r="AG129" s="1050"/>
      <c r="AH129" s="1050"/>
      <c r="AI129" s="1050"/>
      <c r="AJ129" s="1051"/>
      <c r="AK129" s="1052">
        <v>3230374</v>
      </c>
      <c r="AL129" s="1050"/>
      <c r="AM129" s="1050"/>
      <c r="AN129" s="1050"/>
      <c r="AO129" s="1051"/>
      <c r="AP129" s="1167"/>
      <c r="AQ129" s="1168"/>
      <c r="AR129" s="1168"/>
      <c r="AS129" s="1168"/>
      <c r="AT129" s="1169"/>
      <c r="AU129" s="284"/>
      <c r="AV129" s="284"/>
      <c r="AW129" s="284"/>
      <c r="AX129" s="1158" t="s">
        <v>481</v>
      </c>
      <c r="AY129" s="1041"/>
      <c r="AZ129" s="1041"/>
      <c r="BA129" s="1041"/>
      <c r="BB129" s="1041"/>
      <c r="BC129" s="1041"/>
      <c r="BD129" s="1041"/>
      <c r="BE129" s="1042"/>
      <c r="BF129" s="1159" t="s">
        <v>129</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483</v>
      </c>
      <c r="X130" s="1165"/>
      <c r="Y130" s="1165"/>
      <c r="Z130" s="1166"/>
      <c r="AA130" s="1049">
        <v>404754</v>
      </c>
      <c r="AB130" s="1050"/>
      <c r="AC130" s="1050"/>
      <c r="AD130" s="1050"/>
      <c r="AE130" s="1051"/>
      <c r="AF130" s="1052">
        <v>404836</v>
      </c>
      <c r="AG130" s="1050"/>
      <c r="AH130" s="1050"/>
      <c r="AI130" s="1050"/>
      <c r="AJ130" s="1051"/>
      <c r="AK130" s="1052">
        <v>394635</v>
      </c>
      <c r="AL130" s="1050"/>
      <c r="AM130" s="1050"/>
      <c r="AN130" s="1050"/>
      <c r="AO130" s="1051"/>
      <c r="AP130" s="1167"/>
      <c r="AQ130" s="1168"/>
      <c r="AR130" s="1168"/>
      <c r="AS130" s="1168"/>
      <c r="AT130" s="1169"/>
      <c r="AU130" s="284"/>
      <c r="AV130" s="284"/>
      <c r="AW130" s="284"/>
      <c r="AX130" s="1158" t="s">
        <v>484</v>
      </c>
      <c r="AY130" s="1041"/>
      <c r="AZ130" s="1041"/>
      <c r="BA130" s="1041"/>
      <c r="BB130" s="1041"/>
      <c r="BC130" s="1041"/>
      <c r="BD130" s="1041"/>
      <c r="BE130" s="1042"/>
      <c r="BF130" s="1195">
        <v>9.1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485</v>
      </c>
      <c r="X131" s="1203"/>
      <c r="Y131" s="1203"/>
      <c r="Z131" s="1204"/>
      <c r="AA131" s="1096">
        <v>2813014</v>
      </c>
      <c r="AB131" s="1075"/>
      <c r="AC131" s="1075"/>
      <c r="AD131" s="1075"/>
      <c r="AE131" s="1076"/>
      <c r="AF131" s="1074">
        <v>2831215</v>
      </c>
      <c r="AG131" s="1075"/>
      <c r="AH131" s="1075"/>
      <c r="AI131" s="1075"/>
      <c r="AJ131" s="1076"/>
      <c r="AK131" s="1074">
        <v>2835739</v>
      </c>
      <c r="AL131" s="1075"/>
      <c r="AM131" s="1075"/>
      <c r="AN131" s="1075"/>
      <c r="AO131" s="1076"/>
      <c r="AP131" s="1205"/>
      <c r="AQ131" s="1206"/>
      <c r="AR131" s="1206"/>
      <c r="AS131" s="1206"/>
      <c r="AT131" s="1207"/>
      <c r="AU131" s="284"/>
      <c r="AV131" s="284"/>
      <c r="AW131" s="284"/>
      <c r="AX131" s="1177" t="s">
        <v>486</v>
      </c>
      <c r="AY131" s="1128"/>
      <c r="AZ131" s="1128"/>
      <c r="BA131" s="1128"/>
      <c r="BB131" s="1128"/>
      <c r="BC131" s="1128"/>
      <c r="BD131" s="1128"/>
      <c r="BE131" s="1129"/>
      <c r="BF131" s="1178">
        <v>85.5</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487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488</v>
      </c>
      <c r="W132" s="1188"/>
      <c r="X132" s="1188"/>
      <c r="Y132" s="1188"/>
      <c r="Z132" s="1189"/>
      <c r="AA132" s="1190">
        <v>9.2468078719999998</v>
      </c>
      <c r="AB132" s="1191"/>
      <c r="AC132" s="1191"/>
      <c r="AD132" s="1191"/>
      <c r="AE132" s="1192"/>
      <c r="AF132" s="1193">
        <v>8.9374349879999997</v>
      </c>
      <c r="AG132" s="1191"/>
      <c r="AH132" s="1191"/>
      <c r="AI132" s="1191"/>
      <c r="AJ132" s="1192"/>
      <c r="AK132" s="1193">
        <v>9.3782960979999999</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489</v>
      </c>
      <c r="W133" s="1171"/>
      <c r="X133" s="1171"/>
      <c r="Y133" s="1171"/>
      <c r="Z133" s="1172"/>
      <c r="AA133" s="1173">
        <v>9.6</v>
      </c>
      <c r="AB133" s="1174"/>
      <c r="AC133" s="1174"/>
      <c r="AD133" s="1174"/>
      <c r="AE133" s="1175"/>
      <c r="AF133" s="1173">
        <v>9.1</v>
      </c>
      <c r="AG133" s="1174"/>
      <c r="AH133" s="1174"/>
      <c r="AI133" s="1174"/>
      <c r="AJ133" s="1175"/>
      <c r="AK133" s="1173">
        <v>9.1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o1XoxmhbXXGFafqg9a2h+Q+UdAb3Y0n+HK0mB75IjqCEamPjFt6r6Ah4e94QPHJ4RvXUxCghHXrpbjAP2/bzg==" saltValue="zITqICBR8p82OU8sBIMF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yUGH6X1omWYBucrAjlkjHi3qnAzd+hEbK/n4muxp63FQ4+ostUkF9Zt4XXWDgNZlpX1e/wa0onGzoY7w3AijQ==" saltValue="4k7Aomq7RNVNca/A0at7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iv1rXpHPWUBf6+jqxFWXjQkSU0BS2LLuIZJkcgdA0lGhnr0HQks+HRFGKhzYt9gA/q7YGMaoJ/5Ps8KsS8OvA==" saltValue="+m+ybc1Rlv4WtTuCxSLP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498</v>
      </c>
      <c r="AL9" s="1214"/>
      <c r="AM9" s="1214"/>
      <c r="AN9" s="1215"/>
      <c r="AO9" s="312">
        <v>775079</v>
      </c>
      <c r="AP9" s="312">
        <v>72634</v>
      </c>
      <c r="AQ9" s="313">
        <v>87631</v>
      </c>
      <c r="AR9" s="314">
        <v>-17.100000000000001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499</v>
      </c>
      <c r="AL10" s="1214"/>
      <c r="AM10" s="1214"/>
      <c r="AN10" s="1215"/>
      <c r="AO10" s="315">
        <v>1661</v>
      </c>
      <c r="AP10" s="315">
        <v>156</v>
      </c>
      <c r="AQ10" s="316">
        <v>8917</v>
      </c>
      <c r="AR10" s="317">
        <v>-98.3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500</v>
      </c>
      <c r="AL11" s="1214"/>
      <c r="AM11" s="1214"/>
      <c r="AN11" s="1215"/>
      <c r="AO11" s="315">
        <v>155345</v>
      </c>
      <c r="AP11" s="315">
        <v>14558</v>
      </c>
      <c r="AQ11" s="316">
        <v>14700</v>
      </c>
      <c r="AR11" s="317">
        <v>-1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501</v>
      </c>
      <c r="AL12" s="1214"/>
      <c r="AM12" s="1214"/>
      <c r="AN12" s="1215"/>
      <c r="AO12" s="315">
        <v>3524</v>
      </c>
      <c r="AP12" s="315">
        <v>330</v>
      </c>
      <c r="AQ12" s="316">
        <v>667</v>
      </c>
      <c r="AR12" s="317">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502</v>
      </c>
      <c r="AL13" s="1214"/>
      <c r="AM13" s="1214"/>
      <c r="AN13" s="1215"/>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504</v>
      </c>
      <c r="AL14" s="1214"/>
      <c r="AM14" s="1214"/>
      <c r="AN14" s="1215"/>
      <c r="AO14" s="315">
        <v>44420</v>
      </c>
      <c r="AP14" s="315">
        <v>4163</v>
      </c>
      <c r="AQ14" s="316">
        <v>4134</v>
      </c>
      <c r="AR14" s="317">
        <v>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505</v>
      </c>
      <c r="AL15" s="1214"/>
      <c r="AM15" s="1214"/>
      <c r="AN15" s="1215"/>
      <c r="AO15" s="315">
        <v>18711</v>
      </c>
      <c r="AP15" s="315">
        <v>1753</v>
      </c>
      <c r="AQ15" s="316">
        <v>2222</v>
      </c>
      <c r="AR15" s="317">
        <v>-21.1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506</v>
      </c>
      <c r="AL16" s="1217"/>
      <c r="AM16" s="1217"/>
      <c r="AN16" s="1218"/>
      <c r="AO16" s="315">
        <v>-54700</v>
      </c>
      <c r="AP16" s="315">
        <v>-5126</v>
      </c>
      <c r="AQ16" s="316">
        <v>-8178</v>
      </c>
      <c r="AR16" s="317">
        <v>-37.299999999999997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944040</v>
      </c>
      <c r="AP17" s="315">
        <v>88468</v>
      </c>
      <c r="AQ17" s="316">
        <v>110093</v>
      </c>
      <c r="AR17" s="317">
        <v>-19.600000000000001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511</v>
      </c>
      <c r="AL21" s="1209"/>
      <c r="AM21" s="1209"/>
      <c r="AN21" s="1210"/>
      <c r="AO21" s="327">
        <v>7.87</v>
      </c>
      <c r="AP21" s="328">
        <v>10.38</v>
      </c>
      <c r="AQ21" s="329">
        <v>-2.5099999999999998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512</v>
      </c>
      <c r="AL22" s="1209"/>
      <c r="AM22" s="1209"/>
      <c r="AN22" s="1210"/>
      <c r="AO22" s="332">
        <v>93</v>
      </c>
      <c r="AP22" s="333">
        <v>96.6</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516</v>
      </c>
      <c r="AL32" s="1225"/>
      <c r="AM32" s="1225"/>
      <c r="AN32" s="1226"/>
      <c r="AO32" s="342">
        <v>450844</v>
      </c>
      <c r="AP32" s="342">
        <v>42249</v>
      </c>
      <c r="AQ32" s="343">
        <v>55141</v>
      </c>
      <c r="AR32" s="344">
        <v>-23.4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517</v>
      </c>
      <c r="AL33" s="1225"/>
      <c r="AM33" s="1225"/>
      <c r="AN33" s="1226"/>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518</v>
      </c>
      <c r="AL34" s="1225"/>
      <c r="AM34" s="1225"/>
      <c r="AN34" s="1226"/>
      <c r="AO34" s="342" t="s">
        <v>503</v>
      </c>
      <c r="AP34" s="342" t="s">
        <v>503</v>
      </c>
      <c r="AQ34" s="343">
        <v>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519</v>
      </c>
      <c r="AL35" s="1225"/>
      <c r="AM35" s="1225"/>
      <c r="AN35" s="1226"/>
      <c r="AO35" s="342">
        <v>185615</v>
      </c>
      <c r="AP35" s="342">
        <v>17394</v>
      </c>
      <c r="AQ35" s="343">
        <v>21916</v>
      </c>
      <c r="AR35" s="344">
        <v>-20.6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520</v>
      </c>
      <c r="AL36" s="1225"/>
      <c r="AM36" s="1225"/>
      <c r="AN36" s="1226"/>
      <c r="AO36" s="342">
        <v>37390</v>
      </c>
      <c r="AP36" s="342">
        <v>3504</v>
      </c>
      <c r="AQ36" s="343">
        <v>3784</v>
      </c>
      <c r="AR36" s="344">
        <v>-7.4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521</v>
      </c>
      <c r="AL37" s="1225"/>
      <c r="AM37" s="1225"/>
      <c r="AN37" s="1226"/>
      <c r="AO37" s="342">
        <v>17172</v>
      </c>
      <c r="AP37" s="342">
        <v>1609</v>
      </c>
      <c r="AQ37" s="343">
        <v>1115</v>
      </c>
      <c r="AR37" s="344">
        <v>44.3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522</v>
      </c>
      <c r="AL38" s="1228"/>
      <c r="AM38" s="1228"/>
      <c r="AN38" s="1229"/>
      <c r="AO38" s="345">
        <v>105</v>
      </c>
      <c r="AP38" s="345">
        <v>10</v>
      </c>
      <c r="AQ38" s="346">
        <v>2</v>
      </c>
      <c r="AR38" s="334">
        <v>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523</v>
      </c>
      <c r="AL39" s="1228"/>
      <c r="AM39" s="1228"/>
      <c r="AN39" s="1229"/>
      <c r="AO39" s="342">
        <v>-30547</v>
      </c>
      <c r="AP39" s="342">
        <v>-2863</v>
      </c>
      <c r="AQ39" s="343">
        <v>-1435</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524</v>
      </c>
      <c r="AL40" s="1225"/>
      <c r="AM40" s="1225"/>
      <c r="AN40" s="1226"/>
      <c r="AO40" s="342">
        <v>-394635</v>
      </c>
      <c r="AP40" s="342">
        <v>-36982</v>
      </c>
      <c r="AQ40" s="343">
        <v>-54229</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297</v>
      </c>
      <c r="AL41" s="1231"/>
      <c r="AM41" s="1231"/>
      <c r="AN41" s="1232"/>
      <c r="AO41" s="342">
        <v>265944</v>
      </c>
      <c r="AP41" s="342">
        <v>24922</v>
      </c>
      <c r="AQ41" s="343">
        <v>26298</v>
      </c>
      <c r="AR41" s="344">
        <v>-5.2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493</v>
      </c>
      <c r="AN49" s="1221" t="s">
        <v>528</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602747</v>
      </c>
      <c r="AN51" s="364">
        <v>53592</v>
      </c>
      <c r="AO51" s="365">
        <v>-15.8</v>
      </c>
      <c r="AP51" s="366">
        <v>158564</v>
      </c>
      <c r="AQ51" s="367">
        <v>49.9</v>
      </c>
      <c r="AR51" s="368">
        <v>-65.7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163091</v>
      </c>
      <c r="AN52" s="372">
        <v>14501</v>
      </c>
      <c r="AO52" s="373">
        <v>-28</v>
      </c>
      <c r="AP52" s="374">
        <v>48412</v>
      </c>
      <c r="AQ52" s="375">
        <v>-3.1</v>
      </c>
      <c r="AR52" s="376">
        <v>-24.9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671763</v>
      </c>
      <c r="AN53" s="364">
        <v>60194</v>
      </c>
      <c r="AO53" s="365">
        <v>12.3</v>
      </c>
      <c r="AP53" s="366">
        <v>106092</v>
      </c>
      <c r="AQ53" s="367">
        <v>-33.1</v>
      </c>
      <c r="AR53" s="368">
        <v>45.4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217766</v>
      </c>
      <c r="AN54" s="372">
        <v>19513</v>
      </c>
      <c r="AO54" s="373">
        <v>34.6</v>
      </c>
      <c r="AP54" s="374">
        <v>44299</v>
      </c>
      <c r="AQ54" s="375">
        <v>-8.5</v>
      </c>
      <c r="AR54" s="376">
        <v>43.1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1048185</v>
      </c>
      <c r="AN55" s="364">
        <v>94876</v>
      </c>
      <c r="AO55" s="365">
        <v>57.6</v>
      </c>
      <c r="AP55" s="366">
        <v>78903</v>
      </c>
      <c r="AQ55" s="367">
        <v>-25.6</v>
      </c>
      <c r="AR55" s="368">
        <v>83.2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266326</v>
      </c>
      <c r="AN56" s="372">
        <v>24106</v>
      </c>
      <c r="AO56" s="373">
        <v>23.5</v>
      </c>
      <c r="AP56" s="374">
        <v>49201</v>
      </c>
      <c r="AQ56" s="375">
        <v>11.1</v>
      </c>
      <c r="AR56" s="376">
        <v>12.4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1464532</v>
      </c>
      <c r="AN57" s="364">
        <v>134583</v>
      </c>
      <c r="AO57" s="365">
        <v>41.9</v>
      </c>
      <c r="AP57" s="366">
        <v>82993</v>
      </c>
      <c r="AQ57" s="367">
        <v>5.2</v>
      </c>
      <c r="AR57" s="368">
        <v>36.700000000000003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169551</v>
      </c>
      <c r="AN58" s="372">
        <v>15581</v>
      </c>
      <c r="AO58" s="373">
        <v>-35.4</v>
      </c>
      <c r="AP58" s="374">
        <v>46787</v>
      </c>
      <c r="AQ58" s="375">
        <v>-4.9000000000000004</v>
      </c>
      <c r="AR58" s="376">
        <v>-30.5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857601</v>
      </c>
      <c r="AN59" s="364">
        <v>80367</v>
      </c>
      <c r="AO59" s="365">
        <v>-40.299999999999997</v>
      </c>
      <c r="AP59" s="366">
        <v>108252</v>
      </c>
      <c r="AQ59" s="367">
        <v>30.4</v>
      </c>
      <c r="AR59" s="368">
        <v>-70.7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282168</v>
      </c>
      <c r="AN60" s="372">
        <v>26443</v>
      </c>
      <c r="AO60" s="373">
        <v>69.7</v>
      </c>
      <c r="AP60" s="374">
        <v>50321</v>
      </c>
      <c r="AQ60" s="375">
        <v>7.6</v>
      </c>
      <c r="AR60" s="376">
        <v>62.1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928966</v>
      </c>
      <c r="AN61" s="379">
        <v>84722</v>
      </c>
      <c r="AO61" s="380">
        <v>11.1</v>
      </c>
      <c r="AP61" s="381">
        <v>106961</v>
      </c>
      <c r="AQ61" s="382">
        <v>5.4</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219780</v>
      </c>
      <c r="AN62" s="372">
        <v>20029</v>
      </c>
      <c r="AO62" s="373">
        <v>12.9</v>
      </c>
      <c r="AP62" s="374">
        <v>47804</v>
      </c>
      <c r="AQ62" s="375">
        <v>0.4</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zIaNBf045DoqCyn/jfjV6AmNotelenzWWN8CtFc6qNerFyZdUgm1Rm/Z8S/5Y+yBT26RbcInrDT3EVWsQWmFg==" saltValue="NSoruV4C7TkghdykjvCj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pRSb0UNf4I8zSQjqFYDDcTEHrUhsLp6x/g0QYNk97REAZVteo4t6WRju4vbHx3x1okeFtzgDdwoagL6lwVg==" saltValue="MY3YiRhzkcXOVcKmgWjk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1" zoomScaleNormal="71"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921lixKuFAWRnVfuXyFb6D6GlS1HMKl7RiWA7s/Io2SlzKiExhHoWg654ALeFUxmWkhxbxaDi+kxGn64Tnqrw==" saltValue="R/8Ga1Tq31JcklfFYzKi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3" t="s">
        <v>3</v>
      </c>
      <c r="D47" s="1233"/>
      <c r="E47" s="1234"/>
      <c r="F47" s="11">
        <v>39.29</v>
      </c>
      <c r="G47" s="12">
        <v>41.5</v>
      </c>
      <c r="H47" s="12">
        <v>42.65</v>
      </c>
      <c r="I47" s="12">
        <v>43.32</v>
      </c>
      <c r="J47" s="13">
        <v>43.35</v>
      </c>
    </row>
    <row r="48" spans="2:10" ht="57.75" customHeight="1" x14ac:dyDescent="0.15">
      <c r="B48" s="14"/>
      <c r="C48" s="1235" t="s">
        <v>4</v>
      </c>
      <c r="D48" s="1235"/>
      <c r="E48" s="1236"/>
      <c r="F48" s="15">
        <v>3.69</v>
      </c>
      <c r="G48" s="16">
        <v>5.16</v>
      </c>
      <c r="H48" s="16">
        <v>4.3499999999999996</v>
      </c>
      <c r="I48" s="16">
        <v>4.13</v>
      </c>
      <c r="J48" s="17">
        <v>4.7</v>
      </c>
    </row>
    <row r="49" spans="2:10" ht="57.75" customHeight="1" thickBot="1" x14ac:dyDescent="0.2">
      <c r="B49" s="18"/>
      <c r="C49" s="1237" t="s">
        <v>5</v>
      </c>
      <c r="D49" s="1237"/>
      <c r="E49" s="1238"/>
      <c r="F49" s="19">
        <v>3.03</v>
      </c>
      <c r="G49" s="20">
        <v>5.25</v>
      </c>
      <c r="H49" s="20" t="s">
        <v>549</v>
      </c>
      <c r="I49" s="20">
        <v>0.72</v>
      </c>
      <c r="J49" s="21">
        <v>0.51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pGoYtTpjDeYpTQBewSdIRtBjNQF4FiGj3vJoMZ7csOhK/xGPb4jFtB4CKi/MbdI/rHjs9Vm2hQ3wy7QCsgjrw==" saltValue="UvvRcbvnSEgP6XJ2KaT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4" zoomScaleNormal="6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5" t="s">
        <v>550</v>
      </c>
      <c r="D34" s="1245"/>
      <c r="E34" s="1246"/>
      <c r="F34" s="32">
        <v>3.68</v>
      </c>
      <c r="G34" s="33">
        <v>5.15</v>
      </c>
      <c r="H34" s="33">
        <v>4.3499999999999996</v>
      </c>
      <c r="I34" s="33">
        <v>4.13</v>
      </c>
      <c r="J34" s="34">
        <v>4.7</v>
      </c>
      <c r="K34" s="22"/>
      <c r="L34" s="22"/>
      <c r="M34" s="22"/>
      <c r="N34" s="22"/>
      <c r="O34" s="22"/>
      <c r="P34" s="22"/>
    </row>
    <row r="35" spans="1:16" ht="39" customHeight="1" x14ac:dyDescent="0.15">
      <c r="A35" s="22"/>
      <c r="B35" s="35"/>
      <c r="C35" s="1239" t="s">
        <v>551</v>
      </c>
      <c r="D35" s="1240"/>
      <c r="E35" s="1241"/>
      <c r="F35" s="36">
        <v>2.93</v>
      </c>
      <c r="G35" s="37">
        <v>3.11</v>
      </c>
      <c r="H35" s="37">
        <v>3.24</v>
      </c>
      <c r="I35" s="37">
        <v>3.32</v>
      </c>
      <c r="J35" s="38">
        <v>3</v>
      </c>
      <c r="K35" s="22"/>
      <c r="L35" s="22"/>
      <c r="M35" s="22"/>
      <c r="N35" s="22"/>
      <c r="O35" s="22"/>
      <c r="P35" s="22"/>
    </row>
    <row r="36" spans="1:16" ht="39" customHeight="1" x14ac:dyDescent="0.15">
      <c r="A36" s="22"/>
      <c r="B36" s="35"/>
      <c r="C36" s="1239" t="s">
        <v>552</v>
      </c>
      <c r="D36" s="1240"/>
      <c r="E36" s="1241"/>
      <c r="F36" s="36">
        <v>0.85</v>
      </c>
      <c r="G36" s="37">
        <v>1.42</v>
      </c>
      <c r="H36" s="37">
        <v>1.77</v>
      </c>
      <c r="I36" s="37">
        <v>3.92</v>
      </c>
      <c r="J36" s="38">
        <v>2.2200000000000002</v>
      </c>
      <c r="K36" s="22"/>
      <c r="L36" s="22"/>
      <c r="M36" s="22"/>
      <c r="N36" s="22"/>
      <c r="O36" s="22"/>
      <c r="P36" s="22"/>
    </row>
    <row r="37" spans="1:16" ht="39" customHeight="1" x14ac:dyDescent="0.15">
      <c r="A37" s="22"/>
      <c r="B37" s="35"/>
      <c r="C37" s="1239" t="s">
        <v>553</v>
      </c>
      <c r="D37" s="1240"/>
      <c r="E37" s="1241"/>
      <c r="F37" s="36" t="s">
        <v>503</v>
      </c>
      <c r="G37" s="37" t="s">
        <v>503</v>
      </c>
      <c r="H37" s="37" t="s">
        <v>503</v>
      </c>
      <c r="I37" s="37" t="s">
        <v>554</v>
      </c>
      <c r="J37" s="38">
        <v>0.25</v>
      </c>
      <c r="K37" s="22"/>
      <c r="L37" s="22"/>
      <c r="M37" s="22"/>
      <c r="N37" s="22"/>
      <c r="O37" s="22"/>
      <c r="P37" s="22"/>
    </row>
    <row r="38" spans="1:16" ht="39" customHeight="1" x14ac:dyDescent="0.15">
      <c r="A38" s="22"/>
      <c r="B38" s="35"/>
      <c r="C38" s="1239" t="s">
        <v>555</v>
      </c>
      <c r="D38" s="1240"/>
      <c r="E38" s="1241"/>
      <c r="F38" s="36">
        <v>0.16</v>
      </c>
      <c r="G38" s="37">
        <v>0.14000000000000001</v>
      </c>
      <c r="H38" s="37">
        <v>0.06</v>
      </c>
      <c r="I38" s="37">
        <v>0.21</v>
      </c>
      <c r="J38" s="38">
        <v>0.13</v>
      </c>
      <c r="K38" s="22"/>
      <c r="L38" s="22"/>
      <c r="M38" s="22"/>
      <c r="N38" s="22"/>
      <c r="O38" s="22"/>
      <c r="P38" s="22"/>
    </row>
    <row r="39" spans="1:16" ht="39" customHeight="1" x14ac:dyDescent="0.15">
      <c r="A39" s="22"/>
      <c r="B39" s="35"/>
      <c r="C39" s="1239" t="s">
        <v>556</v>
      </c>
      <c r="D39" s="1240"/>
      <c r="E39" s="1241"/>
      <c r="F39" s="36">
        <v>0.01</v>
      </c>
      <c r="G39" s="37">
        <v>0.01</v>
      </c>
      <c r="H39" s="37">
        <v>0</v>
      </c>
      <c r="I39" s="37">
        <v>0.01</v>
      </c>
      <c r="J39" s="38">
        <v>0.02</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557</v>
      </c>
      <c r="D42" s="1240"/>
      <c r="E42" s="1241"/>
      <c r="F42" s="36" t="s">
        <v>503</v>
      </c>
      <c r="G42" s="37" t="s">
        <v>503</v>
      </c>
      <c r="H42" s="37" t="s">
        <v>503</v>
      </c>
      <c r="I42" s="37" t="s">
        <v>503</v>
      </c>
      <c r="J42" s="38" t="s">
        <v>503</v>
      </c>
      <c r="K42" s="22"/>
      <c r="L42" s="22"/>
      <c r="M42" s="22"/>
      <c r="N42" s="22"/>
      <c r="O42" s="22"/>
      <c r="P42" s="22"/>
    </row>
    <row r="43" spans="1:16" ht="39" customHeight="1" thickBot="1" x14ac:dyDescent="0.2">
      <c r="A43" s="22"/>
      <c r="B43" s="40"/>
      <c r="C43" s="1242" t="s">
        <v>558</v>
      </c>
      <c r="D43" s="1243"/>
      <c r="E43" s="1244"/>
      <c r="F43" s="41">
        <v>0.11</v>
      </c>
      <c r="G43" s="42">
        <v>0.11</v>
      </c>
      <c r="H43" s="42">
        <v>0.23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ZzCuyl0qCS7DwQQDUS2zlkrlPBdrlkv4+uGGB8heghikN0q8Z6J0NSKFJfhQX8T0wJjgUmVK/9eEkmoLCTfw==" saltValue="AV5JQAqeudenpB2Gw+eN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9" zoomScaleNormal="8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487</v>
      </c>
      <c r="L45" s="60">
        <v>453</v>
      </c>
      <c r="M45" s="60">
        <v>446</v>
      </c>
      <c r="N45" s="60">
        <v>449</v>
      </c>
      <c r="O45" s="61">
        <v>451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503</v>
      </c>
      <c r="L46" s="64" t="s">
        <v>503</v>
      </c>
      <c r="M46" s="64" t="s">
        <v>503</v>
      </c>
      <c r="N46" s="64" t="s">
        <v>503</v>
      </c>
      <c r="O46" s="65" t="s">
        <v>503</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503</v>
      </c>
      <c r="L47" s="64" t="s">
        <v>503</v>
      </c>
      <c r="M47" s="64" t="s">
        <v>503</v>
      </c>
      <c r="N47" s="64" t="s">
        <v>503</v>
      </c>
      <c r="O47" s="65" t="s">
        <v>503</v>
      </c>
      <c r="P47" s="48"/>
      <c r="Q47" s="48"/>
      <c r="R47" s="48"/>
      <c r="S47" s="48"/>
      <c r="T47" s="48"/>
      <c r="U47" s="48"/>
    </row>
    <row r="48" spans="1:21" ht="30.75" customHeight="1" x14ac:dyDescent="0.15">
      <c r="A48" s="48"/>
      <c r="B48" s="1249"/>
      <c r="C48" s="1250"/>
      <c r="D48" s="62"/>
      <c r="E48" s="1255" t="s">
        <v>15</v>
      </c>
      <c r="F48" s="1255"/>
      <c r="G48" s="1255"/>
      <c r="H48" s="1255"/>
      <c r="I48" s="1255"/>
      <c r="J48" s="1256"/>
      <c r="K48" s="63">
        <v>141</v>
      </c>
      <c r="L48" s="64">
        <v>152</v>
      </c>
      <c r="M48" s="64">
        <v>156</v>
      </c>
      <c r="N48" s="64">
        <v>174</v>
      </c>
      <c r="O48" s="65">
        <v>186</v>
      </c>
      <c r="P48" s="48"/>
      <c r="Q48" s="48"/>
      <c r="R48" s="48"/>
      <c r="S48" s="48"/>
      <c r="T48" s="48"/>
      <c r="U48" s="48"/>
    </row>
    <row r="49" spans="1:21" ht="30.75" customHeight="1" x14ac:dyDescent="0.15">
      <c r="A49" s="48"/>
      <c r="B49" s="1249"/>
      <c r="C49" s="1250"/>
      <c r="D49" s="62"/>
      <c r="E49" s="1255" t="s">
        <v>16</v>
      </c>
      <c r="F49" s="1255"/>
      <c r="G49" s="1255"/>
      <c r="H49" s="1255"/>
      <c r="I49" s="1255"/>
      <c r="J49" s="1256"/>
      <c r="K49" s="63">
        <v>58</v>
      </c>
      <c r="L49" s="64">
        <v>59</v>
      </c>
      <c r="M49" s="64">
        <v>58</v>
      </c>
      <c r="N49" s="64">
        <v>36</v>
      </c>
      <c r="O49" s="65">
        <v>37</v>
      </c>
      <c r="P49" s="48"/>
      <c r="Q49" s="48"/>
      <c r="R49" s="48"/>
      <c r="S49" s="48"/>
      <c r="T49" s="48"/>
      <c r="U49" s="48"/>
    </row>
    <row r="50" spans="1:21" ht="30.75" customHeight="1" x14ac:dyDescent="0.15">
      <c r="A50" s="48"/>
      <c r="B50" s="1249"/>
      <c r="C50" s="1250"/>
      <c r="D50" s="62"/>
      <c r="E50" s="1255" t="s">
        <v>17</v>
      </c>
      <c r="F50" s="1255"/>
      <c r="G50" s="1255"/>
      <c r="H50" s="1255"/>
      <c r="I50" s="1255"/>
      <c r="J50" s="1256"/>
      <c r="K50" s="63">
        <v>32</v>
      </c>
      <c r="L50" s="64">
        <v>26</v>
      </c>
      <c r="M50" s="64">
        <v>23</v>
      </c>
      <c r="N50" s="64">
        <v>20</v>
      </c>
      <c r="O50" s="65">
        <v>17</v>
      </c>
      <c r="P50" s="48"/>
      <c r="Q50" s="48"/>
      <c r="R50" s="48"/>
      <c r="S50" s="48"/>
      <c r="T50" s="48"/>
      <c r="U50" s="48"/>
    </row>
    <row r="51" spans="1:21" ht="30.75" customHeight="1" x14ac:dyDescent="0.15">
      <c r="A51" s="48"/>
      <c r="B51" s="1251"/>
      <c r="C51" s="1252"/>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437</v>
      </c>
      <c r="L52" s="64">
        <v>428</v>
      </c>
      <c r="M52" s="64">
        <v>424</v>
      </c>
      <c r="N52" s="64">
        <v>426</v>
      </c>
      <c r="O52" s="65">
        <v>426</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281</v>
      </c>
      <c r="L53" s="69">
        <v>262</v>
      </c>
      <c r="M53" s="69">
        <v>259</v>
      </c>
      <c r="N53" s="69">
        <v>253</v>
      </c>
      <c r="O53" s="70">
        <v>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583</v>
      </c>
      <c r="L57" s="83" t="s">
        <v>584</v>
      </c>
      <c r="M57" s="83" t="s">
        <v>584</v>
      </c>
      <c r="N57" s="83" t="s">
        <v>584</v>
      </c>
      <c r="O57" s="84" t="s">
        <v>586</v>
      </c>
    </row>
    <row r="58" spans="1:21" ht="31.5" customHeight="1" thickBot="1" x14ac:dyDescent="0.2">
      <c r="B58" s="1265"/>
      <c r="C58" s="1266"/>
      <c r="D58" s="1270" t="s">
        <v>27</v>
      </c>
      <c r="E58" s="1271"/>
      <c r="F58" s="1271"/>
      <c r="G58" s="1271"/>
      <c r="H58" s="1271"/>
      <c r="I58" s="1271"/>
      <c r="J58" s="1272"/>
      <c r="K58" s="85" t="s">
        <v>584</v>
      </c>
      <c r="L58" s="86" t="s">
        <v>584</v>
      </c>
      <c r="M58" s="86" t="s">
        <v>585</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3G4wlshjwS/msEDe1vd2sOADjKcOiM0aKj0xoEehJzsNHoV1lfpogNshSxMifk9vuDOW/3Ia4BM6pnsQF2ZFA==" saltValue="BcnQsPmP2DhMgDOLmn03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6" zoomScaleNormal="6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3" t="s">
        <v>30</v>
      </c>
      <c r="C41" s="1274"/>
      <c r="D41" s="101"/>
      <c r="E41" s="1279" t="s">
        <v>31</v>
      </c>
      <c r="F41" s="1279"/>
      <c r="G41" s="1279"/>
      <c r="H41" s="1280"/>
      <c r="I41" s="102">
        <v>4799</v>
      </c>
      <c r="J41" s="103">
        <v>4756</v>
      </c>
      <c r="K41" s="103">
        <v>4859</v>
      </c>
      <c r="L41" s="103">
        <v>5008</v>
      </c>
      <c r="M41" s="104">
        <v>4963</v>
      </c>
    </row>
    <row r="42" spans="2:13" ht="27.75" customHeight="1" x14ac:dyDescent="0.15">
      <c r="B42" s="1275"/>
      <c r="C42" s="1276"/>
      <c r="D42" s="105"/>
      <c r="E42" s="1281" t="s">
        <v>32</v>
      </c>
      <c r="F42" s="1281"/>
      <c r="G42" s="1281"/>
      <c r="H42" s="1282"/>
      <c r="I42" s="106">
        <v>1</v>
      </c>
      <c r="J42" s="107" t="s">
        <v>503</v>
      </c>
      <c r="K42" s="107" t="s">
        <v>503</v>
      </c>
      <c r="L42" s="107" t="s">
        <v>503</v>
      </c>
      <c r="M42" s="108">
        <v>39</v>
      </c>
    </row>
    <row r="43" spans="2:13" ht="27.75" customHeight="1" x14ac:dyDescent="0.15">
      <c r="B43" s="1275"/>
      <c r="C43" s="1276"/>
      <c r="D43" s="105"/>
      <c r="E43" s="1281" t="s">
        <v>33</v>
      </c>
      <c r="F43" s="1281"/>
      <c r="G43" s="1281"/>
      <c r="H43" s="1282"/>
      <c r="I43" s="106">
        <v>2796</v>
      </c>
      <c r="J43" s="107">
        <v>2942</v>
      </c>
      <c r="K43" s="107">
        <v>3083</v>
      </c>
      <c r="L43" s="107">
        <v>3051</v>
      </c>
      <c r="M43" s="108">
        <v>2955</v>
      </c>
    </row>
    <row r="44" spans="2:13" ht="27.75" customHeight="1" x14ac:dyDescent="0.15">
      <c r="B44" s="1275"/>
      <c r="C44" s="1276"/>
      <c r="D44" s="105"/>
      <c r="E44" s="1281" t="s">
        <v>34</v>
      </c>
      <c r="F44" s="1281"/>
      <c r="G44" s="1281"/>
      <c r="H44" s="1282"/>
      <c r="I44" s="106">
        <v>240</v>
      </c>
      <c r="J44" s="107">
        <v>195</v>
      </c>
      <c r="K44" s="107">
        <v>200</v>
      </c>
      <c r="L44" s="107">
        <v>160</v>
      </c>
      <c r="M44" s="108">
        <v>138</v>
      </c>
    </row>
    <row r="45" spans="2:13" ht="27.75" customHeight="1" x14ac:dyDescent="0.15">
      <c r="B45" s="1275"/>
      <c r="C45" s="1276"/>
      <c r="D45" s="105"/>
      <c r="E45" s="1281" t="s">
        <v>35</v>
      </c>
      <c r="F45" s="1281"/>
      <c r="G45" s="1281"/>
      <c r="H45" s="1282"/>
      <c r="I45" s="106">
        <v>1221</v>
      </c>
      <c r="J45" s="107">
        <v>1129</v>
      </c>
      <c r="K45" s="107">
        <v>1014</v>
      </c>
      <c r="L45" s="107">
        <v>976</v>
      </c>
      <c r="M45" s="108">
        <v>966</v>
      </c>
    </row>
    <row r="46" spans="2:13" ht="27.75" customHeight="1" x14ac:dyDescent="0.15">
      <c r="B46" s="1275"/>
      <c r="C46" s="1276"/>
      <c r="D46" s="109"/>
      <c r="E46" s="1281" t="s">
        <v>36</v>
      </c>
      <c r="F46" s="1281"/>
      <c r="G46" s="1281"/>
      <c r="H46" s="1282"/>
      <c r="I46" s="106">
        <v>124</v>
      </c>
      <c r="J46" s="107">
        <v>99</v>
      </c>
      <c r="K46" s="107">
        <v>76</v>
      </c>
      <c r="L46" s="107">
        <v>56</v>
      </c>
      <c r="M46" s="108" t="s">
        <v>503</v>
      </c>
    </row>
    <row r="47" spans="2:13" ht="27.75" customHeight="1" x14ac:dyDescent="0.15">
      <c r="B47" s="1275"/>
      <c r="C47" s="1276"/>
      <c r="D47" s="110"/>
      <c r="E47" s="1283" t="s">
        <v>37</v>
      </c>
      <c r="F47" s="1284"/>
      <c r="G47" s="1284"/>
      <c r="H47" s="1285"/>
      <c r="I47" s="106" t="s">
        <v>503</v>
      </c>
      <c r="J47" s="107" t="s">
        <v>503</v>
      </c>
      <c r="K47" s="107" t="s">
        <v>503</v>
      </c>
      <c r="L47" s="107" t="s">
        <v>503</v>
      </c>
      <c r="M47" s="108" t="s">
        <v>503</v>
      </c>
    </row>
    <row r="48" spans="2:13" ht="27.75" customHeight="1" x14ac:dyDescent="0.15">
      <c r="B48" s="1275"/>
      <c r="C48" s="1276"/>
      <c r="D48" s="105"/>
      <c r="E48" s="1281" t="s">
        <v>38</v>
      </c>
      <c r="F48" s="1281"/>
      <c r="G48" s="1281"/>
      <c r="H48" s="1282"/>
      <c r="I48" s="106" t="s">
        <v>503</v>
      </c>
      <c r="J48" s="107" t="s">
        <v>503</v>
      </c>
      <c r="K48" s="107" t="s">
        <v>503</v>
      </c>
      <c r="L48" s="107" t="s">
        <v>503</v>
      </c>
      <c r="M48" s="108" t="s">
        <v>503</v>
      </c>
    </row>
    <row r="49" spans="2:13" ht="27.75" customHeight="1" x14ac:dyDescent="0.15">
      <c r="B49" s="1277"/>
      <c r="C49" s="1278"/>
      <c r="D49" s="105"/>
      <c r="E49" s="1281" t="s">
        <v>39</v>
      </c>
      <c r="F49" s="1281"/>
      <c r="G49" s="1281"/>
      <c r="H49" s="1282"/>
      <c r="I49" s="106" t="s">
        <v>503</v>
      </c>
      <c r="J49" s="107" t="s">
        <v>503</v>
      </c>
      <c r="K49" s="107" t="s">
        <v>503</v>
      </c>
      <c r="L49" s="107" t="s">
        <v>503</v>
      </c>
      <c r="M49" s="108" t="s">
        <v>503</v>
      </c>
    </row>
    <row r="50" spans="2:13" ht="27.75" customHeight="1" x14ac:dyDescent="0.15">
      <c r="B50" s="1286" t="s">
        <v>40</v>
      </c>
      <c r="C50" s="1287"/>
      <c r="D50" s="111"/>
      <c r="E50" s="1281" t="s">
        <v>41</v>
      </c>
      <c r="F50" s="1281"/>
      <c r="G50" s="1281"/>
      <c r="H50" s="1282"/>
      <c r="I50" s="106">
        <v>1602</v>
      </c>
      <c r="J50" s="107">
        <v>1736</v>
      </c>
      <c r="K50" s="107">
        <v>1918</v>
      </c>
      <c r="L50" s="107">
        <v>2050</v>
      </c>
      <c r="M50" s="108">
        <v>2202</v>
      </c>
    </row>
    <row r="51" spans="2:13" ht="27.75" customHeight="1" x14ac:dyDescent="0.15">
      <c r="B51" s="1275"/>
      <c r="C51" s="1276"/>
      <c r="D51" s="105"/>
      <c r="E51" s="1281" t="s">
        <v>42</v>
      </c>
      <c r="F51" s="1281"/>
      <c r="G51" s="1281"/>
      <c r="H51" s="1282"/>
      <c r="I51" s="106">
        <v>159</v>
      </c>
      <c r="J51" s="107">
        <v>161</v>
      </c>
      <c r="K51" s="107">
        <v>165</v>
      </c>
      <c r="L51" s="107">
        <v>152</v>
      </c>
      <c r="M51" s="108">
        <v>142</v>
      </c>
    </row>
    <row r="52" spans="2:13" ht="27.75" customHeight="1" x14ac:dyDescent="0.15">
      <c r="B52" s="1277"/>
      <c r="C52" s="1278"/>
      <c r="D52" s="105"/>
      <c r="E52" s="1281" t="s">
        <v>43</v>
      </c>
      <c r="F52" s="1281"/>
      <c r="G52" s="1281"/>
      <c r="H52" s="1282"/>
      <c r="I52" s="106">
        <v>4650</v>
      </c>
      <c r="J52" s="107">
        <v>4581</v>
      </c>
      <c r="K52" s="107">
        <v>4534</v>
      </c>
      <c r="L52" s="107">
        <v>4462</v>
      </c>
      <c r="M52" s="108">
        <v>4291</v>
      </c>
    </row>
    <row r="53" spans="2:13" ht="27.75" customHeight="1" thickBot="1" x14ac:dyDescent="0.2">
      <c r="B53" s="1288" t="s">
        <v>44</v>
      </c>
      <c r="C53" s="1289"/>
      <c r="D53" s="112"/>
      <c r="E53" s="1290" t="s">
        <v>45</v>
      </c>
      <c r="F53" s="1290"/>
      <c r="G53" s="1290"/>
      <c r="H53" s="1291"/>
      <c r="I53" s="113">
        <v>2772</v>
      </c>
      <c r="J53" s="114">
        <v>2644</v>
      </c>
      <c r="K53" s="114">
        <v>2614</v>
      </c>
      <c r="L53" s="114">
        <v>2589</v>
      </c>
      <c r="M53" s="115">
        <v>2426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UCcH+PdW7UUYV1RyMz2huhUoUgh81a6d0IycPGRhGPqi8DqSprzBe86YgN99KHY+P+JQ3hKoycNz/+9TK8jnA==" saltValue="3ZrXauDR+grDr64Lf26k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300" t="s">
        <v>48</v>
      </c>
      <c r="D55" s="1300"/>
      <c r="E55" s="1301"/>
      <c r="F55" s="127">
        <v>1372</v>
      </c>
      <c r="G55" s="127">
        <v>1402</v>
      </c>
      <c r="H55" s="128">
        <v>1400</v>
      </c>
    </row>
    <row r="56" spans="2:8" ht="52.5" customHeight="1" x14ac:dyDescent="0.15">
      <c r="B56" s="129"/>
      <c r="C56" s="1302" t="s">
        <v>49</v>
      </c>
      <c r="D56" s="1302"/>
      <c r="E56" s="1303"/>
      <c r="F56" s="130">
        <v>30</v>
      </c>
      <c r="G56" s="130">
        <v>30</v>
      </c>
      <c r="H56" s="131">
        <v>30</v>
      </c>
    </row>
    <row r="57" spans="2:8" ht="53.25" customHeight="1" x14ac:dyDescent="0.15">
      <c r="B57" s="129"/>
      <c r="C57" s="1304" t="s">
        <v>50</v>
      </c>
      <c r="D57" s="1304"/>
      <c r="E57" s="1305"/>
      <c r="F57" s="132">
        <v>389</v>
      </c>
      <c r="G57" s="132">
        <v>415</v>
      </c>
      <c r="H57" s="133">
        <v>475</v>
      </c>
    </row>
    <row r="58" spans="2:8" ht="45.75" customHeight="1" x14ac:dyDescent="0.15">
      <c r="B58" s="134"/>
      <c r="C58" s="1292" t="s">
        <v>578</v>
      </c>
      <c r="D58" s="1293"/>
      <c r="E58" s="1294"/>
      <c r="F58" s="135">
        <v>206</v>
      </c>
      <c r="G58" s="135">
        <v>263</v>
      </c>
      <c r="H58" s="136">
        <v>292</v>
      </c>
    </row>
    <row r="59" spans="2:8" ht="45.75" customHeight="1" x14ac:dyDescent="0.15">
      <c r="B59" s="134"/>
      <c r="C59" s="1292" t="s">
        <v>579</v>
      </c>
      <c r="D59" s="1293"/>
      <c r="E59" s="1294"/>
      <c r="F59" s="135">
        <v>73</v>
      </c>
      <c r="G59" s="135">
        <v>57</v>
      </c>
      <c r="H59" s="136">
        <v>88</v>
      </c>
    </row>
    <row r="60" spans="2:8" ht="45.75" customHeight="1" x14ac:dyDescent="0.15">
      <c r="B60" s="134"/>
      <c r="C60" s="1292" t="s">
        <v>580</v>
      </c>
      <c r="D60" s="1293"/>
      <c r="E60" s="1294"/>
      <c r="F60" s="135">
        <v>40</v>
      </c>
      <c r="G60" s="135">
        <v>40</v>
      </c>
      <c r="H60" s="136">
        <v>40</v>
      </c>
    </row>
    <row r="61" spans="2:8" ht="45.75" customHeight="1" x14ac:dyDescent="0.15">
      <c r="B61" s="134"/>
      <c r="C61" s="1292" t="s">
        <v>581</v>
      </c>
      <c r="D61" s="1293"/>
      <c r="E61" s="1294"/>
      <c r="F61" s="135">
        <v>50</v>
      </c>
      <c r="G61" s="135">
        <v>35</v>
      </c>
      <c r="H61" s="136">
        <v>35</v>
      </c>
    </row>
    <row r="62" spans="2:8" ht="45.75" customHeight="1" thickBot="1" x14ac:dyDescent="0.2">
      <c r="B62" s="137"/>
      <c r="C62" s="1295" t="s">
        <v>582</v>
      </c>
      <c r="D62" s="1296"/>
      <c r="E62" s="1297"/>
      <c r="F62" s="138">
        <v>10</v>
      </c>
      <c r="G62" s="138">
        <v>10</v>
      </c>
      <c r="H62" s="139">
        <v>10</v>
      </c>
    </row>
    <row r="63" spans="2:8" ht="52.5" customHeight="1" thickBot="1" x14ac:dyDescent="0.2">
      <c r="B63" s="140"/>
      <c r="C63" s="1298" t="s">
        <v>51</v>
      </c>
      <c r="D63" s="1298"/>
      <c r="E63" s="1299"/>
      <c r="F63" s="141">
        <v>1791</v>
      </c>
      <c r="G63" s="141">
        <v>1847</v>
      </c>
      <c r="H63" s="142">
        <v>1905</v>
      </c>
    </row>
    <row r="64" spans="2:8" ht="15" customHeight="1" x14ac:dyDescent="0.15"/>
    <row r="65" ht="0" hidden="1" customHeight="1" x14ac:dyDescent="0.15"/>
    <row r="66" ht="0" hidden="1" customHeight="1" x14ac:dyDescent="0.15"/>
  </sheetData>
  <sheetProtection algorithmName="SHA-512" hashValue="JGx4x3XQWcrbYDjD0i+oFdRsIQGoHeQfcpB1FGhEfhi+ToAbI7BL4Kc2DpeMDC3LaKCDo3bLwFxbT08dpR0Kxg==" saltValue="BWReEZ74jUCdTvOaGB8L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598</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544</v>
      </c>
      <c r="BQ50" s="1312"/>
      <c r="BR50" s="1312"/>
      <c r="BS50" s="1312"/>
      <c r="BT50" s="1312"/>
      <c r="BU50" s="1312"/>
      <c r="BV50" s="1312"/>
      <c r="BW50" s="1312"/>
      <c r="BX50" s="1312" t="s">
        <v>545</v>
      </c>
      <c r="BY50" s="1312"/>
      <c r="BZ50" s="1312"/>
      <c r="CA50" s="1312"/>
      <c r="CB50" s="1312"/>
      <c r="CC50" s="1312"/>
      <c r="CD50" s="1312"/>
      <c r="CE50" s="1312"/>
      <c r="CF50" s="1312" t="s">
        <v>546</v>
      </c>
      <c r="CG50" s="1312"/>
      <c r="CH50" s="1312"/>
      <c r="CI50" s="1312"/>
      <c r="CJ50" s="1312"/>
      <c r="CK50" s="1312"/>
      <c r="CL50" s="1312"/>
      <c r="CM50" s="1312"/>
      <c r="CN50" s="1312" t="s">
        <v>547</v>
      </c>
      <c r="CO50" s="1312"/>
      <c r="CP50" s="1312"/>
      <c r="CQ50" s="1312"/>
      <c r="CR50" s="1312"/>
      <c r="CS50" s="1312"/>
      <c r="CT50" s="1312"/>
      <c r="CU50" s="1312"/>
      <c r="CV50" s="1312" t="s">
        <v>548</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591</v>
      </c>
      <c r="AO51" s="1311"/>
      <c r="AP51" s="1311"/>
      <c r="AQ51" s="1311"/>
      <c r="AR51" s="1311"/>
      <c r="AS51" s="1311"/>
      <c r="AT51" s="1311"/>
      <c r="AU51" s="1311"/>
      <c r="AV51" s="1311"/>
      <c r="AW51" s="1311"/>
      <c r="AX51" s="1311"/>
      <c r="AY51" s="1311"/>
      <c r="AZ51" s="1311"/>
      <c r="BA51" s="1311"/>
      <c r="BB51" s="1311" t="s">
        <v>592</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93</v>
      </c>
      <c r="BY51" s="1308"/>
      <c r="BZ51" s="1308"/>
      <c r="CA51" s="1308"/>
      <c r="CB51" s="1308"/>
      <c r="CC51" s="1308"/>
      <c r="CD51" s="1308"/>
      <c r="CE51" s="1308"/>
      <c r="CF51" s="1308">
        <v>92.9</v>
      </c>
      <c r="CG51" s="1308"/>
      <c r="CH51" s="1308"/>
      <c r="CI51" s="1308"/>
      <c r="CJ51" s="1308"/>
      <c r="CK51" s="1308"/>
      <c r="CL51" s="1308"/>
      <c r="CM51" s="1308"/>
      <c r="CN51" s="1308">
        <v>91.4</v>
      </c>
      <c r="CO51" s="1308"/>
      <c r="CP51" s="1308"/>
      <c r="CQ51" s="1308"/>
      <c r="CR51" s="1308"/>
      <c r="CS51" s="1308"/>
      <c r="CT51" s="1308"/>
      <c r="CU51" s="1308"/>
      <c r="CV51" s="1308">
        <v>85.5</v>
      </c>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593</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60.7</v>
      </c>
      <c r="BY53" s="1308"/>
      <c r="BZ53" s="1308"/>
      <c r="CA53" s="1308"/>
      <c r="CB53" s="1308"/>
      <c r="CC53" s="1308"/>
      <c r="CD53" s="1308"/>
      <c r="CE53" s="1308"/>
      <c r="CF53" s="1308">
        <v>61.9</v>
      </c>
      <c r="CG53" s="1308"/>
      <c r="CH53" s="1308"/>
      <c r="CI53" s="1308"/>
      <c r="CJ53" s="1308"/>
      <c r="CK53" s="1308"/>
      <c r="CL53" s="1308"/>
      <c r="CM53" s="1308"/>
      <c r="CN53" s="1308">
        <v>58.8</v>
      </c>
      <c r="CO53" s="1308"/>
      <c r="CP53" s="1308"/>
      <c r="CQ53" s="1308"/>
      <c r="CR53" s="1308"/>
      <c r="CS53" s="1308"/>
      <c r="CT53" s="1308"/>
      <c r="CU53" s="1308"/>
      <c r="CV53" s="1308">
        <v>59.5</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594</v>
      </c>
      <c r="AO55" s="1312"/>
      <c r="AP55" s="1312"/>
      <c r="AQ55" s="1312"/>
      <c r="AR55" s="1312"/>
      <c r="AS55" s="1312"/>
      <c r="AT55" s="1312"/>
      <c r="AU55" s="1312"/>
      <c r="AV55" s="1312"/>
      <c r="AW55" s="1312"/>
      <c r="AX55" s="1312"/>
      <c r="AY55" s="1312"/>
      <c r="AZ55" s="1312"/>
      <c r="BA55" s="1312"/>
      <c r="BB55" s="1311" t="s">
        <v>592</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20.2</v>
      </c>
      <c r="BY55" s="1308"/>
      <c r="BZ55" s="1308"/>
      <c r="CA55" s="1308"/>
      <c r="CB55" s="1308"/>
      <c r="CC55" s="1308"/>
      <c r="CD55" s="1308"/>
      <c r="CE55" s="1308"/>
      <c r="CF55" s="1308">
        <v>38.5</v>
      </c>
      <c r="CG55" s="1308"/>
      <c r="CH55" s="1308"/>
      <c r="CI55" s="1308"/>
      <c r="CJ55" s="1308"/>
      <c r="CK55" s="1308"/>
      <c r="CL55" s="1308"/>
      <c r="CM55" s="1308"/>
      <c r="CN55" s="1308">
        <v>32.799999999999997</v>
      </c>
      <c r="CO55" s="1308"/>
      <c r="CP55" s="1308"/>
      <c r="CQ55" s="1308"/>
      <c r="CR55" s="1308"/>
      <c r="CS55" s="1308"/>
      <c r="CT55" s="1308"/>
      <c r="CU55" s="1308"/>
      <c r="CV55" s="1308">
        <v>20.9</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593</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55.8</v>
      </c>
      <c r="BY57" s="1308"/>
      <c r="BZ57" s="1308"/>
      <c r="CA57" s="1308"/>
      <c r="CB57" s="1308"/>
      <c r="CC57" s="1308"/>
      <c r="CD57" s="1308"/>
      <c r="CE57" s="1308"/>
      <c r="CF57" s="1308">
        <v>57.6</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599</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544</v>
      </c>
      <c r="BQ72" s="1312"/>
      <c r="BR72" s="1312"/>
      <c r="BS72" s="1312"/>
      <c r="BT72" s="1312"/>
      <c r="BU72" s="1312"/>
      <c r="BV72" s="1312"/>
      <c r="BW72" s="1312"/>
      <c r="BX72" s="1312" t="s">
        <v>545</v>
      </c>
      <c r="BY72" s="1312"/>
      <c r="BZ72" s="1312"/>
      <c r="CA72" s="1312"/>
      <c r="CB72" s="1312"/>
      <c r="CC72" s="1312"/>
      <c r="CD72" s="1312"/>
      <c r="CE72" s="1312"/>
      <c r="CF72" s="1312" t="s">
        <v>546</v>
      </c>
      <c r="CG72" s="1312"/>
      <c r="CH72" s="1312"/>
      <c r="CI72" s="1312"/>
      <c r="CJ72" s="1312"/>
      <c r="CK72" s="1312"/>
      <c r="CL72" s="1312"/>
      <c r="CM72" s="1312"/>
      <c r="CN72" s="1312" t="s">
        <v>547</v>
      </c>
      <c r="CO72" s="1312"/>
      <c r="CP72" s="1312"/>
      <c r="CQ72" s="1312"/>
      <c r="CR72" s="1312"/>
      <c r="CS72" s="1312"/>
      <c r="CT72" s="1312"/>
      <c r="CU72" s="1312"/>
      <c r="CV72" s="1312" t="s">
        <v>548</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591</v>
      </c>
      <c r="AO73" s="1311"/>
      <c r="AP73" s="1311"/>
      <c r="AQ73" s="1311"/>
      <c r="AR73" s="1311"/>
      <c r="AS73" s="1311"/>
      <c r="AT73" s="1311"/>
      <c r="AU73" s="1311"/>
      <c r="AV73" s="1311"/>
      <c r="AW73" s="1311"/>
      <c r="AX73" s="1311"/>
      <c r="AY73" s="1311"/>
      <c r="AZ73" s="1311"/>
      <c r="BA73" s="1311"/>
      <c r="BB73" s="1311" t="s">
        <v>592</v>
      </c>
      <c r="BC73" s="1311"/>
      <c r="BD73" s="1311"/>
      <c r="BE73" s="1311"/>
      <c r="BF73" s="1311"/>
      <c r="BG73" s="1311"/>
      <c r="BH73" s="1311"/>
      <c r="BI73" s="1311"/>
      <c r="BJ73" s="1311"/>
      <c r="BK73" s="1311"/>
      <c r="BL73" s="1311"/>
      <c r="BM73" s="1311"/>
      <c r="BN73" s="1311"/>
      <c r="BO73" s="1311"/>
      <c r="BP73" s="1308">
        <v>102.1</v>
      </c>
      <c r="BQ73" s="1308"/>
      <c r="BR73" s="1308"/>
      <c r="BS73" s="1308"/>
      <c r="BT73" s="1308"/>
      <c r="BU73" s="1308"/>
      <c r="BV73" s="1308"/>
      <c r="BW73" s="1308"/>
      <c r="BX73" s="1308">
        <v>93</v>
      </c>
      <c r="BY73" s="1308"/>
      <c r="BZ73" s="1308"/>
      <c r="CA73" s="1308"/>
      <c r="CB73" s="1308"/>
      <c r="CC73" s="1308"/>
      <c r="CD73" s="1308"/>
      <c r="CE73" s="1308"/>
      <c r="CF73" s="1308">
        <v>92.9</v>
      </c>
      <c r="CG73" s="1308"/>
      <c r="CH73" s="1308"/>
      <c r="CI73" s="1308"/>
      <c r="CJ73" s="1308"/>
      <c r="CK73" s="1308"/>
      <c r="CL73" s="1308"/>
      <c r="CM73" s="1308"/>
      <c r="CN73" s="1308">
        <v>91.4</v>
      </c>
      <c r="CO73" s="1308"/>
      <c r="CP73" s="1308"/>
      <c r="CQ73" s="1308"/>
      <c r="CR73" s="1308"/>
      <c r="CS73" s="1308"/>
      <c r="CT73" s="1308"/>
      <c r="CU73" s="1308"/>
      <c r="CV73" s="1308">
        <v>85.5</v>
      </c>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596</v>
      </c>
      <c r="BC75" s="1311"/>
      <c r="BD75" s="1311"/>
      <c r="BE75" s="1311"/>
      <c r="BF75" s="1311"/>
      <c r="BG75" s="1311"/>
      <c r="BH75" s="1311"/>
      <c r="BI75" s="1311"/>
      <c r="BJ75" s="1311"/>
      <c r="BK75" s="1311"/>
      <c r="BL75" s="1311"/>
      <c r="BM75" s="1311"/>
      <c r="BN75" s="1311"/>
      <c r="BO75" s="1311"/>
      <c r="BP75" s="1308">
        <v>11.4</v>
      </c>
      <c r="BQ75" s="1308"/>
      <c r="BR75" s="1308"/>
      <c r="BS75" s="1308"/>
      <c r="BT75" s="1308"/>
      <c r="BU75" s="1308"/>
      <c r="BV75" s="1308"/>
      <c r="BW75" s="1308"/>
      <c r="BX75" s="1308">
        <v>10.1</v>
      </c>
      <c r="BY75" s="1308"/>
      <c r="BZ75" s="1308"/>
      <c r="CA75" s="1308"/>
      <c r="CB75" s="1308"/>
      <c r="CC75" s="1308"/>
      <c r="CD75" s="1308"/>
      <c r="CE75" s="1308"/>
      <c r="CF75" s="1308">
        <v>9.6</v>
      </c>
      <c r="CG75" s="1308"/>
      <c r="CH75" s="1308"/>
      <c r="CI75" s="1308"/>
      <c r="CJ75" s="1308"/>
      <c r="CK75" s="1308"/>
      <c r="CL75" s="1308"/>
      <c r="CM75" s="1308"/>
      <c r="CN75" s="1308">
        <v>9.1</v>
      </c>
      <c r="CO75" s="1308"/>
      <c r="CP75" s="1308"/>
      <c r="CQ75" s="1308"/>
      <c r="CR75" s="1308"/>
      <c r="CS75" s="1308"/>
      <c r="CT75" s="1308"/>
      <c r="CU75" s="1308"/>
      <c r="CV75" s="1308">
        <v>9.1</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594</v>
      </c>
      <c r="AO77" s="1312"/>
      <c r="AP77" s="1312"/>
      <c r="AQ77" s="1312"/>
      <c r="AR77" s="1312"/>
      <c r="AS77" s="1312"/>
      <c r="AT77" s="1312"/>
      <c r="AU77" s="1312"/>
      <c r="AV77" s="1312"/>
      <c r="AW77" s="1312"/>
      <c r="AX77" s="1312"/>
      <c r="AY77" s="1312"/>
      <c r="AZ77" s="1312"/>
      <c r="BA77" s="1312"/>
      <c r="BB77" s="1311" t="s">
        <v>592</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20.2</v>
      </c>
      <c r="BY77" s="1308"/>
      <c r="BZ77" s="1308"/>
      <c r="CA77" s="1308"/>
      <c r="CB77" s="1308"/>
      <c r="CC77" s="1308"/>
      <c r="CD77" s="1308"/>
      <c r="CE77" s="1308"/>
      <c r="CF77" s="1308">
        <v>38.5</v>
      </c>
      <c r="CG77" s="1308"/>
      <c r="CH77" s="1308"/>
      <c r="CI77" s="1308"/>
      <c r="CJ77" s="1308"/>
      <c r="CK77" s="1308"/>
      <c r="CL77" s="1308"/>
      <c r="CM77" s="1308"/>
      <c r="CN77" s="1308">
        <v>32.799999999999997</v>
      </c>
      <c r="CO77" s="1308"/>
      <c r="CP77" s="1308"/>
      <c r="CQ77" s="1308"/>
      <c r="CR77" s="1308"/>
      <c r="CS77" s="1308"/>
      <c r="CT77" s="1308"/>
      <c r="CU77" s="1308"/>
      <c r="CV77" s="1308">
        <v>20.9</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596</v>
      </c>
      <c r="BC79" s="1311"/>
      <c r="BD79" s="1311"/>
      <c r="BE79" s="1311"/>
      <c r="BF79" s="1311"/>
      <c r="BG79" s="1311"/>
      <c r="BH79" s="1311"/>
      <c r="BI79" s="1311"/>
      <c r="BJ79" s="1311"/>
      <c r="BK79" s="1311"/>
      <c r="BL79" s="1311"/>
      <c r="BM79" s="1311"/>
      <c r="BN79" s="1311"/>
      <c r="BO79" s="1311"/>
      <c r="BP79" s="1308">
        <v>8.5</v>
      </c>
      <c r="BQ79" s="1308"/>
      <c r="BR79" s="1308"/>
      <c r="BS79" s="1308"/>
      <c r="BT79" s="1308"/>
      <c r="BU79" s="1308"/>
      <c r="BV79" s="1308"/>
      <c r="BW79" s="1308"/>
      <c r="BX79" s="1308">
        <v>9.3000000000000007</v>
      </c>
      <c r="BY79" s="1308"/>
      <c r="BZ79" s="1308"/>
      <c r="CA79" s="1308"/>
      <c r="CB79" s="1308"/>
      <c r="CC79" s="1308"/>
      <c r="CD79" s="1308"/>
      <c r="CE79" s="1308"/>
      <c r="CF79" s="1308">
        <v>9.1999999999999993</v>
      </c>
      <c r="CG79" s="1308"/>
      <c r="CH79" s="1308"/>
      <c r="CI79" s="1308"/>
      <c r="CJ79" s="1308"/>
      <c r="CK79" s="1308"/>
      <c r="CL79" s="1308"/>
      <c r="CM79" s="1308"/>
      <c r="CN79" s="1308">
        <v>9.1</v>
      </c>
      <c r="CO79" s="1308"/>
      <c r="CP79" s="1308"/>
      <c r="CQ79" s="1308"/>
      <c r="CR79" s="1308"/>
      <c r="CS79" s="1308"/>
      <c r="CT79" s="1308"/>
      <c r="CU79" s="1308"/>
      <c r="CV79" s="1308">
        <v>9.1</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RYgC5fVyWQomPNGKYCSeO8OJQdYxJyWeZimwa5Bor+w41MdjBVZG4WW+OMg2aPMZ3FfYpjjNaQZ4B9iYaqcdg==" saltValue="0jEzsXfjE56nRQ+gPha5/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J6bHtdFXPhHEzB/BWaBTnhLpxbVejTdmV4eEHnAq+3VU7fTFoR9CYNm3WkdqoiTnxU0b2kOgFGq0Fd8ChkduA==" saltValue="ie7HLwfyBEI8xIJofsP8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KA7an4Ssnj7zDfyUpk3TM4SxvBQ32vNVr9YlXpg7HDrj585VVQxL4To39efqLNXRcEeH9caw0XAs3Gb0Su8rQ==" saltValue="ZHTcX3w0WVtFhFyhza9n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541</v>
      </c>
      <c r="G2" s="156"/>
      <c r="H2" s="157"/>
    </row>
    <row r="3" spans="1:8" x14ac:dyDescent="0.15">
      <c r="A3" s="153" t="s">
        <v>534</v>
      </c>
      <c r="B3" s="158"/>
      <c r="C3" s="159"/>
      <c r="D3" s="160">
        <v>53592</v>
      </c>
      <c r="E3" s="161"/>
      <c r="F3" s="162">
        <v>158564</v>
      </c>
      <c r="G3" s="163"/>
      <c r="H3" s="164"/>
    </row>
    <row r="4" spans="1:8" x14ac:dyDescent="0.15">
      <c r="A4" s="165"/>
      <c r="B4" s="166"/>
      <c r="C4" s="167"/>
      <c r="D4" s="168">
        <v>14501</v>
      </c>
      <c r="E4" s="169"/>
      <c r="F4" s="170">
        <v>48412</v>
      </c>
      <c r="G4" s="171"/>
      <c r="H4" s="172"/>
    </row>
    <row r="5" spans="1:8" x14ac:dyDescent="0.15">
      <c r="A5" s="153" t="s">
        <v>536</v>
      </c>
      <c r="B5" s="158"/>
      <c r="C5" s="159"/>
      <c r="D5" s="160">
        <v>60194</v>
      </c>
      <c r="E5" s="161"/>
      <c r="F5" s="162">
        <v>106092</v>
      </c>
      <c r="G5" s="163"/>
      <c r="H5" s="164"/>
    </row>
    <row r="6" spans="1:8" x14ac:dyDescent="0.15">
      <c r="A6" s="165"/>
      <c r="B6" s="166"/>
      <c r="C6" s="167"/>
      <c r="D6" s="168">
        <v>19513</v>
      </c>
      <c r="E6" s="169"/>
      <c r="F6" s="170">
        <v>44299</v>
      </c>
      <c r="G6" s="171"/>
      <c r="H6" s="172"/>
    </row>
    <row r="7" spans="1:8" x14ac:dyDescent="0.15">
      <c r="A7" s="153" t="s">
        <v>537</v>
      </c>
      <c r="B7" s="158"/>
      <c r="C7" s="159"/>
      <c r="D7" s="160">
        <v>94876</v>
      </c>
      <c r="E7" s="161"/>
      <c r="F7" s="162">
        <v>78903</v>
      </c>
      <c r="G7" s="163"/>
      <c r="H7" s="164"/>
    </row>
    <row r="8" spans="1:8" x14ac:dyDescent="0.15">
      <c r="A8" s="165"/>
      <c r="B8" s="166"/>
      <c r="C8" s="167"/>
      <c r="D8" s="168">
        <v>24106</v>
      </c>
      <c r="E8" s="169"/>
      <c r="F8" s="170">
        <v>49201</v>
      </c>
      <c r="G8" s="171"/>
      <c r="H8" s="172"/>
    </row>
    <row r="9" spans="1:8" x14ac:dyDescent="0.15">
      <c r="A9" s="153" t="s">
        <v>538</v>
      </c>
      <c r="B9" s="158"/>
      <c r="C9" s="159"/>
      <c r="D9" s="160">
        <v>134583</v>
      </c>
      <c r="E9" s="161"/>
      <c r="F9" s="162">
        <v>82993</v>
      </c>
      <c r="G9" s="163"/>
      <c r="H9" s="164"/>
    </row>
    <row r="10" spans="1:8" x14ac:dyDescent="0.15">
      <c r="A10" s="165"/>
      <c r="B10" s="166"/>
      <c r="C10" s="167"/>
      <c r="D10" s="168">
        <v>15581</v>
      </c>
      <c r="E10" s="169"/>
      <c r="F10" s="170">
        <v>46787</v>
      </c>
      <c r="G10" s="171"/>
      <c r="H10" s="172"/>
    </row>
    <row r="11" spans="1:8" x14ac:dyDescent="0.15">
      <c r="A11" s="153" t="s">
        <v>539</v>
      </c>
      <c r="B11" s="158"/>
      <c r="C11" s="159"/>
      <c r="D11" s="160">
        <v>80367</v>
      </c>
      <c r="E11" s="161"/>
      <c r="F11" s="162">
        <v>108252</v>
      </c>
      <c r="G11" s="163"/>
      <c r="H11" s="164"/>
    </row>
    <row r="12" spans="1:8" x14ac:dyDescent="0.15">
      <c r="A12" s="165"/>
      <c r="B12" s="166"/>
      <c r="C12" s="173"/>
      <c r="D12" s="168">
        <v>26443</v>
      </c>
      <c r="E12" s="169"/>
      <c r="F12" s="170">
        <v>50321</v>
      </c>
      <c r="G12" s="171"/>
      <c r="H12" s="172"/>
    </row>
    <row r="13" spans="1:8" x14ac:dyDescent="0.15">
      <c r="A13" s="153"/>
      <c r="B13" s="158"/>
      <c r="C13" s="174"/>
      <c r="D13" s="175">
        <v>84722</v>
      </c>
      <c r="E13" s="176"/>
      <c r="F13" s="177">
        <v>106961</v>
      </c>
      <c r="G13" s="178"/>
      <c r="H13" s="164"/>
    </row>
    <row r="14" spans="1:8" x14ac:dyDescent="0.15">
      <c r="A14" s="165"/>
      <c r="B14" s="166"/>
      <c r="C14" s="167"/>
      <c r="D14" s="168">
        <v>20029</v>
      </c>
      <c r="E14" s="169"/>
      <c r="F14" s="170">
        <v>47804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3.69</v>
      </c>
      <c r="C19" s="179">
        <f>ROUND(VALUE(SUBSTITUTE(実質収支比率等に係る経年分析!G$48,"▲","-")),2)</f>
        <v>5.16</v>
      </c>
      <c r="D19" s="179">
        <f>ROUND(VALUE(SUBSTITUTE(実質収支比率等に係る経年分析!H$48,"▲","-")),2)</f>
        <v>4.3499999999999996</v>
      </c>
      <c r="E19" s="179">
        <f>ROUND(VALUE(SUBSTITUTE(実質収支比率等に係る経年分析!I$48,"▲","-")),2)</f>
        <v>4.13</v>
      </c>
      <c r="F19" s="179">
        <f>ROUND(VALUE(SUBSTITUTE(実質収支比率等に係る経年分析!J$48,"▲","-")),2)</f>
        <v>4.7</v>
      </c>
    </row>
    <row r="20" spans="1:11" x14ac:dyDescent="0.15">
      <c r="A20" s="179" t="s">
        <v>55</v>
      </c>
      <c r="B20" s="179">
        <f>ROUND(VALUE(SUBSTITUTE(実質収支比率等に係る経年分析!F$47,"▲","-")),2)</f>
        <v>39.29</v>
      </c>
      <c r="C20" s="179">
        <f>ROUND(VALUE(SUBSTITUTE(実質収支比率等に係る経年分析!G$47,"▲","-")),2)</f>
        <v>41.5</v>
      </c>
      <c r="D20" s="179">
        <f>ROUND(VALUE(SUBSTITUTE(実質収支比率等に係る経年分析!H$47,"▲","-")),2)</f>
        <v>42.65</v>
      </c>
      <c r="E20" s="179">
        <f>ROUND(VALUE(SUBSTITUTE(実質収支比率等に係る経年分析!I$47,"▲","-")),2)</f>
        <v>43.32</v>
      </c>
      <c r="F20" s="179">
        <f>ROUND(VALUE(SUBSTITUTE(実質収支比率等に係る経年分析!J$47,"▲","-")),2)</f>
        <v>43.35</v>
      </c>
    </row>
    <row r="21" spans="1:11" x14ac:dyDescent="0.15">
      <c r="A21" s="179" t="s">
        <v>56</v>
      </c>
      <c r="B21" s="179">
        <f>IF(ISNUMBER(VALUE(SUBSTITUTE(実質収支比率等に係る経年分析!F$49,"▲","-"))),ROUND(VALUE(SUBSTITUTE(実質収支比率等に係る経年分析!F$49,"▲","-")),2),NA())</f>
        <v>3.03</v>
      </c>
      <c r="C21" s="179">
        <f>IF(ISNUMBER(VALUE(SUBSTITUTE(実質収支比率等に係る経年分析!G$49,"▲","-"))),ROUND(VALUE(SUBSTITUTE(実質収支比率等に係る経年分析!G$49,"▲","-")),2),NA())</f>
        <v>5.25</v>
      </c>
      <c r="D21" s="179">
        <f>IF(ISNUMBER(VALUE(SUBSTITUTE(実質収支比率等に係る経年分析!H$49,"▲","-"))),ROUND(VALUE(SUBSTITUTE(実質収支比率等に係る経年分析!H$49,"▲","-")),2),NA())</f>
        <v>-0.16</v>
      </c>
      <c r="E21" s="179">
        <f>IF(ISNUMBER(VALUE(SUBSTITUTE(実質収支比率等に係る経年分析!I$49,"▲","-"))),ROUND(VALUE(SUBSTITUTE(実質収支比率等に係る経年分析!I$49,"▲","-")),2),NA())</f>
        <v>0.72</v>
      </c>
      <c r="F21" s="179">
        <f>IF(ISNUMBER(VALUE(SUBSTITUTE(実質収支比率等に係る経年分析!J$49,"▲","-"))),ROUND(VALUE(SUBSTITUTE(実質収支比率等に係る経年分析!J$49,"▲","-")),2),NA())</f>
        <v>0.51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0.23</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錦町後期高齢者医療特別会計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錦町下水道特別会計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錦町水道事業会計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f>IF(ROUND(VALUE(SUBSTITUTE(連結実質赤字比率に係る赤字・黒字の構成分析!I$37,"▲", "-")), 2) &lt; 0, ABS(ROUND(VALUE(SUBSTITUTE(連結実質赤字比率に係る赤字・黒字の構成分析!I$37,"▲", "-")), 2)), NA())</f>
        <v>0.27</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錦町国民健康保険特別会計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x14ac:dyDescent="0.15">
      <c r="A35" s="180" t="str">
        <f>IF(連結実質赤字比率に係る赤字・黒字の構成分析!C$35="",NA(),連結実質赤字比率に係る赤字・黒字の構成分析!C$35)</f>
        <v>錦町介護保険特別会計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4.3499999999999996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437</v>
      </c>
      <c r="E42" s="181"/>
      <c r="F42" s="181"/>
      <c r="G42" s="181">
        <f>'実質公債費比率（分子）の構造'!L$52</f>
        <v>428</v>
      </c>
      <c r="H42" s="181"/>
      <c r="I42" s="181"/>
      <c r="J42" s="181">
        <f>'実質公債費比率（分子）の構造'!M$52</f>
        <v>424</v>
      </c>
      <c r="K42" s="181"/>
      <c r="L42" s="181"/>
      <c r="M42" s="181">
        <f>'実質公債費比率（分子）の構造'!N$52</f>
        <v>426</v>
      </c>
      <c r="N42" s="181"/>
      <c r="O42" s="181"/>
      <c r="P42" s="181">
        <f>'実質公債費比率（分子）の構造'!O$52</f>
        <v>426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32</v>
      </c>
      <c r="C44" s="181"/>
      <c r="D44" s="181"/>
      <c r="E44" s="181">
        <f>'実質公債費比率（分子）の構造'!L$50</f>
        <v>26</v>
      </c>
      <c r="F44" s="181"/>
      <c r="G44" s="181"/>
      <c r="H44" s="181">
        <f>'実質公債費比率（分子）の構造'!M$50</f>
        <v>23</v>
      </c>
      <c r="I44" s="181"/>
      <c r="J44" s="181"/>
      <c r="K44" s="181">
        <f>'実質公債費比率（分子）の構造'!N$50</f>
        <v>20</v>
      </c>
      <c r="L44" s="181"/>
      <c r="M44" s="181"/>
      <c r="N44" s="181">
        <f>'実質公債費比率（分子）の構造'!O$50</f>
        <v>17</v>
      </c>
      <c r="O44" s="181"/>
      <c r="P44" s="181"/>
    </row>
    <row r="45" spans="1:16" x14ac:dyDescent="0.15">
      <c r="A45" s="181" t="s">
        <v>66</v>
      </c>
      <c r="B45" s="181">
        <f>'実質公債費比率（分子）の構造'!K$49</f>
        <v>58</v>
      </c>
      <c r="C45" s="181"/>
      <c r="D45" s="181"/>
      <c r="E45" s="181">
        <f>'実質公債費比率（分子）の構造'!L$49</f>
        <v>59</v>
      </c>
      <c r="F45" s="181"/>
      <c r="G45" s="181"/>
      <c r="H45" s="181">
        <f>'実質公債費比率（分子）の構造'!M$49</f>
        <v>58</v>
      </c>
      <c r="I45" s="181"/>
      <c r="J45" s="181"/>
      <c r="K45" s="181">
        <f>'実質公債費比率（分子）の構造'!N$49</f>
        <v>36</v>
      </c>
      <c r="L45" s="181"/>
      <c r="M45" s="181"/>
      <c r="N45" s="181">
        <f>'実質公債費比率（分子）の構造'!O$49</f>
        <v>37</v>
      </c>
      <c r="O45" s="181"/>
      <c r="P45" s="181"/>
    </row>
    <row r="46" spans="1:16" x14ac:dyDescent="0.15">
      <c r="A46" s="181" t="s">
        <v>67</v>
      </c>
      <c r="B46" s="181">
        <f>'実質公債費比率（分子）の構造'!K$48</f>
        <v>141</v>
      </c>
      <c r="C46" s="181"/>
      <c r="D46" s="181"/>
      <c r="E46" s="181">
        <f>'実質公債費比率（分子）の構造'!L$48</f>
        <v>152</v>
      </c>
      <c r="F46" s="181"/>
      <c r="G46" s="181"/>
      <c r="H46" s="181">
        <f>'実質公債費比率（分子）の構造'!M$48</f>
        <v>156</v>
      </c>
      <c r="I46" s="181"/>
      <c r="J46" s="181"/>
      <c r="K46" s="181">
        <f>'実質公債費比率（分子）の構造'!N$48</f>
        <v>174</v>
      </c>
      <c r="L46" s="181"/>
      <c r="M46" s="181"/>
      <c r="N46" s="181">
        <f>'実質公債費比率（分子）の構造'!O$48</f>
        <v>186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487</v>
      </c>
      <c r="C49" s="181"/>
      <c r="D49" s="181"/>
      <c r="E49" s="181">
        <f>'実質公債費比率（分子）の構造'!L$45</f>
        <v>453</v>
      </c>
      <c r="F49" s="181"/>
      <c r="G49" s="181"/>
      <c r="H49" s="181">
        <f>'実質公債費比率（分子）の構造'!M$45</f>
        <v>446</v>
      </c>
      <c r="I49" s="181"/>
      <c r="J49" s="181"/>
      <c r="K49" s="181">
        <f>'実質公債費比率（分子）の構造'!N$45</f>
        <v>449</v>
      </c>
      <c r="L49" s="181"/>
      <c r="M49" s="181"/>
      <c r="N49" s="181">
        <f>'実質公債費比率（分子）の構造'!O$45</f>
        <v>451</v>
      </c>
      <c r="O49" s="181"/>
      <c r="P49" s="181"/>
    </row>
    <row r="50" spans="1:16" x14ac:dyDescent="0.15">
      <c r="A50" s="181" t="s">
        <v>71</v>
      </c>
      <c r="B50" s="181" t="e">
        <f>NA()</f>
        <v>#N/A</v>
      </c>
      <c r="C50" s="181">
        <f>IF(ISNUMBER('実質公債費比率（分子）の構造'!K$53),'実質公債費比率（分子）の構造'!K$53,NA())</f>
        <v>281</v>
      </c>
      <c r="D50" s="181" t="e">
        <f>NA()</f>
        <v>#N/A</v>
      </c>
      <c r="E50" s="181" t="e">
        <f>NA()</f>
        <v>#N/A</v>
      </c>
      <c r="F50" s="181">
        <f>IF(ISNUMBER('実質公債費比率（分子）の構造'!L$53),'実質公債費比率（分子）の構造'!L$53,NA())</f>
        <v>262</v>
      </c>
      <c r="G50" s="181" t="e">
        <f>NA()</f>
        <v>#N/A</v>
      </c>
      <c r="H50" s="181" t="e">
        <f>NA()</f>
        <v>#N/A</v>
      </c>
      <c r="I50" s="181">
        <f>IF(ISNUMBER('実質公債費比率（分子）の構造'!M$53),'実質公債費比率（分子）の構造'!M$53,NA())</f>
        <v>259</v>
      </c>
      <c r="J50" s="181" t="e">
        <f>NA()</f>
        <v>#N/A</v>
      </c>
      <c r="K50" s="181" t="e">
        <f>NA()</f>
        <v>#N/A</v>
      </c>
      <c r="L50" s="181">
        <f>IF(ISNUMBER('実質公債費比率（分子）の構造'!N$53),'実質公債費比率（分子）の構造'!N$53,NA())</f>
        <v>253</v>
      </c>
      <c r="M50" s="181" t="e">
        <f>NA()</f>
        <v>#N/A</v>
      </c>
      <c r="N50" s="181" t="e">
        <f>NA()</f>
        <v>#N/A</v>
      </c>
      <c r="O50" s="181">
        <f>IF(ISNUMBER('実質公債費比率（分子）の構造'!O$53),'実質公債費比率（分子）の構造'!O$53,NA())</f>
        <v>265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4650</v>
      </c>
      <c r="E56" s="180"/>
      <c r="F56" s="180"/>
      <c r="G56" s="180">
        <f>'将来負担比率（分子）の構造'!J$52</f>
        <v>4581</v>
      </c>
      <c r="H56" s="180"/>
      <c r="I56" s="180"/>
      <c r="J56" s="180">
        <f>'将来負担比率（分子）の構造'!K$52</f>
        <v>4534</v>
      </c>
      <c r="K56" s="180"/>
      <c r="L56" s="180"/>
      <c r="M56" s="180">
        <f>'将来負担比率（分子）の構造'!L$52</f>
        <v>4462</v>
      </c>
      <c r="N56" s="180"/>
      <c r="O56" s="180"/>
      <c r="P56" s="180">
        <f>'将来負担比率（分子）の構造'!M$52</f>
        <v>4291</v>
      </c>
    </row>
    <row r="57" spans="1:16" x14ac:dyDescent="0.15">
      <c r="A57" s="180" t="s">
        <v>42</v>
      </c>
      <c r="B57" s="180"/>
      <c r="C57" s="180"/>
      <c r="D57" s="180">
        <f>'将来負担比率（分子）の構造'!I$51</f>
        <v>159</v>
      </c>
      <c r="E57" s="180"/>
      <c r="F57" s="180"/>
      <c r="G57" s="180">
        <f>'将来負担比率（分子）の構造'!J$51</f>
        <v>161</v>
      </c>
      <c r="H57" s="180"/>
      <c r="I57" s="180"/>
      <c r="J57" s="180">
        <f>'将来負担比率（分子）の構造'!K$51</f>
        <v>165</v>
      </c>
      <c r="K57" s="180"/>
      <c r="L57" s="180"/>
      <c r="M57" s="180">
        <f>'将来負担比率（分子）の構造'!L$51</f>
        <v>152</v>
      </c>
      <c r="N57" s="180"/>
      <c r="O57" s="180"/>
      <c r="P57" s="180">
        <f>'将来負担比率（分子）の構造'!M$51</f>
        <v>142</v>
      </c>
    </row>
    <row r="58" spans="1:16" x14ac:dyDescent="0.15">
      <c r="A58" s="180" t="s">
        <v>41</v>
      </c>
      <c r="B58" s="180"/>
      <c r="C58" s="180"/>
      <c r="D58" s="180">
        <f>'将来負担比率（分子）の構造'!I$50</f>
        <v>1602</v>
      </c>
      <c r="E58" s="180"/>
      <c r="F58" s="180"/>
      <c r="G58" s="180">
        <f>'将来負担比率（分子）の構造'!J$50</f>
        <v>1736</v>
      </c>
      <c r="H58" s="180"/>
      <c r="I58" s="180"/>
      <c r="J58" s="180">
        <f>'将来負担比率（分子）の構造'!K$50</f>
        <v>1918</v>
      </c>
      <c r="K58" s="180"/>
      <c r="L58" s="180"/>
      <c r="M58" s="180">
        <f>'将来負担比率（分子）の構造'!L$50</f>
        <v>2050</v>
      </c>
      <c r="N58" s="180"/>
      <c r="O58" s="180"/>
      <c r="P58" s="180">
        <f>'将来負担比率（分子）の構造'!M$50</f>
        <v>2202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124</v>
      </c>
      <c r="C61" s="180"/>
      <c r="D61" s="180"/>
      <c r="E61" s="180">
        <f>'将来負担比率（分子）の構造'!J$46</f>
        <v>99</v>
      </c>
      <c r="F61" s="180"/>
      <c r="G61" s="180"/>
      <c r="H61" s="180">
        <f>'将来負担比率（分子）の構造'!K$46</f>
        <v>76</v>
      </c>
      <c r="I61" s="180"/>
      <c r="J61" s="180"/>
      <c r="K61" s="180">
        <f>'将来負担比率（分子）の構造'!L$46</f>
        <v>56</v>
      </c>
      <c r="L61" s="180"/>
      <c r="M61" s="180"/>
      <c r="N61" s="180" t="str">
        <f>'将来負担比率（分子）の構造'!M$46</f>
        <v>-</v>
      </c>
      <c r="O61" s="180"/>
      <c r="P61" s="180"/>
    </row>
    <row r="62" spans="1:16" x14ac:dyDescent="0.15">
      <c r="A62" s="180" t="s">
        <v>35</v>
      </c>
      <c r="B62" s="180">
        <f>'将来負担比率（分子）の構造'!I$45</f>
        <v>1221</v>
      </c>
      <c r="C62" s="180"/>
      <c r="D62" s="180"/>
      <c r="E62" s="180">
        <f>'将来負担比率（分子）の構造'!J$45</f>
        <v>1129</v>
      </c>
      <c r="F62" s="180"/>
      <c r="G62" s="180"/>
      <c r="H62" s="180">
        <f>'将来負担比率（分子）の構造'!K$45</f>
        <v>1014</v>
      </c>
      <c r="I62" s="180"/>
      <c r="J62" s="180"/>
      <c r="K62" s="180">
        <f>'将来負担比率（分子）の構造'!L$45</f>
        <v>976</v>
      </c>
      <c r="L62" s="180"/>
      <c r="M62" s="180"/>
      <c r="N62" s="180">
        <f>'将来負担比率（分子）の構造'!M$45</f>
        <v>966</v>
      </c>
      <c r="O62" s="180"/>
      <c r="P62" s="180"/>
    </row>
    <row r="63" spans="1:16" x14ac:dyDescent="0.15">
      <c r="A63" s="180" t="s">
        <v>34</v>
      </c>
      <c r="B63" s="180">
        <f>'将来負担比率（分子）の構造'!I$44</f>
        <v>240</v>
      </c>
      <c r="C63" s="180"/>
      <c r="D63" s="180"/>
      <c r="E63" s="180">
        <f>'将来負担比率（分子）の構造'!J$44</f>
        <v>195</v>
      </c>
      <c r="F63" s="180"/>
      <c r="G63" s="180"/>
      <c r="H63" s="180">
        <f>'将来負担比率（分子）の構造'!K$44</f>
        <v>200</v>
      </c>
      <c r="I63" s="180"/>
      <c r="J63" s="180"/>
      <c r="K63" s="180">
        <f>'将来負担比率（分子）の構造'!L$44</f>
        <v>160</v>
      </c>
      <c r="L63" s="180"/>
      <c r="M63" s="180"/>
      <c r="N63" s="180">
        <f>'将来負担比率（分子）の構造'!M$44</f>
        <v>138</v>
      </c>
      <c r="O63" s="180"/>
      <c r="P63" s="180"/>
    </row>
    <row r="64" spans="1:16" x14ac:dyDescent="0.15">
      <c r="A64" s="180" t="s">
        <v>33</v>
      </c>
      <c r="B64" s="180">
        <f>'将来負担比率（分子）の構造'!I$43</f>
        <v>2796</v>
      </c>
      <c r="C64" s="180"/>
      <c r="D64" s="180"/>
      <c r="E64" s="180">
        <f>'将来負担比率（分子）の構造'!J$43</f>
        <v>2942</v>
      </c>
      <c r="F64" s="180"/>
      <c r="G64" s="180"/>
      <c r="H64" s="180">
        <f>'将来負担比率（分子）の構造'!K$43</f>
        <v>3083</v>
      </c>
      <c r="I64" s="180"/>
      <c r="J64" s="180"/>
      <c r="K64" s="180">
        <f>'将来負担比率（分子）の構造'!L$43</f>
        <v>3051</v>
      </c>
      <c r="L64" s="180"/>
      <c r="M64" s="180"/>
      <c r="N64" s="180">
        <f>'将来負担比率（分子）の構造'!M$43</f>
        <v>2955</v>
      </c>
      <c r="O64" s="180"/>
      <c r="P64" s="180"/>
    </row>
    <row r="65" spans="1:16" x14ac:dyDescent="0.15">
      <c r="A65" s="180" t="s">
        <v>32</v>
      </c>
      <c r="B65" s="180">
        <f>'将来負担比率（分子）の構造'!I$42</f>
        <v>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39</v>
      </c>
      <c r="O65" s="180"/>
      <c r="P65" s="180"/>
    </row>
    <row r="66" spans="1:16" x14ac:dyDescent="0.15">
      <c r="A66" s="180" t="s">
        <v>31</v>
      </c>
      <c r="B66" s="180">
        <f>'将来負担比率（分子）の構造'!I$41</f>
        <v>4799</v>
      </c>
      <c r="C66" s="180"/>
      <c r="D66" s="180"/>
      <c r="E66" s="180">
        <f>'将来負担比率（分子）の構造'!J$41</f>
        <v>4756</v>
      </c>
      <c r="F66" s="180"/>
      <c r="G66" s="180"/>
      <c r="H66" s="180">
        <f>'将来負担比率（分子）の構造'!K$41</f>
        <v>4859</v>
      </c>
      <c r="I66" s="180"/>
      <c r="J66" s="180"/>
      <c r="K66" s="180">
        <f>'将来負担比率（分子）の構造'!L$41</f>
        <v>5008</v>
      </c>
      <c r="L66" s="180"/>
      <c r="M66" s="180"/>
      <c r="N66" s="180">
        <f>'将来負担比率（分子）の構造'!M$41</f>
        <v>4963</v>
      </c>
      <c r="O66" s="180"/>
      <c r="P66" s="180"/>
    </row>
    <row r="67" spans="1:16" x14ac:dyDescent="0.15">
      <c r="A67" s="180" t="s">
        <v>75</v>
      </c>
      <c r="B67" s="180" t="e">
        <f>NA()</f>
        <v>#N/A</v>
      </c>
      <c r="C67" s="180">
        <f>IF(ISNUMBER('将来負担比率（分子）の構造'!I$53), IF('将来負担比率（分子）の構造'!I$53 &lt; 0, 0, '将来負担比率（分子）の構造'!I$53), NA())</f>
        <v>2772</v>
      </c>
      <c r="D67" s="180" t="e">
        <f>NA()</f>
        <v>#N/A</v>
      </c>
      <c r="E67" s="180" t="e">
        <f>NA()</f>
        <v>#N/A</v>
      </c>
      <c r="F67" s="180">
        <f>IF(ISNUMBER('将来負担比率（分子）の構造'!J$53), IF('将来負担比率（分子）の構造'!J$53 &lt; 0, 0, '将来負担比率（分子）の構造'!J$53), NA())</f>
        <v>2644</v>
      </c>
      <c r="G67" s="180" t="e">
        <f>NA()</f>
        <v>#N/A</v>
      </c>
      <c r="H67" s="180" t="e">
        <f>NA()</f>
        <v>#N/A</v>
      </c>
      <c r="I67" s="180">
        <f>IF(ISNUMBER('将来負担比率（分子）の構造'!K$53), IF('将来負担比率（分子）の構造'!K$53 &lt; 0, 0, '将来負担比率（分子）の構造'!K$53), NA())</f>
        <v>2614</v>
      </c>
      <c r="J67" s="180" t="e">
        <f>NA()</f>
        <v>#N/A</v>
      </c>
      <c r="K67" s="180" t="e">
        <f>NA()</f>
        <v>#N/A</v>
      </c>
      <c r="L67" s="180">
        <f>IF(ISNUMBER('将来負担比率（分子）の構造'!L$53), IF('将来負担比率（分子）の構造'!L$53 &lt; 0, 0, '将来負担比率（分子）の構造'!L$53), NA())</f>
        <v>2589</v>
      </c>
      <c r="M67" s="180" t="e">
        <f>NA()</f>
        <v>#N/A</v>
      </c>
      <c r="N67" s="180" t="e">
        <f>NA()</f>
        <v>#N/A</v>
      </c>
      <c r="O67" s="180">
        <f>IF(ISNUMBER('将来負担比率（分子）の構造'!M$53), IF('将来負担比率（分子）の構造'!M$53 &lt; 0, 0, '将来負担比率（分子）の構造'!M$53), NA())</f>
        <v>2426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1372</v>
      </c>
      <c r="C72" s="184">
        <f>基金残高に係る経年分析!G55</f>
        <v>1402</v>
      </c>
      <c r="D72" s="184">
        <f>基金残高に係る経年分析!H55</f>
        <v>1400</v>
      </c>
    </row>
    <row r="73" spans="1:16" x14ac:dyDescent="0.15">
      <c r="A73" s="183" t="s">
        <v>78</v>
      </c>
      <c r="B73" s="184">
        <f>基金残高に係る経年分析!F56</f>
        <v>30</v>
      </c>
      <c r="C73" s="184">
        <f>基金残高に係る経年分析!G56</f>
        <v>30</v>
      </c>
      <c r="D73" s="184">
        <f>基金残高に係る経年分析!H56</f>
        <v>30</v>
      </c>
    </row>
    <row r="74" spans="1:16" x14ac:dyDescent="0.15">
      <c r="A74" s="183" t="s">
        <v>79</v>
      </c>
      <c r="B74" s="184">
        <f>基金残高に係る経年分析!F57</f>
        <v>389</v>
      </c>
      <c r="C74" s="184">
        <f>基金残高に係る経年分析!G57</f>
        <v>415</v>
      </c>
      <c r="D74" s="184">
        <f>基金残高に係る経年分析!H57</f>
        <v>475</v>
      </c>
    </row>
  </sheetData>
  <sheetProtection algorithmName="SHA-512" hashValue="E4MArFpYcRpGgeDCY5iCFsbKlcexPM+pupS1LSWAoVSoWj53BMHLXL9/1M9oYG4Dtr5yvIDlPVtS4XuQ7DFJhA==" saltValue="fQNkPMDtpoz6xti46WYD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2020-09-02T06:24:23Z</cp:lastPrinted>
  <dcterms:created xsi:type="dcterms:W3CDTF">2020-02-10T06:15:49Z</dcterms:created>
  <dcterms:modified xsi:type="dcterms:W3CDTF">2020-09-07T00:40:08Z</dcterms:modified>
  <cp:category/>
</cp:coreProperties>
</file>