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16.126.132\NAS_Public\_NAS_Media\平成31年度\03 普通会計決算統計（H30）\06 平成30年度財政状況資料集\08 市町村→県\"/>
    </mc:Choice>
  </mc:AlternateContent>
  <bookViews>
    <workbookView xWindow="0" yWindow="0" windowWidth="15360" windowHeight="7635" tabRatio="766" firstSheet="11" activeTab="1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E37" i="10"/>
  <c r="AM37" i="10"/>
  <c r="U37" i="10"/>
  <c r="C37" i="10"/>
  <c r="CO36" i="10"/>
  <c r="BE36" i="10"/>
  <c r="AM36" i="10"/>
  <c r="C36" i="10"/>
  <c r="CO35" i="10"/>
  <c r="AM35" i="10"/>
  <c r="AM34" i="10"/>
  <c r="C34" i="10"/>
  <c r="C35" i="10" s="1"/>
  <c r="U34" i="10" l="1"/>
  <c r="U35" i="10" s="1"/>
  <c r="U36" i="10" s="1"/>
  <c r="BE34" i="10"/>
  <c r="BE35" i="10" s="1"/>
  <c r="BW34" i="10"/>
  <c r="BW35" i="10" s="1"/>
  <c r="BW36" i="10" s="1"/>
  <c r="BW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O34" i="10" l="1"/>
</calcChain>
</file>

<file path=xl/sharedStrings.xml><?xml version="1.0" encoding="utf-8"?>
<sst xmlns="http://schemas.openxmlformats.org/spreadsheetml/2006/main" count="1186" uniqueCount="601">
  <si>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</si>
  <si>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</si>
  <si>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</si>
  <si>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</si>
  <si>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</si>
  <si>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</si>
  <si>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</si>
  <si>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</si>
  <si>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</si>
  <si>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</si>
  <si>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</si>
  <si>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</si>
  <si>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</si>
  <si>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</si>
  <si>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</si>
  <si>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</si>
  <si>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</si>
  <si>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</si>
  <si>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</si>
  <si>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</si>
  <si>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</si>
  <si>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</si>
  <si>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</si>
  <si>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</si>
  <si>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</si>
  <si>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</si>
  <si>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</si>
  <si>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</si>
  <si>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</si>
  <si>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</si>
  <si>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</si>
  <si>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</si>
  <si>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</si>
  <si>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</si>
  <si>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</si>
  <si>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</si>
  <si>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</si>
  <si>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</si>
  <si>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</si>
  <si>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</si>
  <si>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</si>
  <si>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</si>
  <si>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</si>
  <si>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</si>
  <si>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</si>
  <si>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</si>
  <si>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</si>
  <si>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</si>
  <si>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</si>
  <si>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</si>
  <si>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</si>
  <si>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</si>
  <si>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</si>
  <si>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</si>
  <si>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</si>
  <si>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</si>
  <si>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</si>
  <si>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</si>
  <si>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</si>
  <si>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</si>
  <si>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</si>
  <si>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</si>
  <si>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</si>
  <si>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</si>
  <si>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</si>
  <si>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</si>
  <si>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</si>
  <si>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</si>
  <si>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</si>
  <si>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</si>
  <si>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</si>
  <si>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</si>
  <si>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</si>
  <si>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</si>
  <si>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</si>
  <si>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</si>
  <si>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</si>
  <si>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</si>
  <si>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</si>
  <si>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</si>
  <si>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</si>
  <si>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</si>
  <si>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</si>
  <si>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熊本県</t>
    <phoneticPr fontId="5"/>
  </si>
  <si>
    <t>市町村類型</t>
    <phoneticPr fontId="5"/>
  </si>
  <si>
    <t>Ⅰ－１</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</si>
  <si>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</si>
  <si>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</si>
  <si>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</si>
  <si>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</si>
  <si>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</si>
  <si>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</si>
  <si>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</si>
  <si>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</si>
  <si>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</si>
  <si>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</si>
  <si>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</si>
  <si>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</si>
  <si>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津奈木町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</si>
  <si>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</si>
  <si>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</si>
  <si>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</si>
  <si>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</si>
  <si>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</si>
  <si>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</si>
  <si>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</si>
  <si>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</si>
  <si>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</si>
  <si>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</si>
  <si>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</si>
  <si>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</si>
  <si>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</si>
  <si>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</si>
  <si>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</si>
  <si>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</si>
  <si>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</si>
  <si>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</si>
  <si>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</si>
  <si>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</si>
  <si>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</si>
  <si>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</si>
  <si>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</si>
  <si>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</si>
  <si>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-7.7</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</si>
  <si>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</si>
  <si>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</si>
  <si>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</si>
  <si>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</si>
  <si>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</si>
  <si>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</si>
  <si>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</si>
  <si>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</si>
  <si>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</si>
  <si>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</si>
  <si>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</si>
  <si>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</si>
  <si>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</si>
  <si>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</si>
  <si>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</si>
  <si>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</si>
  <si>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</si>
  <si>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</si>
  <si>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</si>
  <si>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</si>
  <si>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</si>
  <si>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</si>
  <si>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</si>
  <si>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</si>
  <si>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</si>
  <si>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</si>
  <si>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-1.7</t>
    <phoneticPr fontId="5"/>
  </si>
  <si>
    <t>基準財政需要額</t>
    <phoneticPr fontId="24"/>
  </si>
  <si>
    <t>うち日本人(％)</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</si>
  <si>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</si>
  <si>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</si>
  <si>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</si>
  <si>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</si>
  <si>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</si>
  <si>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</si>
  <si>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</si>
  <si>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</si>
  <si>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</si>
  <si>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</si>
  <si>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</si>
  <si>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</si>
  <si>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</si>
  <si>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</si>
  <si>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</si>
  <si>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</si>
  <si>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</si>
  <si>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</si>
  <si>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</si>
  <si>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</si>
  <si>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</si>
  <si>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</si>
  <si>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</si>
  <si>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</si>
  <si>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</si>
  <si>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</si>
  <si>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</si>
  <si>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</si>
  <si>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</si>
  <si>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</si>
  <si>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</si>
  <si>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</si>
  <si>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</si>
  <si>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</si>
  <si>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</si>
  <si>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</si>
  <si>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</si>
  <si>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</si>
  <si>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</si>
  <si>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</si>
  <si>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</si>
  <si>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</si>
  <si>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</si>
  <si>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</si>
  <si>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</si>
  <si>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</si>
  <si>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</si>
  <si>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</si>
  <si>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</si>
  <si>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</si>
  <si>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</si>
  <si>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</si>
  <si>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</si>
  <si>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</si>
  <si>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</si>
  <si>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</si>
  <si>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</si>
  <si>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熊本県津奈木町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</si>
  <si>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</si>
  <si>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</si>
  <si>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</si>
  <si>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</si>
  <si>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</si>
  <si>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</si>
  <si>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</si>
  <si>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</si>
  <si>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</si>
  <si>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</si>
  <si>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</si>
  <si>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</si>
  <si>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</si>
  <si>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</si>
  <si>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</si>
  <si>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</si>
  <si>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</si>
  <si>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</si>
  <si>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</si>
  <si>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</si>
  <si>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</si>
  <si>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</si>
  <si>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</si>
  <si>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</si>
  <si>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</si>
  <si>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</si>
  <si>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</si>
  <si>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</si>
  <si>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</si>
  <si>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</si>
  <si>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t>
    <phoneticPr fontId="5"/>
  </si>
  <si>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</si>
  <si>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</si>
  <si>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</si>
  <si>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</si>
  <si>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</si>
  <si>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</si>
  <si>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</si>
  <si>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</si>
  <si>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</si>
  <si>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</si>
  <si>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</si>
  <si>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</si>
  <si>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</si>
  <si>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</si>
  <si>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</si>
  <si>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</si>
  <si>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</si>
  <si>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</si>
  <si>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</si>
  <si>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</si>
  <si>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</si>
  <si>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</si>
  <si>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</si>
  <si>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</si>
  <si>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</si>
  <si>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</si>
  <si>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</si>
  <si>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</si>
  <si>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</si>
  <si>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</si>
  <si>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</si>
  <si>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</si>
  <si>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</si>
  <si>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</si>
  <si>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</si>
  <si>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</si>
  <si>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</si>
  <si>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</si>
  <si>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</si>
  <si>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</si>
  <si>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</si>
  <si>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</si>
  <si>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</si>
  <si>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</si>
  <si>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</si>
  <si>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</si>
  <si>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</si>
  <si>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</si>
  <si>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</si>
  <si>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</si>
  <si>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</si>
  <si>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</si>
  <si>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</si>
  <si>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</si>
  <si>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</si>
  <si>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</si>
  <si>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</si>
  <si>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</si>
  <si>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</si>
  <si>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</si>
  <si>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</si>
  <si>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</si>
  <si>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</si>
  <si>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</si>
  <si>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</si>
  <si>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</si>
  <si>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</si>
  <si>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</si>
  <si>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</si>
  <si>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</si>
  <si>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</si>
  <si>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</si>
  <si>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</si>
  <si>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</si>
  <si>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</si>
  <si>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</si>
  <si>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</si>
  <si>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</si>
  <si>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</si>
  <si>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</si>
  <si>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</si>
  <si>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</si>
  <si>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</si>
  <si>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</si>
  <si>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簡易水道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</si>
  <si>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</si>
  <si>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</si>
  <si>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</si>
  <si>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</si>
  <si>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</si>
  <si>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</si>
  <si>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</si>
  <si>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</si>
  <si>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</si>
  <si>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</si>
  <si>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</si>
  <si>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</si>
  <si>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</si>
  <si>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</si>
  <si>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</si>
  <si>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</si>
  <si>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</si>
  <si>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</si>
  <si>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</si>
  <si>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</si>
  <si>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</si>
  <si>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</si>
  <si>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</si>
  <si>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</si>
  <si>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</si>
  <si>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</si>
  <si>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</si>
  <si>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</si>
  <si>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</si>
  <si>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</si>
  <si>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</si>
  <si>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</si>
  <si>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</si>
  <si>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熊本県津奈木町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</si>
  <si>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</si>
  <si>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</si>
  <si>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</si>
  <si>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</si>
  <si>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</si>
  <si>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</si>
  <si>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</si>
  <si>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</si>
  <si>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</si>
  <si>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</si>
  <si>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</si>
  <si>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</si>
  <si>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</si>
  <si>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</si>
  <si>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</si>
  <si>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</si>
  <si>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</si>
  <si>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</si>
  <si>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</si>
  <si>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</si>
  <si>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恒久対策事業特別会計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</si>
  <si>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</si>
  <si>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</si>
  <si>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</si>
  <si>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</si>
  <si>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</si>
  <si>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</si>
  <si>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</si>
  <si>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</si>
  <si>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</si>
  <si>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</si>
  <si>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</si>
  <si>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</si>
  <si>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</si>
  <si>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</si>
  <si>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</si>
  <si>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後期高齢者医療事業特別会計</t>
    <phoneticPr fontId="5"/>
  </si>
  <si>
    <t>介護保険事業特別会計</t>
    <phoneticPr fontId="5"/>
  </si>
  <si>
    <t>簡易水道事業特別会計</t>
    <phoneticPr fontId="5"/>
  </si>
  <si>
    <t>法非適用企業</t>
    <phoneticPr fontId="5"/>
  </si>
  <si>
    <t>宅地造成事業特別会計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</si>
  <si>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</si>
  <si>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</si>
  <si>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</si>
  <si>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</si>
  <si>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</si>
  <si>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</si>
  <si>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</si>
  <si>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</si>
  <si>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</si>
  <si>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</si>
  <si>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</si>
  <si>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</si>
  <si>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</si>
  <si>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</si>
  <si>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</si>
  <si>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</si>
  <si>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</si>
  <si>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</si>
  <si>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</si>
  <si>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</si>
  <si>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</si>
  <si>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</si>
  <si>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</si>
  <si>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</si>
  <si>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</si>
  <si>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</si>
  <si>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</si>
  <si>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</si>
  <si>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</si>
  <si>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</si>
  <si>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</si>
  <si>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t>
    <phoneticPr fontId="5"/>
  </si>
  <si>
    <t>いわゆる五省協定等に係るもの</t>
    <rPh sb="4" eb="6">
      <t>ゴショウ</t>
    </rPh>
    <rPh sb="6" eb="9">
      <t>キョウテイトウ</t>
    </rPh>
    <rPh sb="10" eb="11">
      <t>カカ</t>
    </rPh>
    <phoneticPr fontId="30"/>
  </si>
  <si>
    <t>-</t>
    <phoneticPr fontId="5"/>
  </si>
  <si>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</si>
  <si>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</si>
  <si>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</si>
  <si>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</si>
  <si>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</si>
  <si>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</si>
  <si>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</si>
  <si>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</si>
  <si>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</si>
  <si>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</si>
  <si>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</si>
  <si>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</si>
  <si>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</si>
  <si>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</si>
  <si>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t>
    <phoneticPr fontId="5"/>
  </si>
  <si>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</si>
  <si>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</si>
  <si>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</si>
  <si>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</si>
  <si>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</si>
  <si>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</si>
  <si>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</si>
  <si>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</si>
  <si>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</si>
  <si>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</si>
  <si>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</si>
  <si>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</si>
  <si>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簡易水道事業特別会計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</si>
  <si>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</si>
  <si>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</si>
  <si>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介護保険事業特別会計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</si>
  <si>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</si>
  <si>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後期高齢者医療事業特別会計</t>
    <phoneticPr fontId="5"/>
  </si>
  <si>
    <t>(Ｆ)</t>
    <phoneticPr fontId="5"/>
  </si>
  <si>
    <t>国民健康保険事業特別会計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</si>
  <si>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</si>
  <si>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</si>
  <si>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</si>
  <si>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</si>
  <si>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</si>
  <si>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</si>
  <si>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</si>
  <si>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</si>
  <si>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</si>
  <si>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</si>
  <si>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</si>
  <si>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</si>
  <si>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</si>
  <si>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</si>
  <si>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</si>
  <si>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</si>
  <si>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</si>
  <si>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</si>
  <si>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</si>
  <si>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</si>
  <si>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</si>
  <si>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</si>
  <si>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</si>
  <si>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</si>
  <si>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</si>
  <si>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</si>
  <si>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</si>
  <si>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</si>
  <si>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</si>
  <si>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</si>
  <si>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</si>
  <si>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</si>
  <si>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</si>
  <si>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</si>
  <si>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</si>
  <si>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</si>
  <si>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</si>
  <si>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</si>
  <si>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</si>
  <si>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</si>
  <si>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</si>
  <si>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</si>
  <si>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</si>
  <si>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</si>
  <si>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</si>
  <si>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</si>
  <si>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</si>
  <si>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</si>
  <si>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</si>
  <si>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</si>
  <si>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</si>
  <si>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</si>
  <si>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</si>
  <si>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</si>
  <si>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</si>
  <si>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</si>
  <si>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</si>
  <si>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</si>
  <si>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</si>
  <si>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</si>
  <si>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</si>
  <si>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</si>
  <si>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</si>
  <si>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</si>
  <si>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</si>
  <si>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</si>
  <si>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</si>
  <si>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</si>
  <si>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</si>
  <si>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</si>
  <si>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</si>
  <si>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</si>
  <si>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</si>
  <si>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</si>
  <si>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</si>
  <si>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</si>
  <si>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</si>
  <si>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</si>
  <si>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</si>
  <si>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</si>
  <si>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</si>
  <si>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</si>
  <si>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</si>
  <si>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</si>
  <si>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2.40</t>
  </si>
  <si>
    <t>▲ 3.10</t>
  </si>
  <si>
    <t>▲ 5.38</t>
  </si>
  <si>
    <t>国民健康保険事業特別会計</t>
  </si>
  <si>
    <t>宅地造成事業特別会計</t>
  </si>
  <si>
    <t>一般会計</t>
  </si>
  <si>
    <t>介護保険事業特別会計</t>
  </si>
  <si>
    <t>簡易水道事業特別会計</t>
  </si>
  <si>
    <t>後期高齢者医療事業特別会計</t>
  </si>
  <si>
    <t>恒久対策事業特別会計</t>
  </si>
  <si>
    <t>その他会計（赤字）</t>
  </si>
  <si>
    <t>その他会計（黒字）</t>
  </si>
  <si>
    <t>H25末</t>
    <phoneticPr fontId="5"/>
  </si>
  <si>
    <t>H26末</t>
    <phoneticPr fontId="5"/>
  </si>
  <si>
    <t>H27末</t>
    <phoneticPr fontId="5"/>
  </si>
  <si>
    <t>H28末</t>
    <phoneticPr fontId="5"/>
  </si>
  <si>
    <t>H29末</t>
    <phoneticPr fontId="5"/>
  </si>
  <si>
    <t>-</t>
    <phoneticPr fontId="2"/>
  </si>
  <si>
    <t>-</t>
    <phoneticPr fontId="2"/>
  </si>
  <si>
    <t>水俣芦北広域行政事務組合</t>
    <phoneticPr fontId="2"/>
  </si>
  <si>
    <t>熊本県市町村総合事務組合</t>
    <phoneticPr fontId="2"/>
  </si>
  <si>
    <t>熊本県後期高齢者医療広域連合（一般会計）</t>
    <rPh sb="15" eb="17">
      <t>イッパン</t>
    </rPh>
    <rPh sb="17" eb="19">
      <t>カイケイ</t>
    </rPh>
    <phoneticPr fontId="2"/>
  </si>
  <si>
    <t>熊本県後期高齢者医療広域連合（特別会計）</t>
    <rPh sb="15" eb="17">
      <t>トクベツ</t>
    </rPh>
    <rPh sb="17" eb="19">
      <t>カイケイ</t>
    </rPh>
    <phoneticPr fontId="2"/>
  </si>
  <si>
    <t>一般社団法人津奈木町地域振興公社</t>
    <rPh sb="0" eb="2">
      <t>イッパン</t>
    </rPh>
    <rPh sb="2" eb="4">
      <t>シャダン</t>
    </rPh>
    <rPh sb="4" eb="6">
      <t>ホウジン</t>
    </rPh>
    <rPh sb="6" eb="9">
      <t>ツナギ</t>
    </rPh>
    <rPh sb="9" eb="10">
      <t>マチ</t>
    </rPh>
    <rPh sb="10" eb="12">
      <t>チイキ</t>
    </rPh>
    <rPh sb="12" eb="14">
      <t>シンコウ</t>
    </rPh>
    <rPh sb="14" eb="16">
      <t>コウシャ</t>
    </rPh>
    <phoneticPr fontId="2"/>
  </si>
  <si>
    <t>-</t>
    <phoneticPr fontId="2"/>
  </si>
  <si>
    <t>-</t>
    <phoneticPr fontId="2"/>
  </si>
  <si>
    <t>町有施設整備基金</t>
  </si>
  <si>
    <t>恒久対策事業運営基金</t>
  </si>
  <si>
    <t>恒久対策事業維持管理基金</t>
  </si>
  <si>
    <t>地域振興基金</t>
  </si>
  <si>
    <t>社会福祉振興基金</t>
  </si>
  <si>
    <t>-</t>
    <phoneticPr fontId="2"/>
  </si>
  <si>
    <t>-</t>
    <phoneticPr fontId="2"/>
  </si>
  <si>
    <t>-</t>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</si>
  <si>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</si>
  <si>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</si>
  <si>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</si>
  <si>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</si>
  <si>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</si>
  <si>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　実質公債費比率は類似団体と比較して低い水準にあり、近年においては減少傾向にある。その要因としては、従前から行ってきた地方債発行額の上限値（２億５千万円）を設定するという起債抑制策により元利償還金の額が減少したためである。また、将来負担比率が発生していない要因としては、将来負担額を上回る充当可能基金があるためでもある。今後は公共施設等の維持補修工事等に伴い、起債額の増加と基金充当による基金残高の減少が見込まれる。大きな比率変化がないよう将来負担額を見ながら起債と基金残高の調整を図っていく。</t>
    <rPh sb="1" eb="3">
      <t>ジッシツ</t>
    </rPh>
    <rPh sb="3" eb="6">
      <t>コウサイヒ</t>
    </rPh>
    <rPh sb="6" eb="8">
      <t>ヒリツ</t>
    </rPh>
    <rPh sb="9" eb="11">
      <t>ルイジ</t>
    </rPh>
    <rPh sb="11" eb="13">
      <t>ダンタイ</t>
    </rPh>
    <rPh sb="14" eb="16">
      <t>ヒカク</t>
    </rPh>
    <rPh sb="18" eb="19">
      <t>ヒク</t>
    </rPh>
    <rPh sb="20" eb="22">
      <t>スイジュン</t>
    </rPh>
    <rPh sb="26" eb="28">
      <t>キンネン</t>
    </rPh>
    <rPh sb="33" eb="35">
      <t>ゲンショウ</t>
    </rPh>
    <rPh sb="35" eb="37">
      <t>ケイコウ</t>
    </rPh>
    <rPh sb="43" eb="45">
      <t>ヨウイン</t>
    </rPh>
    <rPh sb="50" eb="52">
      <t>ジュウゼン</t>
    </rPh>
    <rPh sb="54" eb="55">
      <t>オコナ</t>
    </rPh>
    <rPh sb="59" eb="62">
      <t>チホウサイ</t>
    </rPh>
    <rPh sb="62" eb="65">
      <t>ハッコウガク</t>
    </rPh>
    <rPh sb="66" eb="69">
      <t>ジョウゲンチ</t>
    </rPh>
    <rPh sb="71" eb="72">
      <t>オク</t>
    </rPh>
    <rPh sb="73" eb="76">
      <t>センマンエン</t>
    </rPh>
    <rPh sb="78" eb="80">
      <t>セッテイ</t>
    </rPh>
    <rPh sb="85" eb="87">
      <t>キサイ</t>
    </rPh>
    <rPh sb="87" eb="89">
      <t>ヨクセイ</t>
    </rPh>
    <rPh sb="89" eb="90">
      <t>サク</t>
    </rPh>
    <rPh sb="93" eb="95">
      <t>ガンリ</t>
    </rPh>
    <rPh sb="95" eb="98">
      <t>ショウカンキン</t>
    </rPh>
    <rPh sb="99" eb="100">
      <t>ガク</t>
    </rPh>
    <rPh sb="101" eb="103">
      <t>ゲンショウ</t>
    </rPh>
    <rPh sb="114" eb="116">
      <t>ショウライ</t>
    </rPh>
    <rPh sb="116" eb="118">
      <t>フタン</t>
    </rPh>
    <rPh sb="118" eb="120">
      <t>ヒリツ</t>
    </rPh>
    <rPh sb="121" eb="123">
      <t>ハッセイ</t>
    </rPh>
    <rPh sb="128" eb="130">
      <t>ヨウイン</t>
    </rPh>
    <rPh sb="135" eb="137">
      <t>ショウライ</t>
    </rPh>
    <rPh sb="137" eb="139">
      <t>フタン</t>
    </rPh>
    <rPh sb="139" eb="140">
      <t>ガク</t>
    </rPh>
    <rPh sb="141" eb="143">
      <t>ウワマワ</t>
    </rPh>
    <rPh sb="144" eb="146">
      <t>ジュウトウ</t>
    </rPh>
    <rPh sb="146" eb="148">
      <t>カノウ</t>
    </rPh>
    <rPh sb="148" eb="150">
      <t>キキン</t>
    </rPh>
    <rPh sb="160" eb="162">
      <t>コンゴ</t>
    </rPh>
    <rPh sb="163" eb="165">
      <t>コウキョウ</t>
    </rPh>
    <rPh sb="165" eb="167">
      <t>シセツ</t>
    </rPh>
    <rPh sb="167" eb="168">
      <t>トウ</t>
    </rPh>
    <rPh sb="169" eb="171">
      <t>イジ</t>
    </rPh>
    <rPh sb="171" eb="173">
      <t>ホシュウ</t>
    </rPh>
    <rPh sb="173" eb="175">
      <t>コウジ</t>
    </rPh>
    <rPh sb="175" eb="176">
      <t>トウ</t>
    </rPh>
    <rPh sb="177" eb="178">
      <t>トモナ</t>
    </rPh>
    <rPh sb="180" eb="182">
      <t>キサイ</t>
    </rPh>
    <rPh sb="182" eb="183">
      <t>ガク</t>
    </rPh>
    <rPh sb="184" eb="186">
      <t>ゾウカ</t>
    </rPh>
    <rPh sb="187" eb="189">
      <t>キキン</t>
    </rPh>
    <rPh sb="189" eb="191">
      <t>ジュウトウ</t>
    </rPh>
    <rPh sb="194" eb="196">
      <t>キキン</t>
    </rPh>
    <rPh sb="196" eb="198">
      <t>ザンダカ</t>
    </rPh>
    <rPh sb="199" eb="201">
      <t>ゲンショウ</t>
    </rPh>
    <rPh sb="202" eb="204">
      <t>ミコ</t>
    </rPh>
    <rPh sb="208" eb="209">
      <t>オオ</t>
    </rPh>
    <rPh sb="211" eb="213">
      <t>ヒリツ</t>
    </rPh>
    <rPh sb="213" eb="215">
      <t>ヘンカ</t>
    </rPh>
    <rPh sb="220" eb="222">
      <t>ショウライ</t>
    </rPh>
    <rPh sb="222" eb="224">
      <t>フタン</t>
    </rPh>
    <rPh sb="224" eb="225">
      <t>ガク</t>
    </rPh>
    <rPh sb="226" eb="227">
      <t>ミ</t>
    </rPh>
    <rPh sb="230" eb="232">
      <t>キサイ</t>
    </rPh>
    <rPh sb="233" eb="235">
      <t>キキン</t>
    </rPh>
    <rPh sb="235" eb="237">
      <t>ザンダカ</t>
    </rPh>
    <rPh sb="238" eb="240">
      <t>チョウセイ</t>
    </rPh>
    <rPh sb="241" eb="242">
      <t>ハカ</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</si>
  <si>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</si>
  <si>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</si>
  <si>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</si>
  <si>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　地方債の新規発行を抑制してきた結果、将来負担比率はない。有形固定資産減価償却率の上昇傾向に伴い、老朽化した施設の改修に係る起債が増加しているため、今後は公共施設等の維持管理を計画的に行い、公共施設に要する経費の抑制化に努める。</t>
    <rPh sb="1" eb="4">
      <t>チホウサイ</t>
    </rPh>
    <rPh sb="5" eb="7">
      <t>シンキ</t>
    </rPh>
    <rPh sb="7" eb="9">
      <t>ハッコウ</t>
    </rPh>
    <rPh sb="10" eb="12">
      <t>ヨクセイ</t>
    </rPh>
    <rPh sb="16" eb="18">
      <t>ケッカ</t>
    </rPh>
    <rPh sb="19" eb="21">
      <t>ショウライ</t>
    </rPh>
    <rPh sb="21" eb="23">
      <t>フタン</t>
    </rPh>
    <rPh sb="23" eb="25">
      <t>ヒリツ</t>
    </rPh>
    <rPh sb="29" eb="31">
      <t>ユウケイ</t>
    </rPh>
    <rPh sb="31" eb="33">
      <t>コテイ</t>
    </rPh>
    <rPh sb="33" eb="35">
      <t>シサン</t>
    </rPh>
    <rPh sb="35" eb="37">
      <t>ゲンカ</t>
    </rPh>
    <rPh sb="37" eb="39">
      <t>ショウキャク</t>
    </rPh>
    <rPh sb="39" eb="40">
      <t>リツ</t>
    </rPh>
    <rPh sb="41" eb="43">
      <t>ジョウショウ</t>
    </rPh>
    <rPh sb="43" eb="45">
      <t>ケイコウ</t>
    </rPh>
    <rPh sb="46" eb="47">
      <t>トモナ</t>
    </rPh>
    <rPh sb="49" eb="52">
      <t>ロウキュウカ</t>
    </rPh>
    <rPh sb="54" eb="56">
      <t>シセツ</t>
    </rPh>
    <rPh sb="57" eb="59">
      <t>カイシュウ</t>
    </rPh>
    <rPh sb="60" eb="61">
      <t>カカ</t>
    </rPh>
    <rPh sb="62" eb="64">
      <t>キサイ</t>
    </rPh>
    <rPh sb="65" eb="67">
      <t>ゾウカ</t>
    </rPh>
    <rPh sb="74" eb="76">
      <t>コンゴ</t>
    </rPh>
    <rPh sb="77" eb="79">
      <t>コウキョウ</t>
    </rPh>
    <rPh sb="79" eb="81">
      <t>シセツ</t>
    </rPh>
    <rPh sb="81" eb="82">
      <t>トウ</t>
    </rPh>
    <rPh sb="83" eb="85">
      <t>イジ</t>
    </rPh>
    <rPh sb="85" eb="87">
      <t>カンリ</t>
    </rPh>
    <rPh sb="88" eb="91">
      <t>ケイカクテキ</t>
    </rPh>
    <rPh sb="92" eb="93">
      <t>オコナ</t>
    </rPh>
    <rPh sb="95" eb="97">
      <t>コウキョウ</t>
    </rPh>
    <rPh sb="97" eb="99">
      <t>シセツ</t>
    </rPh>
    <rPh sb="100" eb="101">
      <t>ヨウ</t>
    </rPh>
    <rPh sb="103" eb="105">
      <t>ケイヒ</t>
    </rPh>
    <rPh sb="106" eb="109">
      <t>ヨクセイカ</t>
    </rPh>
    <rPh sb="110" eb="111">
      <t>ツト</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</si>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</sst>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8"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5" fillId="0" borderId="0" xfId="19" applyNumberFormat="1" applyAlignment="1">
      <alignment horizontal="right" vertical="center"/>
    </xf>
    <xf numFmtId="177" fontId="15" fillId="0" borderId="0" xfId="19" applyNumberFormat="1" applyAlignment="1">
      <alignment horizontal="right" vertical="center"/>
    </xf>
    <xf numFmtId="178" fontId="15" fillId="0" borderId="0" xfId="18" applyNumberFormat="1" applyAlignment="1">
      <alignment horizontal="center" vertical="center"/>
    </xf>
    <xf numFmtId="178" fontId="15" fillId="0" borderId="0" xfId="18" applyNumberFormat="1" applyAlignment="1">
      <alignment vertical="center"/>
    </xf>
    <xf numFmtId="178" fontId="1" fillId="0" borderId="0" xfId="16" applyNumberFormat="1" applyFont="1">
      <alignment vertical="center"/>
    </xf>
    <xf numFmtId="178" fontId="37"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3"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8" xfId="16" applyFont="1" applyBorder="1">
      <alignment vertical="center"/>
    </xf>
    <xf numFmtId="0" fontId="1" fillId="0" borderId="12" xfId="16" applyFont="1" applyBorder="1">
      <alignment vertical="center"/>
    </xf>
    <xf numFmtId="0" fontId="33" fillId="0" borderId="41" xfId="16" applyFont="1" applyBorder="1">
      <alignment vertical="center"/>
    </xf>
    <xf numFmtId="0" fontId="33"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5" fillId="6" borderId="0" xfId="6" applyFill="1" applyAlignment="1">
      <alignment vertical="center"/>
    </xf>
    <xf numFmtId="0" fontId="15" fillId="6" borderId="0" xfId="6" applyFill="1" applyAlignment="1" applyProtection="1">
      <alignment vertical="center"/>
      <protection hidden="1"/>
    </xf>
    <xf numFmtId="0" fontId="0" fillId="6" borderId="0" xfId="6" applyFont="1" applyFill="1" applyAlignment="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6" borderId="0" xfId="17" applyNumberFormat="1" applyFont="1" applyFill="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188" xfId="17" applyNumberFormat="1" applyFont="1" applyFill="1" applyBorder="1" applyAlignment="1">
      <alignment horizontal="center" vertical="center"/>
    </xf>
    <xf numFmtId="178" fontId="15" fillId="0" borderId="0" xfId="16" applyNumberFormat="1" applyAlignment="1">
      <alignment horizontal="center" vertical="center"/>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175675</c:v>
                </c:pt>
                <c:pt idx="1">
                  <c:v>280458</c:v>
                </c:pt>
                <c:pt idx="2">
                  <c:v>237994</c:v>
                </c:pt>
                <c:pt idx="3">
                  <c:v>267911</c:v>
                </c:pt>
                <c:pt idx="4">
                  <c:v>228215</c:v>
                </c:pt>
              </c:numCache>
            </c:numRef>
          </c:val>
          <c:smooth val="0"/>
          <c:extLst>
            <c:ext xmlns:c16="http://schemas.microsoft.com/office/drawing/2014/chart" uri="{C3380CC4-5D6E-409C-BE32-E72D297353CC}">
              <c16:uniqueId val="{00000000-C1B6-4068-9033-B5CC81E3364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91135</c:v>
                </c:pt>
                <c:pt idx="1">
                  <c:v>124995</c:v>
                </c:pt>
                <c:pt idx="2">
                  <c:v>133123</c:v>
                </c:pt>
                <c:pt idx="3">
                  <c:v>108215</c:v>
                </c:pt>
                <c:pt idx="4">
                  <c:v>126163</c:v>
                </c:pt>
              </c:numCache>
            </c:numRef>
          </c:val>
          <c:smooth val="0"/>
          <c:extLst>
            <c:ext xmlns:c16="http://schemas.microsoft.com/office/drawing/2014/chart" uri="{C3380CC4-5D6E-409C-BE32-E72D297353CC}">
              <c16:uniqueId val="{00000001-C1B6-4068-9033-B5CC81E33640}"/>
            </c:ext>
          </c:extLst>
        </c:ser>
        <c:dLbls>
          <c:showLegendKey val="0"/>
          <c:showVal val="0"/>
          <c:showCatName val="0"/>
          <c:showSerName val="0"/>
          <c:showPercent val="0"/>
          <c:showBubbleSize val="0"/>
        </c:dLbls>
        <c:marker val="1"/>
        <c:smooth val="0"/>
        <c:axId val="204096368"/>
        <c:axId val="204097152"/>
      </c:lineChart>
      <c:catAx>
        <c:axId val="20409636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04097152"/>
        <c:crosses val="autoZero"/>
        <c:auto val="1"/>
        <c:lblAlgn val="ctr"/>
        <c:lblOffset val="100"/>
        <c:tickLblSkip val="1"/>
        <c:tickMarkSkip val="1"/>
        <c:noMultiLvlLbl val="0"/>
      </c:catAx>
      <c:valAx>
        <c:axId val="204097152"/>
        <c:scaling>
          <c:orientation val="minMax"/>
          <c:max val="3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0409636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8.18</c:v>
                </c:pt>
                <c:pt idx="1">
                  <c:v>5.86</c:v>
                </c:pt>
                <c:pt idx="2">
                  <c:v>6.38</c:v>
                </c:pt>
                <c:pt idx="3">
                  <c:v>7.42</c:v>
                </c:pt>
                <c:pt idx="4">
                  <c:v>6.05</c:v>
                </c:pt>
              </c:numCache>
            </c:numRef>
          </c:val>
          <c:extLst>
            <c:ext xmlns:c16="http://schemas.microsoft.com/office/drawing/2014/chart" uri="{C3380CC4-5D6E-409C-BE32-E72D297353CC}">
              <c16:uniqueId val="{00000000-A37D-456F-8F1E-0F3CF36D634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36.18</c:v>
                </c:pt>
                <c:pt idx="1">
                  <c:v>34.090000000000003</c:v>
                </c:pt>
                <c:pt idx="2">
                  <c:v>35.53</c:v>
                </c:pt>
                <c:pt idx="3">
                  <c:v>35.61</c:v>
                </c:pt>
                <c:pt idx="4">
                  <c:v>35.18</c:v>
                </c:pt>
              </c:numCache>
            </c:numRef>
          </c:val>
          <c:extLst>
            <c:ext xmlns:c16="http://schemas.microsoft.com/office/drawing/2014/chart" uri="{C3380CC4-5D6E-409C-BE32-E72D297353CC}">
              <c16:uniqueId val="{00000001-A37D-456F-8F1E-0F3CF36D6344}"/>
            </c:ext>
          </c:extLst>
        </c:ser>
        <c:dLbls>
          <c:showLegendKey val="0"/>
          <c:showVal val="0"/>
          <c:showCatName val="0"/>
          <c:showSerName val="0"/>
          <c:showPercent val="0"/>
          <c:showBubbleSize val="0"/>
        </c:dLbls>
        <c:gapWidth val="250"/>
        <c:overlap val="100"/>
        <c:axId val="204098720"/>
        <c:axId val="20409911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0.05</c:v>
                </c:pt>
                <c:pt idx="1">
                  <c:v>-2.4</c:v>
                </c:pt>
                <c:pt idx="2">
                  <c:v>0.38</c:v>
                </c:pt>
                <c:pt idx="3">
                  <c:v>-3.1</c:v>
                </c:pt>
                <c:pt idx="4">
                  <c:v>-5.38</c:v>
                </c:pt>
              </c:numCache>
            </c:numRef>
          </c:val>
          <c:smooth val="0"/>
          <c:extLst>
            <c:ext xmlns:c16="http://schemas.microsoft.com/office/drawing/2014/chart" uri="{C3380CC4-5D6E-409C-BE32-E72D297353CC}">
              <c16:uniqueId val="{00000002-A37D-456F-8F1E-0F3CF36D6344}"/>
            </c:ext>
          </c:extLst>
        </c:ser>
        <c:dLbls>
          <c:showLegendKey val="0"/>
          <c:showVal val="0"/>
          <c:showCatName val="0"/>
          <c:showSerName val="0"/>
          <c:showPercent val="0"/>
          <c:showBubbleSize val="0"/>
        </c:dLbls>
        <c:marker val="1"/>
        <c:smooth val="0"/>
        <c:axId val="204098720"/>
        <c:axId val="204099112"/>
      </c:lineChart>
      <c:catAx>
        <c:axId val="2040987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04099112"/>
        <c:crosses val="autoZero"/>
        <c:auto val="1"/>
        <c:lblAlgn val="ctr"/>
        <c:lblOffset val="100"/>
        <c:tickLblSkip val="1"/>
        <c:tickMarkSkip val="1"/>
        <c:noMultiLvlLbl val="0"/>
      </c:catAx>
      <c:valAx>
        <c:axId val="2040991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040987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1DDE-4FD9-8231-358A21B0EAB0}"/>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1DDE-4FD9-8231-358A21B0EAB0}"/>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1DDE-4FD9-8231-358A21B0EAB0}"/>
            </c:ext>
          </c:extLst>
        </c:ser>
        <c:ser>
          <c:idx val="3"/>
          <c:order val="3"/>
          <c:tx>
            <c:strRef>
              <c:f>データシート!$A$30</c:f>
              <c:strCache>
                <c:ptCount val="1"/>
                <c:pt idx="0">
                  <c:v>恒久対策事業特別会計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c:v>
                </c:pt>
                <c:pt idx="2">
                  <c:v>#N/A</c:v>
                </c:pt>
                <c:pt idx="3">
                  <c:v>0.03</c:v>
                </c:pt>
                <c:pt idx="4">
                  <c:v>#N/A</c:v>
                </c:pt>
                <c:pt idx="5">
                  <c:v>0.02</c:v>
                </c:pt>
                <c:pt idx="6">
                  <c:v>#N/A</c:v>
                </c:pt>
                <c:pt idx="7">
                  <c:v>0.01</c:v>
                </c:pt>
                <c:pt idx="8">
                  <c:v>#N/A</c:v>
                </c:pt>
                <c:pt idx="9">
                  <c:v>0.04</c:v>
                </c:pt>
              </c:numCache>
            </c:numRef>
          </c:val>
          <c:extLst>
            <c:ext xmlns:c16="http://schemas.microsoft.com/office/drawing/2014/chart" uri="{C3380CC4-5D6E-409C-BE32-E72D297353CC}">
              <c16:uniqueId val="{00000003-1DDE-4FD9-8231-358A21B0EAB0}"/>
            </c:ext>
          </c:extLst>
        </c:ser>
        <c:ser>
          <c:idx val="4"/>
          <c:order val="4"/>
          <c:tx>
            <c:strRef>
              <c:f>データシート!$A$31</c:f>
              <c:strCache>
                <c:ptCount val="1"/>
                <c:pt idx="0">
                  <c:v>後期高齢者医療事業特別会計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0.04</c:v>
                </c:pt>
                <c:pt idx="2">
                  <c:v>#N/A</c:v>
                </c:pt>
                <c:pt idx="3">
                  <c:v>0.04</c:v>
                </c:pt>
                <c:pt idx="4">
                  <c:v>#N/A</c:v>
                </c:pt>
                <c:pt idx="5">
                  <c:v>0.03</c:v>
                </c:pt>
                <c:pt idx="6">
                  <c:v>#N/A</c:v>
                </c:pt>
                <c:pt idx="7">
                  <c:v>0.09</c:v>
                </c:pt>
                <c:pt idx="8">
                  <c:v>#N/A</c:v>
                </c:pt>
                <c:pt idx="9">
                  <c:v>0.12</c:v>
                </c:pt>
              </c:numCache>
            </c:numRef>
          </c:val>
          <c:extLst>
            <c:ext xmlns:c16="http://schemas.microsoft.com/office/drawing/2014/chart" uri="{C3380CC4-5D6E-409C-BE32-E72D297353CC}">
              <c16:uniqueId val="{00000004-1DDE-4FD9-8231-358A21B0EAB0}"/>
            </c:ext>
          </c:extLst>
        </c:ser>
        <c:ser>
          <c:idx val="5"/>
          <c:order val="5"/>
          <c:tx>
            <c:strRef>
              <c:f>データシート!$A$32</c:f>
              <c:strCache>
                <c:ptCount val="1"/>
                <c:pt idx="0">
                  <c:v>簡易水道事業特別会計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0.76</c:v>
                </c:pt>
                <c:pt idx="2">
                  <c:v>#N/A</c:v>
                </c:pt>
                <c:pt idx="3">
                  <c:v>1.01</c:v>
                </c:pt>
                <c:pt idx="4">
                  <c:v>#N/A</c:v>
                </c:pt>
                <c:pt idx="5">
                  <c:v>0.72</c:v>
                </c:pt>
                <c:pt idx="6">
                  <c:v>#N/A</c:v>
                </c:pt>
                <c:pt idx="7">
                  <c:v>7.0000000000000007E-2</c:v>
                </c:pt>
                <c:pt idx="8">
                  <c:v>#N/A</c:v>
                </c:pt>
                <c:pt idx="9">
                  <c:v>0.28999999999999998</c:v>
                </c:pt>
              </c:numCache>
            </c:numRef>
          </c:val>
          <c:extLst>
            <c:ext xmlns:c16="http://schemas.microsoft.com/office/drawing/2014/chart" uri="{C3380CC4-5D6E-409C-BE32-E72D297353CC}">
              <c16:uniqueId val="{00000005-1DDE-4FD9-8231-358A21B0EAB0}"/>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2.95</c:v>
                </c:pt>
                <c:pt idx="2">
                  <c:v>#N/A</c:v>
                </c:pt>
                <c:pt idx="3">
                  <c:v>4.28</c:v>
                </c:pt>
                <c:pt idx="4">
                  <c:v>#N/A</c:v>
                </c:pt>
                <c:pt idx="5">
                  <c:v>4.04</c:v>
                </c:pt>
                <c:pt idx="6">
                  <c:v>#N/A</c:v>
                </c:pt>
                <c:pt idx="7">
                  <c:v>4.46</c:v>
                </c:pt>
                <c:pt idx="8">
                  <c:v>#N/A</c:v>
                </c:pt>
                <c:pt idx="9">
                  <c:v>4.2</c:v>
                </c:pt>
              </c:numCache>
            </c:numRef>
          </c:val>
          <c:extLst>
            <c:ext xmlns:c16="http://schemas.microsoft.com/office/drawing/2014/chart" uri="{C3380CC4-5D6E-409C-BE32-E72D297353CC}">
              <c16:uniqueId val="{00000006-1DDE-4FD9-8231-358A21B0EAB0}"/>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8.18</c:v>
                </c:pt>
                <c:pt idx="2">
                  <c:v>#N/A</c:v>
                </c:pt>
                <c:pt idx="3">
                  <c:v>5.85</c:v>
                </c:pt>
                <c:pt idx="4">
                  <c:v>#N/A</c:v>
                </c:pt>
                <c:pt idx="5">
                  <c:v>6.37</c:v>
                </c:pt>
                <c:pt idx="6">
                  <c:v>#N/A</c:v>
                </c:pt>
                <c:pt idx="7">
                  <c:v>7.41</c:v>
                </c:pt>
                <c:pt idx="8">
                  <c:v>#N/A</c:v>
                </c:pt>
                <c:pt idx="9">
                  <c:v>6.05</c:v>
                </c:pt>
              </c:numCache>
            </c:numRef>
          </c:val>
          <c:extLst>
            <c:ext xmlns:c16="http://schemas.microsoft.com/office/drawing/2014/chart" uri="{C3380CC4-5D6E-409C-BE32-E72D297353CC}">
              <c16:uniqueId val="{00000007-1DDE-4FD9-8231-358A21B0EAB0}"/>
            </c:ext>
          </c:extLst>
        </c:ser>
        <c:ser>
          <c:idx val="8"/>
          <c:order val="8"/>
          <c:tx>
            <c:strRef>
              <c:f>データシート!$A$35</c:f>
              <c:strCache>
                <c:ptCount val="1"/>
                <c:pt idx="0">
                  <c:v>宅地造成事業特別会計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11.01</c:v>
                </c:pt>
                <c:pt idx="2">
                  <c:v>#N/A</c:v>
                </c:pt>
                <c:pt idx="3">
                  <c:v>10.45</c:v>
                </c:pt>
                <c:pt idx="4">
                  <c:v>#N/A</c:v>
                </c:pt>
                <c:pt idx="5">
                  <c:v>9.69</c:v>
                </c:pt>
                <c:pt idx="6">
                  <c:v>#N/A</c:v>
                </c:pt>
                <c:pt idx="7">
                  <c:v>9.82</c:v>
                </c:pt>
                <c:pt idx="8">
                  <c:v>#N/A</c:v>
                </c:pt>
                <c:pt idx="9">
                  <c:v>9.7100000000000009</c:v>
                </c:pt>
              </c:numCache>
            </c:numRef>
          </c:val>
          <c:extLst>
            <c:ext xmlns:c16="http://schemas.microsoft.com/office/drawing/2014/chart" uri="{C3380CC4-5D6E-409C-BE32-E72D297353CC}">
              <c16:uniqueId val="{00000008-1DDE-4FD9-8231-358A21B0EAB0}"/>
            </c:ext>
          </c:extLst>
        </c:ser>
        <c:ser>
          <c:idx val="9"/>
          <c:order val="9"/>
          <c:tx>
            <c:strRef>
              <c:f>データシート!$A$36</c:f>
              <c:strCache>
                <c:ptCount val="1"/>
                <c:pt idx="0">
                  <c:v>国民健康保険事業特別会計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11.55</c:v>
                </c:pt>
                <c:pt idx="2">
                  <c:v>#N/A</c:v>
                </c:pt>
                <c:pt idx="3">
                  <c:v>15.03</c:v>
                </c:pt>
                <c:pt idx="4">
                  <c:v>#N/A</c:v>
                </c:pt>
                <c:pt idx="5">
                  <c:v>10.57</c:v>
                </c:pt>
                <c:pt idx="6">
                  <c:v>#N/A</c:v>
                </c:pt>
                <c:pt idx="7">
                  <c:v>14.15</c:v>
                </c:pt>
                <c:pt idx="8">
                  <c:v>#N/A</c:v>
                </c:pt>
                <c:pt idx="9">
                  <c:v>14.53</c:v>
                </c:pt>
              </c:numCache>
            </c:numRef>
          </c:val>
          <c:extLst>
            <c:ext xmlns:c16="http://schemas.microsoft.com/office/drawing/2014/chart" uri="{C3380CC4-5D6E-409C-BE32-E72D297353CC}">
              <c16:uniqueId val="{00000009-1DDE-4FD9-8231-358A21B0EAB0}"/>
            </c:ext>
          </c:extLst>
        </c:ser>
        <c:dLbls>
          <c:showLegendKey val="0"/>
          <c:showVal val="0"/>
          <c:showCatName val="0"/>
          <c:showSerName val="0"/>
          <c:showPercent val="0"/>
          <c:showBubbleSize val="0"/>
        </c:dLbls>
        <c:gapWidth val="150"/>
        <c:overlap val="100"/>
        <c:axId val="268418296"/>
        <c:axId val="268418688"/>
      </c:barChart>
      <c:catAx>
        <c:axId val="2684182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68418688"/>
        <c:crosses val="autoZero"/>
        <c:auto val="1"/>
        <c:lblAlgn val="ctr"/>
        <c:lblOffset val="100"/>
        <c:tickLblSkip val="1"/>
        <c:tickMarkSkip val="1"/>
        <c:noMultiLvlLbl val="0"/>
      </c:catAx>
      <c:valAx>
        <c:axId val="2684186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6841829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272</c:v>
                </c:pt>
                <c:pt idx="5">
                  <c:v>267</c:v>
                </c:pt>
                <c:pt idx="8">
                  <c:v>228</c:v>
                </c:pt>
                <c:pt idx="11">
                  <c:v>232</c:v>
                </c:pt>
                <c:pt idx="14">
                  <c:v>236</c:v>
                </c:pt>
              </c:numCache>
            </c:numRef>
          </c:val>
          <c:extLst>
            <c:ext xmlns:c16="http://schemas.microsoft.com/office/drawing/2014/chart" uri="{C3380CC4-5D6E-409C-BE32-E72D297353CC}">
              <c16:uniqueId val="{00000000-7CAA-42D4-8EBC-DD5D1E415DF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7CAA-42D4-8EBC-DD5D1E415DF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7CAA-42D4-8EBC-DD5D1E415DF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9</c:v>
                </c:pt>
                <c:pt idx="3">
                  <c:v>9</c:v>
                </c:pt>
                <c:pt idx="6">
                  <c:v>9</c:v>
                </c:pt>
                <c:pt idx="9">
                  <c:v>7</c:v>
                </c:pt>
                <c:pt idx="12">
                  <c:v>0</c:v>
                </c:pt>
              </c:numCache>
            </c:numRef>
          </c:val>
          <c:extLst>
            <c:ext xmlns:c16="http://schemas.microsoft.com/office/drawing/2014/chart" uri="{C3380CC4-5D6E-409C-BE32-E72D297353CC}">
              <c16:uniqueId val="{00000003-7CAA-42D4-8EBC-DD5D1E415DF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3</c:v>
                </c:pt>
                <c:pt idx="3">
                  <c:v>4</c:v>
                </c:pt>
                <c:pt idx="6">
                  <c:v>4</c:v>
                </c:pt>
                <c:pt idx="9">
                  <c:v>8</c:v>
                </c:pt>
                <c:pt idx="12">
                  <c:v>13</c:v>
                </c:pt>
              </c:numCache>
            </c:numRef>
          </c:val>
          <c:extLst>
            <c:ext xmlns:c16="http://schemas.microsoft.com/office/drawing/2014/chart" uri="{C3380CC4-5D6E-409C-BE32-E72D297353CC}">
              <c16:uniqueId val="{00000004-7CAA-42D4-8EBC-DD5D1E415DF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CAA-42D4-8EBC-DD5D1E415DF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7CAA-42D4-8EBC-DD5D1E415DF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299</c:v>
                </c:pt>
                <c:pt idx="3">
                  <c:v>269</c:v>
                </c:pt>
                <c:pt idx="6">
                  <c:v>244</c:v>
                </c:pt>
                <c:pt idx="9">
                  <c:v>249</c:v>
                </c:pt>
                <c:pt idx="12">
                  <c:v>250</c:v>
                </c:pt>
              </c:numCache>
            </c:numRef>
          </c:val>
          <c:extLst>
            <c:ext xmlns:c16="http://schemas.microsoft.com/office/drawing/2014/chart" uri="{C3380CC4-5D6E-409C-BE32-E72D297353CC}">
              <c16:uniqueId val="{00000007-7CAA-42D4-8EBC-DD5D1E415DFE}"/>
            </c:ext>
          </c:extLst>
        </c:ser>
        <c:dLbls>
          <c:showLegendKey val="0"/>
          <c:showVal val="0"/>
          <c:showCatName val="0"/>
          <c:showSerName val="0"/>
          <c:showPercent val="0"/>
          <c:showBubbleSize val="0"/>
        </c:dLbls>
        <c:gapWidth val="100"/>
        <c:overlap val="100"/>
        <c:axId val="268419472"/>
        <c:axId val="26386276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39</c:v>
                </c:pt>
                <c:pt idx="2">
                  <c:v>#N/A</c:v>
                </c:pt>
                <c:pt idx="3">
                  <c:v>#N/A</c:v>
                </c:pt>
                <c:pt idx="4">
                  <c:v>15</c:v>
                </c:pt>
                <c:pt idx="5">
                  <c:v>#N/A</c:v>
                </c:pt>
                <c:pt idx="6">
                  <c:v>#N/A</c:v>
                </c:pt>
                <c:pt idx="7">
                  <c:v>29</c:v>
                </c:pt>
                <c:pt idx="8">
                  <c:v>#N/A</c:v>
                </c:pt>
                <c:pt idx="9">
                  <c:v>#N/A</c:v>
                </c:pt>
                <c:pt idx="10">
                  <c:v>32</c:v>
                </c:pt>
                <c:pt idx="11">
                  <c:v>#N/A</c:v>
                </c:pt>
                <c:pt idx="12">
                  <c:v>#N/A</c:v>
                </c:pt>
                <c:pt idx="13">
                  <c:v>27</c:v>
                </c:pt>
                <c:pt idx="14">
                  <c:v>#N/A</c:v>
                </c:pt>
              </c:numCache>
            </c:numRef>
          </c:val>
          <c:smooth val="0"/>
          <c:extLst>
            <c:ext xmlns:c16="http://schemas.microsoft.com/office/drawing/2014/chart" uri="{C3380CC4-5D6E-409C-BE32-E72D297353CC}">
              <c16:uniqueId val="{00000008-7CAA-42D4-8EBC-DD5D1E415DFE}"/>
            </c:ext>
          </c:extLst>
        </c:ser>
        <c:dLbls>
          <c:showLegendKey val="0"/>
          <c:showVal val="0"/>
          <c:showCatName val="0"/>
          <c:showSerName val="0"/>
          <c:showPercent val="0"/>
          <c:showBubbleSize val="0"/>
        </c:dLbls>
        <c:marker val="1"/>
        <c:smooth val="0"/>
        <c:axId val="268419472"/>
        <c:axId val="263862768"/>
      </c:lineChart>
      <c:catAx>
        <c:axId val="2684194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63862768"/>
        <c:crosses val="autoZero"/>
        <c:auto val="1"/>
        <c:lblAlgn val="ctr"/>
        <c:lblOffset val="100"/>
        <c:tickLblSkip val="1"/>
        <c:tickMarkSkip val="1"/>
        <c:noMultiLvlLbl val="0"/>
      </c:catAx>
      <c:valAx>
        <c:axId val="2638627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684194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2067</c:v>
                </c:pt>
                <c:pt idx="5">
                  <c:v>1811</c:v>
                </c:pt>
                <c:pt idx="8">
                  <c:v>2149</c:v>
                </c:pt>
                <c:pt idx="11">
                  <c:v>2127</c:v>
                </c:pt>
                <c:pt idx="14">
                  <c:v>2013</c:v>
                </c:pt>
              </c:numCache>
            </c:numRef>
          </c:val>
          <c:extLst>
            <c:ext xmlns:c16="http://schemas.microsoft.com/office/drawing/2014/chart" uri="{C3380CC4-5D6E-409C-BE32-E72D297353CC}">
              <c16:uniqueId val="{00000000-95DC-4368-AD77-110938DDE01F}"/>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29</c:v>
                </c:pt>
                <c:pt idx="5">
                  <c:v>25</c:v>
                </c:pt>
                <c:pt idx="8">
                  <c:v>22</c:v>
                </c:pt>
                <c:pt idx="11">
                  <c:v>18</c:v>
                </c:pt>
                <c:pt idx="14">
                  <c:v>15</c:v>
                </c:pt>
              </c:numCache>
            </c:numRef>
          </c:val>
          <c:extLst>
            <c:ext xmlns:c16="http://schemas.microsoft.com/office/drawing/2014/chart" uri="{C3380CC4-5D6E-409C-BE32-E72D297353CC}">
              <c16:uniqueId val="{00000001-95DC-4368-AD77-110938DDE01F}"/>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3342</c:v>
                </c:pt>
                <c:pt idx="5">
                  <c:v>3488</c:v>
                </c:pt>
                <c:pt idx="8">
                  <c:v>3646</c:v>
                </c:pt>
                <c:pt idx="11">
                  <c:v>3599</c:v>
                </c:pt>
                <c:pt idx="14">
                  <c:v>3554</c:v>
                </c:pt>
              </c:numCache>
            </c:numRef>
          </c:val>
          <c:extLst>
            <c:ext xmlns:c16="http://schemas.microsoft.com/office/drawing/2014/chart" uri="{C3380CC4-5D6E-409C-BE32-E72D297353CC}">
              <c16:uniqueId val="{00000002-95DC-4368-AD77-110938DDE01F}"/>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95DC-4368-AD77-110938DDE01F}"/>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95DC-4368-AD77-110938DDE01F}"/>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5DC-4368-AD77-110938DDE01F}"/>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682</c:v>
                </c:pt>
                <c:pt idx="3">
                  <c:v>642</c:v>
                </c:pt>
                <c:pt idx="6">
                  <c:v>550</c:v>
                </c:pt>
                <c:pt idx="9">
                  <c:v>548</c:v>
                </c:pt>
                <c:pt idx="12">
                  <c:v>512</c:v>
                </c:pt>
              </c:numCache>
            </c:numRef>
          </c:val>
          <c:extLst>
            <c:ext xmlns:c16="http://schemas.microsoft.com/office/drawing/2014/chart" uri="{C3380CC4-5D6E-409C-BE32-E72D297353CC}">
              <c16:uniqueId val="{00000006-95DC-4368-AD77-110938DDE01F}"/>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24</c:v>
                </c:pt>
                <c:pt idx="3">
                  <c:v>15</c:v>
                </c:pt>
                <c:pt idx="6">
                  <c:v>7</c:v>
                </c:pt>
                <c:pt idx="9">
                  <c:v>0</c:v>
                </c:pt>
                <c:pt idx="12">
                  <c:v>0</c:v>
                </c:pt>
              </c:numCache>
            </c:numRef>
          </c:val>
          <c:extLst>
            <c:ext xmlns:c16="http://schemas.microsoft.com/office/drawing/2014/chart" uri="{C3380CC4-5D6E-409C-BE32-E72D297353CC}">
              <c16:uniqueId val="{00000007-95DC-4368-AD77-110938DDE01F}"/>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81</c:v>
                </c:pt>
                <c:pt idx="3">
                  <c:v>120</c:v>
                </c:pt>
                <c:pt idx="6">
                  <c:v>159</c:v>
                </c:pt>
                <c:pt idx="9">
                  <c:v>233</c:v>
                </c:pt>
                <c:pt idx="12">
                  <c:v>249</c:v>
                </c:pt>
              </c:numCache>
            </c:numRef>
          </c:val>
          <c:extLst>
            <c:ext xmlns:c16="http://schemas.microsoft.com/office/drawing/2014/chart" uri="{C3380CC4-5D6E-409C-BE32-E72D297353CC}">
              <c16:uniqueId val="{00000008-95DC-4368-AD77-110938DDE01F}"/>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95DC-4368-AD77-110938DDE01F}"/>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2266</c:v>
                </c:pt>
                <c:pt idx="3">
                  <c:v>2263</c:v>
                </c:pt>
                <c:pt idx="6">
                  <c:v>2280</c:v>
                </c:pt>
                <c:pt idx="9">
                  <c:v>2235</c:v>
                </c:pt>
                <c:pt idx="12">
                  <c:v>2248</c:v>
                </c:pt>
              </c:numCache>
            </c:numRef>
          </c:val>
          <c:extLst>
            <c:ext xmlns:c16="http://schemas.microsoft.com/office/drawing/2014/chart" uri="{C3380CC4-5D6E-409C-BE32-E72D297353CC}">
              <c16:uniqueId val="{0000000A-95DC-4368-AD77-110938DDE01F}"/>
            </c:ext>
          </c:extLst>
        </c:ser>
        <c:dLbls>
          <c:showLegendKey val="0"/>
          <c:showVal val="0"/>
          <c:showCatName val="0"/>
          <c:showSerName val="0"/>
          <c:showPercent val="0"/>
          <c:showBubbleSize val="0"/>
        </c:dLbls>
        <c:gapWidth val="100"/>
        <c:overlap val="100"/>
        <c:axId val="263865120"/>
        <c:axId val="26386551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95DC-4368-AD77-110938DDE01F}"/>
            </c:ext>
          </c:extLst>
        </c:ser>
        <c:dLbls>
          <c:showLegendKey val="0"/>
          <c:showVal val="0"/>
          <c:showCatName val="0"/>
          <c:showSerName val="0"/>
          <c:showPercent val="0"/>
          <c:showBubbleSize val="0"/>
        </c:dLbls>
        <c:marker val="1"/>
        <c:smooth val="0"/>
        <c:axId val="263865120"/>
        <c:axId val="263865512"/>
      </c:lineChart>
      <c:catAx>
        <c:axId val="2638651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63865512"/>
        <c:crosses val="autoZero"/>
        <c:auto val="1"/>
        <c:lblAlgn val="ctr"/>
        <c:lblOffset val="100"/>
        <c:tickLblSkip val="1"/>
        <c:tickMarkSkip val="1"/>
        <c:noMultiLvlLbl val="0"/>
      </c:catAx>
      <c:valAx>
        <c:axId val="2638655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638651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693</c:v>
                </c:pt>
                <c:pt idx="1">
                  <c:v>685</c:v>
                </c:pt>
                <c:pt idx="2">
                  <c:v>679</c:v>
                </c:pt>
              </c:numCache>
            </c:numRef>
          </c:val>
          <c:extLst>
            <c:ext xmlns:c16="http://schemas.microsoft.com/office/drawing/2014/chart" uri="{C3380CC4-5D6E-409C-BE32-E72D297353CC}">
              <c16:uniqueId val="{00000000-624A-4FB5-829D-74E0B45CEFC5}"/>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642</c:v>
                </c:pt>
                <c:pt idx="1">
                  <c:v>634</c:v>
                </c:pt>
                <c:pt idx="2">
                  <c:v>615</c:v>
                </c:pt>
              </c:numCache>
            </c:numRef>
          </c:val>
          <c:extLst>
            <c:ext xmlns:c16="http://schemas.microsoft.com/office/drawing/2014/chart" uri="{C3380CC4-5D6E-409C-BE32-E72D297353CC}">
              <c16:uniqueId val="{00000001-624A-4FB5-829D-74E0B45CEFC5}"/>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1905</c:v>
                </c:pt>
                <c:pt idx="1">
                  <c:v>1873</c:v>
                </c:pt>
                <c:pt idx="2">
                  <c:v>1844</c:v>
                </c:pt>
              </c:numCache>
            </c:numRef>
          </c:val>
          <c:extLst>
            <c:ext xmlns:c16="http://schemas.microsoft.com/office/drawing/2014/chart" uri="{C3380CC4-5D6E-409C-BE32-E72D297353CC}">
              <c16:uniqueId val="{00000002-624A-4FB5-829D-74E0B45CEFC5}"/>
            </c:ext>
          </c:extLst>
        </c:ser>
        <c:dLbls>
          <c:showLegendKey val="0"/>
          <c:showVal val="0"/>
          <c:showCatName val="0"/>
          <c:showSerName val="0"/>
          <c:showPercent val="0"/>
          <c:showBubbleSize val="0"/>
        </c:dLbls>
        <c:gapWidth val="120"/>
        <c:overlap val="100"/>
        <c:axId val="272071240"/>
        <c:axId val="272071632"/>
      </c:barChart>
      <c:catAx>
        <c:axId val="2720712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272071632"/>
        <c:crosses val="autoZero"/>
        <c:auto val="1"/>
        <c:lblAlgn val="ctr"/>
        <c:lblOffset val="100"/>
        <c:tickLblSkip val="1"/>
        <c:tickMarkSkip val="1"/>
        <c:noMultiLvlLbl val="0"/>
      </c:catAx>
      <c:valAx>
        <c:axId val="27207163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2720712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{2715151B-9C13-41FE-A378-9AB6C2C8FE3D}</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B91D-4208-BD39-CA2625B6E59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{BD953AD8-DAA2-4354-A052-6471983A8CC8}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91D-4208-BD39-CA2625B6E59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{A5D9D5F7-275E-432F-ABBB-093F4683F3A9}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91D-4208-BD39-CA2625B6E59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{928FA48B-A62E-4957-9E70-1BF7C33C381E}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91D-4208-BD39-CA2625B6E59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{4FFF3CB2-DC8B-4FAE-8096-8193B0229209}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91D-4208-BD39-CA2625B6E594}"/>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{636A59C9-4A6A-4C9C-8F2E-F7ADE7D3B094}</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B91D-4208-BD39-CA2625B6E594}"/>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{87205911-8A53-4741-86B7-1EC07F0B4DEB}</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B91D-4208-BD39-CA2625B6E594}"/>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{D7B45636-AFF6-406D-9D71-E6F541DF9449}</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B91D-4208-BD39-CA2625B6E594}"/>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{A1BB86CD-99CB-47AF-8761-1C114B59B74C}</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B91D-4208-BD39-CA2625B6E59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53.7</c:v>
                </c:pt>
                <c:pt idx="16">
                  <c:v>62.5</c:v>
                </c:pt>
                <c:pt idx="24">
                  <c:v>63.3</c:v>
                </c:pt>
                <c:pt idx="32">
                  <c:v>64</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B91D-4208-BD39-CA2625B6E594}"/>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{AFD3BA0F-1E0C-49EC-9550-D8101DFD97A4}</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B91D-4208-BD39-CA2625B6E594}"/>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{C3915ED6-E133-4D1A-A03C-9876512470C9}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91D-4208-BD39-CA2625B6E59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{B2C54E68-6FAF-49B2-9AB2-8D4CAA401CF9}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91D-4208-BD39-CA2625B6E59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{B4FA6F51-10AB-4ADE-BFD6-0C9AC2685B16}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91D-4208-BD39-CA2625B6E59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{D77E3936-7B75-4F3E-BD1F-37AB422BC105}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91D-4208-BD39-CA2625B6E594}"/>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{7E86D8D6-BEAD-46FC-B667-174634ECD7E8}</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B91D-4208-BD39-CA2625B6E594}"/>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{C7E932F7-DDC4-428A-8E86-7ABF5843489B}</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B91D-4208-BD39-CA2625B6E594}"/>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{6DCE9FC1-46DB-4467-833D-AC66A3A5F93E}</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B91D-4208-BD39-CA2625B6E594}"/>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{76E4904B-184B-477D-AAD6-7749853024F6}</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B91D-4208-BD39-CA2625B6E59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54.2</c:v>
                </c:pt>
                <c:pt idx="16">
                  <c:v>57.5</c:v>
                </c:pt>
                <c:pt idx="24">
                  <c:v>58.4</c:v>
                </c:pt>
                <c:pt idx="32">
                  <c:v>60.8</c:v>
                </c:pt>
              </c:numCache>
            </c:numRef>
          </c:xVal>
          <c:yVal>
            <c:numRef>
              <c:f>公会計指標分析・財政指標組合せ分析表!$BP$55:$DC$55</c:f>
              <c:numCache>
                <c:formatCode>#,##0.0;"▲ "#,##0.0</c:formatCode>
                <c:ptCount val="40"/>
                <c:pt idx="8">
                  <c:v>0</c:v>
                </c:pt>
                <c:pt idx="16">
                  <c:v>0</c:v>
                </c:pt>
                <c:pt idx="24">
                  <c:v>0</c:v>
                </c:pt>
                <c:pt idx="32">
                  <c:v>0</c:v>
                </c:pt>
              </c:numCache>
            </c:numRef>
          </c:yVal>
          <c:smooth val="0"/>
          <c:extLst>
            <c:ext xmlns:c16="http://schemas.microsoft.com/office/drawing/2014/chart" uri="{C3380CC4-5D6E-409C-BE32-E72D297353CC}">
              <c16:uniqueId val="{00000013-B91D-4208-BD39-CA2625B6E594}"/>
            </c:ext>
          </c:extLst>
        </c:ser>
        <c:dLbls>
          <c:showLegendKey val="0"/>
          <c:showVal val="1"/>
          <c:showCatName val="0"/>
          <c:showSerName val="0"/>
          <c:showPercent val="0"/>
          <c:showBubbleSize val="0"/>
        </c:dLbls>
        <c:axId val="46179840"/>
        <c:axId val="46181760"/>
      </c:scatterChart>
      <c:valAx>
        <c:axId val="46179840"/>
        <c:scaling>
          <c:orientation val="minMax"/>
          <c:max val="61.4"/>
          <c:min val="53.8"/>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{F4CAD64C-8DB5-4387-81CE-1A43A5A2948E}</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24A0-4144-AF81-1B4CF2367BF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{25A01A19-E67A-4046-B956-8EE202FC8569}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4A0-4144-AF81-1B4CF2367BF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{114A460E-A06E-4FF0-B15A-2CF455E1F621}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4A0-4144-AF81-1B4CF2367BF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{D7FBBE57-5FBE-4505-A8E8-DAA22FA06BD8}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4A0-4144-AF81-1B4CF2367BF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{06B15BC5-BF15-4161-B5D5-C88CB2DBF43B}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4A0-4144-AF81-1B4CF2367BF0}"/>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{FD508216-E116-4B8E-B63A-E8C99BF7F032}</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24A0-4144-AF81-1B4CF2367BF0}"/>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{62D7B055-991F-413C-A9CE-C2DBA3F8F210}</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24A0-4144-AF81-1B4CF2367BF0}"/>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{E51A5C6F-53A8-4328-9B13-30E99AC04112}</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24A0-4144-AF81-1B4CF2367BF0}"/>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{D3F47502-1DF8-4E58-8EB6-538D3649DDD9}</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24A0-4144-AF81-1B4CF2367BF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2.7</c:v>
                </c:pt>
                <c:pt idx="8">
                  <c:v>2</c:v>
                </c:pt>
                <c:pt idx="16">
                  <c:v>1.6</c:v>
                </c:pt>
                <c:pt idx="24">
                  <c:v>1.5</c:v>
                </c:pt>
                <c:pt idx="32">
                  <c:v>1.7</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24A0-4144-AF81-1B4CF2367BF0}"/>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{73FCDD6A-674D-4C85-937F-9FDDBC099427}</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24A0-4144-AF81-1B4CF2367BF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{8F10562C-2F4A-4BCD-8875-54FC2DB35068}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4A0-4144-AF81-1B4CF2367BF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{236F672B-7ACD-41CF-998B-D268344C7DCF}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4A0-4144-AF81-1B4CF2367BF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{C7F793A2-4076-484B-9E9B-BAE3819BF04B}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4A0-4144-AF81-1B4CF2367BF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{1CC92F8F-D745-42D5-B76F-DD4FC249D2A0}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4A0-4144-AF81-1B4CF2367BF0}"/>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{70E4CB07-0C1D-4B3D-AE37-E1B2496A9204}</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24A0-4144-AF81-1B4CF2367BF0}"/>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{B4124D6B-16DC-4755-95FA-3EDF8854B704}</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24A0-4144-AF81-1B4CF2367BF0}"/>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{825DBCB2-EF0A-4E8F-9CCE-479A03EB8C4F}</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24A0-4144-AF81-1B4CF2367BF0}"/>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{8FFFDB34-32E5-4CEC-AC04-0F38871E1F24}</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24A0-4144-AF81-1B4CF2367BF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9.1</c:v>
                </c:pt>
                <c:pt idx="8">
                  <c:v>7.8</c:v>
                </c:pt>
                <c:pt idx="16">
                  <c:v>6</c:v>
                </c:pt>
                <c:pt idx="24">
                  <c:v>5.6</c:v>
                </c:pt>
                <c:pt idx="32">
                  <c:v>5.3</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24A0-4144-AF81-1B4CF2367BF0}"/>
            </c:ext>
          </c:extLst>
        </c:ser>
        <c:dLbls>
          <c:showLegendKey val="0"/>
          <c:showVal val="1"/>
          <c:showCatName val="0"/>
          <c:showSerName val="0"/>
          <c:showPercent val="0"/>
          <c:showBubbleSize val="0"/>
        </c:dLbls>
        <c:axId val="84219776"/>
        <c:axId val="84234240"/>
      </c:scatterChart>
      <c:valAx>
        <c:axId val="84219776"/>
        <c:scaling>
          <c:orientation val="minMax"/>
          <c:max val="9.5"/>
          <c:min val="5"/>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熊本県津奈木町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実質公債費比率は３カ年平均１</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７ポイント</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で年々減少傾向にある。その要因は、従前から行ってきた地方債</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新規</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発行</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額</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を２億５千万円</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までとする抑制策により、地方債現在高も減少し、元利償還額も減少傾向にある。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今後も、</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公共施設の老朽化による大規模修繕等の工事が予想されるため、引き続き</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起債</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発行額の調整を行いながら比率の</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維持に努める。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熊本県津奈木町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　平成２６年度から</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将来負担比率</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なし。</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その要因は、地方債残高が従前から行ってきた起債</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発行</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抑制策により減少傾向にあり、また、</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財政調整基金や減債基金など</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充当可能基金が</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地方債残高より多いため</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、将来負担比率の分子がマイナス数値となっている。</a:t>
          </a:r>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今後</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は、公共施設等総合管理計画に基づき、施設の老朽化による大規模修繕等の公共工事が見込まれるため、起債の調整や基金の取り崩し等のバランスを調整し、将来負担比率がでないよう</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熊本県津奈木町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財政調整基金は、歳計剰余金処分として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 70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百万円、預金利息</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百万円を積み立て、災害</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復旧</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のための財源として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百万円、一般財源補てんのために</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 64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百万円を取崩し、増減額は▲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減債基金は、預金利息</a:t>
          </a:r>
          <a:r>
            <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百万円を積み立て、地方債の償還財源補てんとして</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百万円</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取崩し、増減額は▲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その他特定目的基金は、預金利息</a:t>
          </a:r>
          <a:r>
            <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 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百万円を積み立て、美術振興基金</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百万円、ふるさと創生基金</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百万円等で総額</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百万円を取崩し、増減額は▲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基金全体では、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84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百万円を積み立て、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137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百万円を取崩し、増減額▲</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基金総額は、今後、公共施設の大規模改修等から減少傾向にあるため、その活用に留意する必要がある。津奈木町資金管理計画に基づき、安全性及び流動性を確保した上で、効率的な資金運用に努めながら、津奈木町中期財政計画の中期財政収支見通しにあわせ、基金運用を図っ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（基金の使途）</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①町有施設整備基金：町有施設の整備に要する経費の財源に充てる。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②恒久対策事業運営基金：九州新幹線工事に起因する農業用水渇水被害対象地区の農業用水恒久対策施設の維持管理に要する財源とするため設置し、恒久対策施設の維持管理事業の運営に充てる。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③恒久対策事業維持管理基金：九州新幹線工事に起因する農業用水渇水被害対象地区の農業用水恒久対策施設の維持管理に要する財源とするため設置し、恒久対策施設の維持管理費に充てる。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④地域振興基金：地域振興等の事業を行う場合に充てる。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⑤社会福祉振興基金：高齢者及び身体障害者の在宅福祉の充実、生きがい・健康づくりの増進並びに快適な生活環境の形成等に要する経費の財源に充てる。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地域の振興を促進することを目的に設置し、地域振興等の事業を行う場合に充てる。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上記以外の目的基金も設置目的に基づき、事業推進の財源として活用を図っていく。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預金利息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 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百万円を積み立て、美術振興基金</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百万円、ふるさと創生基金</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百万円等で総額</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百万円を取崩し、増減額は▲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各基金の設置目的にあわせに計画的に運用を図る。毎年定額の取崩しが予定される基金については、決算状況を見ながら基金残高を調整する。特に町有施設整備基金は、今後公共施設等総合管理計画に基づき、施設の大規模改修等に充当していくため、財政調整基金からの振替えも検討しながら、計画的な運用を図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歳計剰余金処分として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 72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百万円、預金利息</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百万円を積み立て、災害対策のための財源として </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百万円、一般財源補てんのために</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百万円を取崩し、増減額は▲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①災害対策その他緊急を要し、又は必要やむを得ない財政需要に充てるため、標準財政規模の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を下限として運用を図る。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②決算状況から実質収支比率が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％を超えないよう積立金による調整を図る。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預金利息</a:t>
          </a:r>
          <a:r>
            <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百万円を積み立て、地方債の償還財源補てんとして</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20</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百万</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円取崩し、増減額は▲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Ｈ</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年度末地方債残高 </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2,248</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円。過疎債等交付税措置される有利な起債の活用に努め、交付税の基準財政需要額に算入されない未算入額を上限額として繰り入れを調整する。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67875B68-707A-4B64-90FB-BA7BD335530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BAC8527B-722C-4E7F-AE73-2AC5703223D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a:extLst>
            <a:ext uri="{FF2B5EF4-FFF2-40B4-BE49-F238E27FC236}">
              <a16:creationId xmlns:a16="http://schemas.microsoft.com/office/drawing/2014/main" id="{9316B1D0-3AD2-4AB2-BFEB-B09F1C1EF673}"/>
            </a:ext>
          </a:extLst>
        </xdr:cNvPr>
        <xdr:cNvSpPr/>
      </xdr:nvSpPr>
      <xdr:spPr>
        <a:xfrm>
          <a:off x="14582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5" name="正方形/長方形 4">
          <a:extLst>
            <a:ext uri="{FF2B5EF4-FFF2-40B4-BE49-F238E27FC236}">
              <a16:creationId xmlns:a16="http://schemas.microsoft.com/office/drawing/2014/main" id="{7ED671EE-9693-4BEF-A26D-D574B168A224}"/>
            </a:ext>
          </a:extLst>
        </xdr:cNvPr>
        <xdr:cNvSpPr/>
      </xdr:nvSpPr>
      <xdr:spPr>
        <a:xfrm>
          <a:off x="16106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6" name="正方形/長方形 5">
          <a:extLst>
            <a:ext uri="{FF2B5EF4-FFF2-40B4-BE49-F238E27FC236}">
              <a16:creationId xmlns:a16="http://schemas.microsoft.com/office/drawing/2014/main" id="{9B82FB20-D849-4674-90D6-BDBDF8149C6D}"/>
            </a:ext>
          </a:extLst>
        </xdr:cNvPr>
        <xdr:cNvSpPr/>
      </xdr:nvSpPr>
      <xdr:spPr>
        <a:xfrm>
          <a:off x="17630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7" name="正方形/長方形 6">
          <a:extLst>
            <a:ext uri="{FF2B5EF4-FFF2-40B4-BE49-F238E27FC236}">
              <a16:creationId xmlns:a16="http://schemas.microsoft.com/office/drawing/2014/main" id="{BBED221A-32AA-4B07-AABC-0F55CF8D0252}"/>
            </a:ext>
          </a:extLst>
        </xdr:cNvPr>
        <xdr:cNvSpPr/>
      </xdr:nvSpPr>
      <xdr:spPr>
        <a:xfrm>
          <a:off x="19154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8" name="正方形/長方形 7">
          <a:extLst>
            <a:ext uri="{FF2B5EF4-FFF2-40B4-BE49-F238E27FC236}">
              <a16:creationId xmlns:a16="http://schemas.microsoft.com/office/drawing/2014/main" id="{FBF707B8-27F5-49B6-821C-6171FEC587D1}"/>
            </a:ext>
          </a:extLst>
        </xdr:cNvPr>
        <xdr:cNvSpPr/>
      </xdr:nvSpPr>
      <xdr:spPr>
        <a:xfrm>
          <a:off x="13058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9" name="正方形/長方形 8">
          <a:extLst>
            <a:ext uri="{FF2B5EF4-FFF2-40B4-BE49-F238E27FC236}">
              <a16:creationId xmlns:a16="http://schemas.microsoft.com/office/drawing/2014/main" id="{26EBF5D5-E092-4814-A150-94E269561CE3}"/>
            </a:ext>
          </a:extLst>
        </xdr:cNvPr>
        <xdr:cNvSpPr/>
      </xdr:nvSpPr>
      <xdr:spPr>
        <a:xfrm>
          <a:off x="14582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0" name="正方形/長方形 9">
          <a:extLst>
            <a:ext uri="{FF2B5EF4-FFF2-40B4-BE49-F238E27FC236}">
              <a16:creationId xmlns:a16="http://schemas.microsoft.com/office/drawing/2014/main" id="{C65C4096-0A3E-444F-B377-466B2E9A38A3}"/>
            </a:ext>
          </a:extLst>
        </xdr:cNvPr>
        <xdr:cNvSpPr/>
      </xdr:nvSpPr>
      <xdr:spPr>
        <a:xfrm>
          <a:off x="16106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1" name="正方形/長方形 10">
          <a:extLst>
            <a:ext uri="{FF2B5EF4-FFF2-40B4-BE49-F238E27FC236}">
              <a16:creationId xmlns:a16="http://schemas.microsoft.com/office/drawing/2014/main" id="{40D02B59-283F-497C-B6B9-EFF387931BAC}"/>
            </a:ext>
          </a:extLst>
        </xdr:cNvPr>
        <xdr:cNvSpPr/>
      </xdr:nvSpPr>
      <xdr:spPr>
        <a:xfrm>
          <a:off x="17630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2" name="正方形/長方形 11">
          <a:extLst>
            <a:ext uri="{FF2B5EF4-FFF2-40B4-BE49-F238E27FC236}">
              <a16:creationId xmlns:a16="http://schemas.microsoft.com/office/drawing/2014/main" id="{06600E8E-AB44-481F-A00E-153C5E74C328}"/>
            </a:ext>
          </a:extLst>
        </xdr:cNvPr>
        <xdr:cNvSpPr/>
      </xdr:nvSpPr>
      <xdr:spPr>
        <a:xfrm>
          <a:off x="19154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3" name="正方形/長方形 12">
          <a:extLst>
            <a:ext uri="{FF2B5EF4-FFF2-40B4-BE49-F238E27FC236}">
              <a16:creationId xmlns:a16="http://schemas.microsoft.com/office/drawing/2014/main" id="{8D614CF2-A722-470E-8B44-ED49BE43BC00}"/>
            </a:ext>
          </a:extLst>
        </xdr:cNvPr>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4" name="正方形/長方形 13">
          <a:extLst>
            <a:ext uri="{FF2B5EF4-FFF2-40B4-BE49-F238E27FC236}">
              <a16:creationId xmlns:a16="http://schemas.microsoft.com/office/drawing/2014/main" id="{06B67273-5AAE-465E-B7D8-384B67B99585}"/>
            </a:ext>
          </a:extLst>
        </xdr:cNvPr>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5" name="正方形/長方形 14">
          <a:extLst>
            <a:ext uri="{FF2B5EF4-FFF2-40B4-BE49-F238E27FC236}">
              <a16:creationId xmlns:a16="http://schemas.microsoft.com/office/drawing/2014/main" id="{71FB0A18-E186-4F5D-B8C7-D708514F7949}"/>
            </a:ext>
          </a:extLst>
        </xdr:cNvPr>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6" name="正方形/長方形 15">
          <a:extLst>
            <a:ext uri="{FF2B5EF4-FFF2-40B4-BE49-F238E27FC236}">
              <a16:creationId xmlns:a16="http://schemas.microsoft.com/office/drawing/2014/main" id="{9753F743-480C-4CDA-AFA5-227392B8837E}"/>
            </a:ext>
          </a:extLst>
        </xdr:cNvPr>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熊本県津奈木町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7" name="正方形/長方形 16">
          <a:extLst>
            <a:ext uri="{FF2B5EF4-FFF2-40B4-BE49-F238E27FC236}">
              <a16:creationId xmlns:a16="http://schemas.microsoft.com/office/drawing/2014/main" id="{21621DED-DD13-4C61-97AB-4D5D12C5A45D}"/>
            </a:ext>
          </a:extLst>
        </xdr:cNvPr>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8" name="正方形/長方形 17">
          <a:extLst>
            <a:ext uri="{FF2B5EF4-FFF2-40B4-BE49-F238E27FC236}">
              <a16:creationId xmlns:a16="http://schemas.microsoft.com/office/drawing/2014/main" id="{326BB6B3-7A75-409B-8F18-69D9A8C92EF6}"/>
            </a:ext>
          </a:extLst>
        </xdr:cNvPr>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9" name="正方形/長方形 18">
          <a:extLst>
            <a:ext uri="{FF2B5EF4-FFF2-40B4-BE49-F238E27FC236}">
              <a16:creationId xmlns:a16="http://schemas.microsoft.com/office/drawing/2014/main" id="{65DEB973-DE7E-4D58-A945-27B17397B887}"/>
            </a:ext>
          </a:extLst>
        </xdr:cNvPr>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0" name="正方形/長方形 19">
          <a:extLst>
            <a:ext uri="{FF2B5EF4-FFF2-40B4-BE49-F238E27FC236}">
              <a16:creationId xmlns:a16="http://schemas.microsoft.com/office/drawing/2014/main" id="{92ED4CE7-BA49-4E3B-B3E8-B658566BC347}"/>
            </a:ext>
          </a:extLst>
        </xdr:cNvPr>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1" name="正方形/長方形 20">
          <a:extLst>
            <a:ext uri="{FF2B5EF4-FFF2-40B4-BE49-F238E27FC236}">
              <a16:creationId xmlns:a16="http://schemas.microsoft.com/office/drawing/2014/main" id="{11AEF938-8930-462A-BF98-800FB796FB51}"/>
            </a:ext>
          </a:extLst>
        </xdr:cNvPr>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2" name="正方形/長方形 21">
          <a:extLst>
            <a:ext uri="{FF2B5EF4-FFF2-40B4-BE49-F238E27FC236}">
              <a16:creationId xmlns:a16="http://schemas.microsoft.com/office/drawing/2014/main" id="{8B05924E-7CA4-4C51-BF02-FE12307C18C6}"/>
            </a:ext>
          </a:extLst>
        </xdr:cNvPr>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4,614
4,608
34.08
3,214,969
3,016,428
116,824
1,929,552
2,247,685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3" name="正方形/長方形 22">
          <a:extLst>
            <a:ext uri="{FF2B5EF4-FFF2-40B4-BE49-F238E27FC236}">
              <a16:creationId xmlns:a16="http://schemas.microsoft.com/office/drawing/2014/main" id="{947E6B8E-9EC3-4D80-B810-09C3C726A40D}"/>
            </a:ext>
          </a:extLst>
        </xdr:cNvPr>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4" name="正方形/長方形 23">
          <a:extLst>
            <a:ext uri="{FF2B5EF4-FFF2-40B4-BE49-F238E27FC236}">
              <a16:creationId xmlns:a16="http://schemas.microsoft.com/office/drawing/2014/main" id="{1E000B99-D983-4C1E-8AC0-D30988DFF2E6}"/>
            </a:ext>
          </a:extLst>
        </xdr:cNvPr>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5" name="正方形/長方形 24">
          <a:extLst>
            <a:ext uri="{FF2B5EF4-FFF2-40B4-BE49-F238E27FC236}">
              <a16:creationId xmlns:a16="http://schemas.microsoft.com/office/drawing/2014/main" id="{34C8834B-1787-4C76-95E8-AFE29B375663}"/>
            </a:ext>
          </a:extLst>
        </xdr:cNvPr>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6" name="正方形/長方形 25">
          <a:extLst>
            <a:ext uri="{FF2B5EF4-FFF2-40B4-BE49-F238E27FC236}">
              <a16:creationId xmlns:a16="http://schemas.microsoft.com/office/drawing/2014/main" id="{3FDF41C9-0D0E-464E-B251-3E51BC8D8D30}"/>
            </a:ext>
          </a:extLst>
        </xdr:cNvPr>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7" name="正方形/長方形 26">
          <a:extLst>
            <a:ext uri="{FF2B5EF4-FFF2-40B4-BE49-F238E27FC236}">
              <a16:creationId xmlns:a16="http://schemas.microsoft.com/office/drawing/2014/main" id="{56A3FFC5-C54F-40C5-A5C2-661AA8E91858}"/>
            </a:ext>
          </a:extLst>
        </xdr:cNvPr>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8" name="正方形/長方形 27">
          <a:extLst>
            <a:ext uri="{FF2B5EF4-FFF2-40B4-BE49-F238E27FC236}">
              <a16:creationId xmlns:a16="http://schemas.microsoft.com/office/drawing/2014/main" id="{790A9B38-5FCC-4CC4-B2B8-36459111E3B5}"/>
            </a:ext>
          </a:extLst>
        </xdr:cNvPr>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9" name="角丸四角形 28">
          <a:extLst>
            <a:ext uri="{FF2B5EF4-FFF2-40B4-BE49-F238E27FC236}">
              <a16:creationId xmlns:a16="http://schemas.microsoft.com/office/drawing/2014/main" id="{14CC9814-7BE0-40B9-ABBE-D28E43825607}"/>
            </a:ext>
          </a:extLst>
        </xdr:cNvPr>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0" name="正方形/長方形 29">
          <a:extLst>
            <a:ext uri="{FF2B5EF4-FFF2-40B4-BE49-F238E27FC236}">
              <a16:creationId xmlns:a16="http://schemas.microsoft.com/office/drawing/2014/main" id="{37DB1157-B1A5-4CE6-B4D6-B62E1430F6A2}"/>
            </a:ext>
          </a:extLst>
        </xdr:cNvPr>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1" name="正方形/長方形 30">
          <a:extLst>
            <a:ext uri="{FF2B5EF4-FFF2-40B4-BE49-F238E27FC236}">
              <a16:creationId xmlns:a16="http://schemas.microsoft.com/office/drawing/2014/main" id="{2F527DC6-5BC7-463A-B456-4B2845DF901B}"/>
            </a:ext>
          </a:extLst>
        </xdr:cNvPr>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2" name="正方形/長方形 31">
          <a:extLst>
            <a:ext uri="{FF2B5EF4-FFF2-40B4-BE49-F238E27FC236}">
              <a16:creationId xmlns:a16="http://schemas.microsoft.com/office/drawing/2014/main" id="{C5670F75-774A-4F68-A3D0-A0C6CBDF30AD}"/>
            </a:ext>
          </a:extLst>
        </xdr:cNvPr>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3" name="直線コネクタ 32">
          <a:extLst>
            <a:ext uri="{FF2B5EF4-FFF2-40B4-BE49-F238E27FC236}">
              <a16:creationId xmlns:a16="http://schemas.microsoft.com/office/drawing/2014/main" id="{DBC3A29A-632D-4E76-86BE-20D1CAC494F0}"/>
            </a:ext>
          </a:extLst>
        </xdr:cNvPr>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4" name="楕円 33">
          <a:extLst>
            <a:ext uri="{FF2B5EF4-FFF2-40B4-BE49-F238E27FC236}">
              <a16:creationId xmlns:a16="http://schemas.microsoft.com/office/drawing/2014/main" id="{F9BAF0CA-333B-44A3-8E36-CEE2558C19F5}"/>
            </a:ext>
          </a:extLst>
        </xdr:cNvPr>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5" name="フローチャート: 判断 34">
          <a:extLst>
            <a:ext uri="{FF2B5EF4-FFF2-40B4-BE49-F238E27FC236}">
              <a16:creationId xmlns:a16="http://schemas.microsoft.com/office/drawing/2014/main" id="{A9C8C50F-3DFF-41D0-A05E-E56EBCF54438}"/>
            </a:ext>
          </a:extLst>
        </xdr:cNvPr>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6" name="直線コネクタ 35">
          <a:extLst>
            <a:ext uri="{FF2B5EF4-FFF2-40B4-BE49-F238E27FC236}">
              <a16:creationId xmlns:a16="http://schemas.microsoft.com/office/drawing/2014/main" id="{C3E86D84-E604-4677-8BBC-91DA73A3370D}"/>
            </a:ext>
          </a:extLst>
        </xdr:cNvPr>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7" name="直線コネクタ 36">
          <a:extLst>
            <a:ext uri="{FF2B5EF4-FFF2-40B4-BE49-F238E27FC236}">
              <a16:creationId xmlns:a16="http://schemas.microsoft.com/office/drawing/2014/main" id="{211BD39C-4045-4452-8940-57C7A26A70B8}"/>
            </a:ext>
          </a:extLst>
        </xdr:cNvPr>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8" name="直線コネクタ 37">
          <a:extLst>
            <a:ext uri="{FF2B5EF4-FFF2-40B4-BE49-F238E27FC236}">
              <a16:creationId xmlns:a16="http://schemas.microsoft.com/office/drawing/2014/main" id="{C084E593-7917-422F-B90E-B9BE5EFCA0BE}"/>
            </a:ext>
          </a:extLst>
        </xdr:cNvPr>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9" name="直線コネクタ 38">
          <a:extLst>
            <a:ext uri="{FF2B5EF4-FFF2-40B4-BE49-F238E27FC236}">
              <a16:creationId xmlns:a16="http://schemas.microsoft.com/office/drawing/2014/main" id="{92EEF8EB-FC28-4AAA-8E7F-CDD343D30F77}"/>
            </a:ext>
          </a:extLst>
        </xdr:cNvPr>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40" name="テキスト ボックス 39">
          <a:extLst>
            <a:ext uri="{FF2B5EF4-FFF2-40B4-BE49-F238E27FC236}">
              <a16:creationId xmlns:a16="http://schemas.microsoft.com/office/drawing/2014/main" id="{3B1AA23A-6304-4718-9A0F-070992DED1F3}"/>
            </a:ext>
          </a:extLst>
        </xdr:cNvPr>
        <xdr:cNvSpPr txBox="1"/>
      </xdr:nvSpPr>
      <xdr:spPr>
        <a:xfrm>
          <a:off x="419100" y="21050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41" name="テキスト ボックス 40">
          <a:extLst>
            <a:ext uri="{FF2B5EF4-FFF2-40B4-BE49-F238E27FC236}">
              <a16:creationId xmlns:a16="http://schemas.microsoft.com/office/drawing/2014/main" id="{2043F465-3297-4A53-B3C4-5143A788D8C0}"/>
            </a:ext>
          </a:extLst>
        </xdr:cNvPr>
        <xdr:cNvSpPr txBox="1"/>
      </xdr:nvSpPr>
      <xdr:spPr>
        <a:xfrm>
          <a:off x="419100" y="23971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42" name="テキスト ボックス 41">
          <a:extLst>
            <a:ext uri="{FF2B5EF4-FFF2-40B4-BE49-F238E27FC236}">
              <a16:creationId xmlns:a16="http://schemas.microsoft.com/office/drawing/2014/main" id="{C753C394-5E65-4B83-9298-84803185ECD7}"/>
            </a:ext>
          </a:extLst>
        </xdr:cNvPr>
        <xdr:cNvSpPr txBox="1"/>
      </xdr:nvSpPr>
      <xdr:spPr>
        <a:xfrm>
          <a:off x="419100" y="26892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43" name="テキスト ボックス 42">
          <a:extLst>
            <a:ext uri="{FF2B5EF4-FFF2-40B4-BE49-F238E27FC236}">
              <a16:creationId xmlns:a16="http://schemas.microsoft.com/office/drawing/2014/main" id="{FB8CA0DA-0371-4593-8327-D35CEEC4D4AF}"/>
            </a:ext>
          </a:extLst>
        </xdr:cNvPr>
        <xdr:cNvSpPr txBox="1"/>
      </xdr:nvSpPr>
      <xdr:spPr>
        <a:xfrm>
          <a:off x="419100" y="2981325"/>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4" name="正方形/長方形 43">
          <a:extLst>
            <a:ext uri="{FF2B5EF4-FFF2-40B4-BE49-F238E27FC236}">
              <a16:creationId xmlns:a16="http://schemas.microsoft.com/office/drawing/2014/main" id="{452FE914-41BA-4DAC-89D0-831B3A732004}"/>
            </a:ext>
          </a:extLst>
        </xdr:cNvPr>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5" name="正方形/長方形 44">
          <a:extLst>
            <a:ext uri="{FF2B5EF4-FFF2-40B4-BE49-F238E27FC236}">
              <a16:creationId xmlns:a16="http://schemas.microsoft.com/office/drawing/2014/main" id="{DBDADD6E-A1B0-42E4-A9E1-D3E53579C767}"/>
            </a:ext>
          </a:extLst>
        </xdr:cNvPr>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6" name="正方形/長方形 45">
          <a:extLst>
            <a:ext uri="{FF2B5EF4-FFF2-40B4-BE49-F238E27FC236}">
              <a16:creationId xmlns:a16="http://schemas.microsoft.com/office/drawing/2014/main" id="{3A54E41C-2A04-457D-ABC2-36B84AD07E96}"/>
            </a:ext>
          </a:extLst>
        </xdr:cNvPr>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[ 64.0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7" name="正方形/長方形 46">
          <a:extLst>
            <a:ext uri="{FF2B5EF4-FFF2-40B4-BE49-F238E27FC236}">
              <a16:creationId xmlns:a16="http://schemas.microsoft.com/office/drawing/2014/main" id="{DF5CCCA4-3204-479D-9129-3FA8F756B41B}"/>
            </a:ext>
          </a:extLst>
        </xdr:cNvPr>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8" name="正方形/長方形 47">
          <a:extLst>
            <a:ext uri="{FF2B5EF4-FFF2-40B4-BE49-F238E27FC236}">
              <a16:creationId xmlns:a16="http://schemas.microsoft.com/office/drawing/2014/main" id="{1B133E2E-546E-4967-8330-0974844E3BEA}"/>
            </a:ext>
          </a:extLst>
        </xdr:cNvPr>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9" name="正方形/長方形 48">
          <a:extLst>
            <a:ext uri="{FF2B5EF4-FFF2-40B4-BE49-F238E27FC236}">
              <a16:creationId xmlns:a16="http://schemas.microsoft.com/office/drawing/2014/main" id="{F7358BB5-0EF3-4530-88D4-83DB48FB7C40}"/>
            </a:ext>
          </a:extLst>
        </xdr:cNvPr>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0" name="正方形/長方形 49">
          <a:extLst>
            <a:ext uri="{FF2B5EF4-FFF2-40B4-BE49-F238E27FC236}">
              <a16:creationId xmlns:a16="http://schemas.microsoft.com/office/drawing/2014/main" id="{A52B6E78-8734-421D-848C-C52A296E4668}"/>
            </a:ext>
          </a:extLst>
        </xdr:cNvPr>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1" name="正方形/長方形 50">
          <a:extLst>
            <a:ext uri="{FF2B5EF4-FFF2-40B4-BE49-F238E27FC236}">
              <a16:creationId xmlns:a16="http://schemas.microsoft.com/office/drawing/2014/main" id="{0318259A-B418-4AB4-8B28-469101B0926E}"/>
            </a:ext>
          </a:extLst>
        </xdr:cNvPr>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2" name="正方形/長方形 51">
          <a:extLst>
            <a:ext uri="{FF2B5EF4-FFF2-40B4-BE49-F238E27FC236}">
              <a16:creationId xmlns:a16="http://schemas.microsoft.com/office/drawing/2014/main" id="{6CDCFA88-3C6F-4975-9F67-208318E06034}"/>
            </a:ext>
          </a:extLst>
        </xdr:cNvPr>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3" name="正方形/長方形 52">
          <a:extLst>
            <a:ext uri="{FF2B5EF4-FFF2-40B4-BE49-F238E27FC236}">
              <a16:creationId xmlns:a16="http://schemas.microsoft.com/office/drawing/2014/main" id="{28DEDB40-2EC4-496B-A58D-1CED7B9A5757}"/>
            </a:ext>
          </a:extLst>
        </xdr:cNvPr>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4" name="正方形/長方形 53">
          <a:extLst>
            <a:ext uri="{FF2B5EF4-FFF2-40B4-BE49-F238E27FC236}">
              <a16:creationId xmlns:a16="http://schemas.microsoft.com/office/drawing/2014/main" id="{02F234C4-0780-4658-9FBF-83B0F0A31AAD}"/>
            </a:ext>
          </a:extLst>
        </xdr:cNvPr>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5" name="正方形/長方形 54">
          <a:extLst>
            <a:ext uri="{FF2B5EF4-FFF2-40B4-BE49-F238E27FC236}">
              <a16:creationId xmlns:a16="http://schemas.microsoft.com/office/drawing/2014/main" id="{3A0C12D2-510E-48C9-8FAA-48EFA9F079AA}"/>
            </a:ext>
          </a:extLst>
        </xdr:cNvPr>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6" name="テキスト ボックス 55">
          <a:extLst>
            <a:ext uri="{FF2B5EF4-FFF2-40B4-BE49-F238E27FC236}">
              <a16:creationId xmlns:a16="http://schemas.microsoft.com/office/drawing/2014/main" id="{DD5A5F71-A258-4263-AAAF-FA9B16AD220C}"/>
            </a:ext>
          </a:extLst>
        </xdr:cNvPr>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本町では、平成２８年度に策定した公共施設等総合管理計画において、公共施設等の新規整備を抑制し、既存施設の複合化等により将来の更新費用を削減するという目標を掲げている。有形固定資産減価償却率については、上昇傾向で類似団体より高い水準にはあるが、今後は個別計画を策定し、当該計画に基づいた施設の維持管理を適切に進めていくこととしてい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7" name="テキスト ボックス 56">
          <a:extLst>
            <a:ext uri="{FF2B5EF4-FFF2-40B4-BE49-F238E27FC236}">
              <a16:creationId xmlns:a16="http://schemas.microsoft.com/office/drawing/2014/main" id="{70D1EB5A-7AF7-470F-94CF-F0475D09732B}"/>
            </a:ext>
          </a:extLst>
        </xdr:cNvPr>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8" name="直線コネクタ 57">
          <a:extLst>
            <a:ext uri="{FF2B5EF4-FFF2-40B4-BE49-F238E27FC236}">
              <a16:creationId xmlns:a16="http://schemas.microsoft.com/office/drawing/2014/main" id="{0422AD67-3026-4CC0-9D06-F9733B7FA6A6}"/>
            </a:ext>
          </a:extLst>
        </xdr:cNvPr>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9" name="テキスト ボックス 58">
          <a:extLst>
            <a:ext uri="{FF2B5EF4-FFF2-40B4-BE49-F238E27FC236}">
              <a16:creationId xmlns:a16="http://schemas.microsoft.com/office/drawing/2014/main" id="{9019174A-4F38-4ECF-A8B2-E0E0118E95E4}"/>
            </a:ext>
          </a:extLst>
        </xdr:cNvPr>
        <xdr:cNvSpPr txBox="1"/>
      </xdr:nvSpPr>
      <xdr:spPr>
        <a:xfrm>
          <a:off x="847106" y="6246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0" name="直線コネクタ 59">
          <a:extLst>
            <a:ext uri="{FF2B5EF4-FFF2-40B4-BE49-F238E27FC236}">
              <a16:creationId xmlns:a16="http://schemas.microsoft.com/office/drawing/2014/main" id="{0FB23A17-3603-443C-B815-8D2E0AEFE206}"/>
            </a:ext>
          </a:extLst>
        </xdr:cNvPr>
        <xdr:cNvCxnSpPr/>
      </xdr:nvCxnSpPr>
      <xdr:spPr>
        <a:xfrm>
          <a:off x="1270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1" name="テキスト ボックス 60">
          <a:extLst>
            <a:ext uri="{FF2B5EF4-FFF2-40B4-BE49-F238E27FC236}">
              <a16:creationId xmlns:a16="http://schemas.microsoft.com/office/drawing/2014/main" id="{94284957-F7F6-45D5-976D-54099B7EE1F9}"/>
            </a:ext>
          </a:extLst>
        </xdr:cNvPr>
        <xdr:cNvSpPr txBox="1"/>
      </xdr:nvSpPr>
      <xdr:spPr>
        <a:xfrm>
          <a:off x="847106" y="593824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2" name="直線コネクタ 61">
          <a:extLst>
            <a:ext uri="{FF2B5EF4-FFF2-40B4-BE49-F238E27FC236}">
              <a16:creationId xmlns:a16="http://schemas.microsoft.com/office/drawing/2014/main" id="{2BEFB4DB-85AF-4367-978C-BEF8C6F2F7E7}"/>
            </a:ext>
          </a:extLst>
        </xdr:cNvPr>
        <xdr:cNvCxnSpPr/>
      </xdr:nvCxnSpPr>
      <xdr:spPr>
        <a:xfrm>
          <a:off x="1270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3" name="テキスト ボックス 62">
          <a:extLst>
            <a:ext uri="{FF2B5EF4-FFF2-40B4-BE49-F238E27FC236}">
              <a16:creationId xmlns:a16="http://schemas.microsoft.com/office/drawing/2014/main" id="{04B85185-9861-4F34-888C-51B13B6B715E}"/>
            </a:ext>
          </a:extLst>
        </xdr:cNvPr>
        <xdr:cNvSpPr txBox="1"/>
      </xdr:nvSpPr>
      <xdr:spPr>
        <a:xfrm>
          <a:off x="847106" y="562981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4" name="直線コネクタ 63">
          <a:extLst>
            <a:ext uri="{FF2B5EF4-FFF2-40B4-BE49-F238E27FC236}">
              <a16:creationId xmlns:a16="http://schemas.microsoft.com/office/drawing/2014/main" id="{9CB98991-A4C7-4330-BB3C-138BD013FD9A}"/>
            </a:ext>
          </a:extLst>
        </xdr:cNvPr>
        <xdr:cNvCxnSpPr/>
      </xdr:nvCxnSpPr>
      <xdr:spPr>
        <a:xfrm>
          <a:off x="1270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5" name="テキスト ボックス 64">
          <a:extLst>
            <a:ext uri="{FF2B5EF4-FFF2-40B4-BE49-F238E27FC236}">
              <a16:creationId xmlns:a16="http://schemas.microsoft.com/office/drawing/2014/main" id="{78CA283B-6A1D-41E9-86EF-A55DBA8BF662}"/>
            </a:ext>
          </a:extLst>
        </xdr:cNvPr>
        <xdr:cNvSpPr txBox="1"/>
      </xdr:nvSpPr>
      <xdr:spPr>
        <a:xfrm>
          <a:off x="847106" y="5321388"/>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6" name="直線コネクタ 65">
          <a:extLst>
            <a:ext uri="{FF2B5EF4-FFF2-40B4-BE49-F238E27FC236}">
              <a16:creationId xmlns:a16="http://schemas.microsoft.com/office/drawing/2014/main" id="{F0E80A59-BE92-4411-923D-E8D15620566D}"/>
            </a:ext>
          </a:extLst>
        </xdr:cNvPr>
        <xdr:cNvCxnSpPr/>
      </xdr:nvCxnSpPr>
      <xdr:spPr>
        <a:xfrm>
          <a:off x="1270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7" name="テキスト ボックス 66">
          <a:extLst>
            <a:ext uri="{FF2B5EF4-FFF2-40B4-BE49-F238E27FC236}">
              <a16:creationId xmlns:a16="http://schemas.microsoft.com/office/drawing/2014/main" id="{26DA3F5A-5302-4410-ADD9-510BA118256A}"/>
            </a:ext>
          </a:extLst>
        </xdr:cNvPr>
        <xdr:cNvSpPr txBox="1"/>
      </xdr:nvSpPr>
      <xdr:spPr>
        <a:xfrm>
          <a:off x="847106" y="5012960"/>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8" name="直線コネクタ 67">
          <a:extLst>
            <a:ext uri="{FF2B5EF4-FFF2-40B4-BE49-F238E27FC236}">
              <a16:creationId xmlns:a16="http://schemas.microsoft.com/office/drawing/2014/main" id="{898CB3B6-27D8-428E-9E2D-028AD46B5CF8}"/>
            </a:ext>
          </a:extLst>
        </xdr:cNvPr>
        <xdr:cNvCxnSpPr/>
      </xdr:nvCxnSpPr>
      <xdr:spPr>
        <a:xfrm>
          <a:off x="1270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9" name="テキスト ボックス 68">
          <a:extLst>
            <a:ext uri="{FF2B5EF4-FFF2-40B4-BE49-F238E27FC236}">
              <a16:creationId xmlns:a16="http://schemas.microsoft.com/office/drawing/2014/main" id="{77B7F4FF-9F23-45BA-B260-564758745BA8}"/>
            </a:ext>
          </a:extLst>
        </xdr:cNvPr>
        <xdr:cNvSpPr txBox="1"/>
      </xdr:nvSpPr>
      <xdr:spPr>
        <a:xfrm>
          <a:off x="847106" y="470453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0" name="直線コネクタ 69">
          <a:extLst>
            <a:ext uri="{FF2B5EF4-FFF2-40B4-BE49-F238E27FC236}">
              <a16:creationId xmlns:a16="http://schemas.microsoft.com/office/drawing/2014/main" id="{AC4CAD3F-6A32-4656-80BA-DD06142B2207}"/>
            </a:ext>
          </a:extLst>
        </xdr:cNvPr>
        <xdr:cNvCxnSpPr/>
      </xdr:nvCxnSpPr>
      <xdr:spPr>
        <a:xfrm>
          <a:off x="1270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1" name="テキスト ボックス 70">
          <a:extLst>
            <a:ext uri="{FF2B5EF4-FFF2-40B4-BE49-F238E27FC236}">
              <a16:creationId xmlns:a16="http://schemas.microsoft.com/office/drawing/2014/main" id="{138CE05A-8BAD-4AF6-8120-2EED864A4846}"/>
            </a:ext>
          </a:extLst>
        </xdr:cNvPr>
        <xdr:cNvSpPr txBox="1"/>
      </xdr:nvSpPr>
      <xdr:spPr>
        <a:xfrm>
          <a:off x="847106" y="439610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2" name="直線コネクタ 71">
          <a:extLst>
            <a:ext uri="{FF2B5EF4-FFF2-40B4-BE49-F238E27FC236}">
              <a16:creationId xmlns:a16="http://schemas.microsoft.com/office/drawing/2014/main" id="{E198B13F-5B95-4BB2-8634-0F80D0D540C4}"/>
            </a:ext>
          </a:extLst>
        </xdr:cNvPr>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73" name="テキスト ボックス 72">
          <a:extLst>
            <a:ext uri="{FF2B5EF4-FFF2-40B4-BE49-F238E27FC236}">
              <a16:creationId xmlns:a16="http://schemas.microsoft.com/office/drawing/2014/main" id="{CFEA576F-F588-4600-8FE8-91FF2D89881D}"/>
            </a:ext>
          </a:extLst>
        </xdr:cNvPr>
        <xdr:cNvSpPr txBox="1"/>
      </xdr:nvSpPr>
      <xdr:spPr>
        <a:xfrm>
          <a:off x="795811" y="40876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4" name="有形固定資産減価償却率グラフ枠">
          <a:extLst>
            <a:ext uri="{FF2B5EF4-FFF2-40B4-BE49-F238E27FC236}">
              <a16:creationId xmlns:a16="http://schemas.microsoft.com/office/drawing/2014/main" id="{DAE9C8AB-FE03-4C5A-AB9A-FDDA0C5B87DF}"/>
            </a:ext>
          </a:extLst>
        </xdr:cNvPr>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73569</xdr:rowOff>
    </xdr:from>
    <xdr:to>
      <xdr:col>23</xdr:col>
      <xdr:colOff>85090</xdr:colOff>
      <xdr:row>35</xdr:row>
      <xdr:rowOff>77560</xdr:rowOff>
    </xdr:to>
    <xdr:cxnSp macro="">
      <xdr:nvCxnSpPr>
        <xdr:cNvPr id="75" name="直線コネクタ 74">
          <a:extLst>
            <a:ext uri="{FF2B5EF4-FFF2-40B4-BE49-F238E27FC236}">
              <a16:creationId xmlns:a16="http://schemas.microsoft.com/office/drawing/2014/main" id="{6F63814F-F574-4B4B-A5A6-1DBA30F2A1E2}"/>
            </a:ext>
          </a:extLst>
        </xdr:cNvPr>
        <xdr:cNvCxnSpPr/>
      </xdr:nvCxnSpPr>
      <xdr:spPr>
        <a:xfrm flipV="1">
          <a:off x="4760595" y="4702719"/>
          <a:ext cx="1270" cy="1375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81387</xdr:rowOff>
    </xdr:from>
    <xdr:ext cx="405111" cy="259045"/>
    <xdr:sp macro="" textlink="">
      <xdr:nvSpPr>
        <xdr:cNvPr id="76" name="有形固定資産減価償却率最小値テキスト">
          <a:extLst>
            <a:ext uri="{FF2B5EF4-FFF2-40B4-BE49-F238E27FC236}">
              <a16:creationId xmlns:a16="http://schemas.microsoft.com/office/drawing/2014/main" id="{8295CB2A-4FC5-4236-BB5F-C9631E03D89B}"/>
            </a:ext>
          </a:extLst>
        </xdr:cNvPr>
        <xdr:cNvSpPr txBox="1"/>
      </xdr:nvSpPr>
      <xdr:spPr>
        <a:xfrm>
          <a:off x="4813300" y="6082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77560</xdr:rowOff>
    </xdr:from>
    <xdr:to>
      <xdr:col>23</xdr:col>
      <xdr:colOff>174625</xdr:colOff>
      <xdr:row>35</xdr:row>
      <xdr:rowOff>77560</xdr:rowOff>
    </xdr:to>
    <xdr:cxnSp macro="">
      <xdr:nvCxnSpPr>
        <xdr:cNvPr id="77" name="直線コネクタ 76">
          <a:extLst>
            <a:ext uri="{FF2B5EF4-FFF2-40B4-BE49-F238E27FC236}">
              <a16:creationId xmlns:a16="http://schemas.microsoft.com/office/drawing/2014/main" id="{1B2F08DD-CD82-43B6-AD1B-4DFE7DAD4359}"/>
            </a:ext>
          </a:extLst>
        </xdr:cNvPr>
        <xdr:cNvCxnSpPr/>
      </xdr:nvCxnSpPr>
      <xdr:spPr>
        <a:xfrm>
          <a:off x="4673600" y="6078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20246</xdr:rowOff>
    </xdr:from>
    <xdr:ext cx="405111" cy="259045"/>
    <xdr:sp macro="" textlink="">
      <xdr:nvSpPr>
        <xdr:cNvPr id="78" name="有形固定資産減価償却率最大値テキスト">
          <a:extLst>
            <a:ext uri="{FF2B5EF4-FFF2-40B4-BE49-F238E27FC236}">
              <a16:creationId xmlns:a16="http://schemas.microsoft.com/office/drawing/2014/main" id="{BAF606CC-4476-48B5-802F-6E4B726EFDC6}"/>
            </a:ext>
          </a:extLst>
        </xdr:cNvPr>
        <xdr:cNvSpPr txBox="1"/>
      </xdr:nvSpPr>
      <xdr:spPr>
        <a:xfrm>
          <a:off x="4813300" y="44779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73569</xdr:rowOff>
    </xdr:from>
    <xdr:to>
      <xdr:col>23</xdr:col>
      <xdr:colOff>174625</xdr:colOff>
      <xdr:row>27</xdr:row>
      <xdr:rowOff>73569</xdr:rowOff>
    </xdr:to>
    <xdr:cxnSp macro="">
      <xdr:nvCxnSpPr>
        <xdr:cNvPr id="79" name="直線コネクタ 78">
          <a:extLst>
            <a:ext uri="{FF2B5EF4-FFF2-40B4-BE49-F238E27FC236}">
              <a16:creationId xmlns:a16="http://schemas.microsoft.com/office/drawing/2014/main" id="{5BF133CA-9C66-4CB8-84A6-37E1993D9746}"/>
            </a:ext>
          </a:extLst>
        </xdr:cNvPr>
        <xdr:cNvCxnSpPr/>
      </xdr:nvCxnSpPr>
      <xdr:spPr>
        <a:xfrm>
          <a:off x="4673600" y="47027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3192</xdr:rowOff>
    </xdr:from>
    <xdr:ext cx="405111" cy="259045"/>
    <xdr:sp macro="" textlink="">
      <xdr:nvSpPr>
        <xdr:cNvPr id="80" name="有形固定資産減価償却率平均値テキスト">
          <a:extLst>
            <a:ext uri="{FF2B5EF4-FFF2-40B4-BE49-F238E27FC236}">
              <a16:creationId xmlns:a16="http://schemas.microsoft.com/office/drawing/2014/main" id="{C37B6868-80BA-48C1-9E74-077D26035964}"/>
            </a:ext>
          </a:extLst>
        </xdr:cNvPr>
        <xdr:cNvSpPr txBox="1"/>
      </xdr:nvSpPr>
      <xdr:spPr>
        <a:xfrm>
          <a:off x="4813300" y="53181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24765</xdr:rowOff>
    </xdr:from>
    <xdr:to>
      <xdr:col>23</xdr:col>
      <xdr:colOff>136525</xdr:colOff>
      <xdr:row>31</xdr:row>
      <xdr:rowOff>126365</xdr:rowOff>
    </xdr:to>
    <xdr:sp macro="" textlink="">
      <xdr:nvSpPr>
        <xdr:cNvPr id="81" name="フローチャート: 判断 80">
          <a:extLst>
            <a:ext uri="{FF2B5EF4-FFF2-40B4-BE49-F238E27FC236}">
              <a16:creationId xmlns:a16="http://schemas.microsoft.com/office/drawing/2014/main" id="{FFA5A7AD-3D25-4A33-A91A-850626092ADD}"/>
            </a:ext>
          </a:extLst>
        </xdr:cNvPr>
        <xdr:cNvSpPr/>
      </xdr:nvSpPr>
      <xdr:spPr>
        <a:xfrm>
          <a:off x="4711700" y="5339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98788</xdr:rowOff>
    </xdr:from>
    <xdr:to>
      <xdr:col>19</xdr:col>
      <xdr:colOff>187325</xdr:colOff>
      <xdr:row>32</xdr:row>
      <xdr:rowOff>28938</xdr:rowOff>
    </xdr:to>
    <xdr:sp macro="" textlink="">
      <xdr:nvSpPr>
        <xdr:cNvPr id="82" name="フローチャート: 判断 81">
          <a:extLst>
            <a:ext uri="{FF2B5EF4-FFF2-40B4-BE49-F238E27FC236}">
              <a16:creationId xmlns:a16="http://schemas.microsoft.com/office/drawing/2014/main" id="{5EF276FF-9A61-4EDD-BF25-5CDB5F03FA0B}"/>
            </a:ext>
          </a:extLst>
        </xdr:cNvPr>
        <xdr:cNvSpPr/>
      </xdr:nvSpPr>
      <xdr:spPr>
        <a:xfrm>
          <a:off x="4000500" y="5413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126547</xdr:rowOff>
    </xdr:from>
    <xdr:to>
      <xdr:col>15</xdr:col>
      <xdr:colOff>187325</xdr:colOff>
      <xdr:row>32</xdr:row>
      <xdr:rowOff>56697</xdr:rowOff>
    </xdr:to>
    <xdr:sp macro="" textlink="">
      <xdr:nvSpPr>
        <xdr:cNvPr id="83" name="フローチャート: 判断 82">
          <a:extLst>
            <a:ext uri="{FF2B5EF4-FFF2-40B4-BE49-F238E27FC236}">
              <a16:creationId xmlns:a16="http://schemas.microsoft.com/office/drawing/2014/main" id="{89C623CE-BA64-4DAB-A8EE-9721FA3DF6F7}"/>
            </a:ext>
          </a:extLst>
        </xdr:cNvPr>
        <xdr:cNvSpPr/>
      </xdr:nvSpPr>
      <xdr:spPr>
        <a:xfrm>
          <a:off x="3238500" y="5441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32</xdr:row>
      <xdr:rowOff>56878</xdr:rowOff>
    </xdr:from>
    <xdr:to>
      <xdr:col>11</xdr:col>
      <xdr:colOff>187325</xdr:colOff>
      <xdr:row>32</xdr:row>
      <xdr:rowOff>158478</xdr:rowOff>
    </xdr:to>
    <xdr:sp macro="" textlink="">
      <xdr:nvSpPr>
        <xdr:cNvPr id="84" name="フローチャート: 判断 83">
          <a:extLst>
            <a:ext uri="{FF2B5EF4-FFF2-40B4-BE49-F238E27FC236}">
              <a16:creationId xmlns:a16="http://schemas.microsoft.com/office/drawing/2014/main" id="{FA2A58A0-77EC-4AB9-924C-BD7401508B33}"/>
            </a:ext>
          </a:extLst>
        </xdr:cNvPr>
        <xdr:cNvSpPr/>
      </xdr:nvSpPr>
      <xdr:spPr>
        <a:xfrm>
          <a:off x="2476500" y="5543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5" name="テキスト ボックス 84">
          <a:extLst>
            <a:ext uri="{FF2B5EF4-FFF2-40B4-BE49-F238E27FC236}">
              <a16:creationId xmlns:a16="http://schemas.microsoft.com/office/drawing/2014/main" id="{B9DC9BED-9E3F-4F64-B5B3-ACFF1C0F1A85}"/>
            </a:ext>
          </a:extLst>
        </xdr:cNvPr>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86872FC7-A1C7-43E1-9739-4F4B9D3C9C6B}"/>
            </a:ext>
          </a:extLst>
        </xdr:cNvPr>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28E893FD-DB0D-45BE-884B-EFF4FD3DE87B}"/>
            </a:ext>
          </a:extLst>
        </xdr:cNvPr>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AC3E56B0-CEA1-4F23-8652-ACA9ECDBCC7F}"/>
            </a:ext>
          </a:extLst>
        </xdr:cNvPr>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9" name="テキスト ボックス 88">
          <a:extLst>
            <a:ext uri="{FF2B5EF4-FFF2-40B4-BE49-F238E27FC236}">
              <a16:creationId xmlns:a16="http://schemas.microsoft.com/office/drawing/2014/main" id="{E8D2EA51-D577-41D7-97AA-DD3E4D51E710}"/>
            </a:ext>
          </a:extLst>
        </xdr:cNvPr>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97518</xdr:rowOff>
    </xdr:from>
    <xdr:to>
      <xdr:col>23</xdr:col>
      <xdr:colOff>136525</xdr:colOff>
      <xdr:row>31</xdr:row>
      <xdr:rowOff>27668</xdr:rowOff>
    </xdr:to>
    <xdr:sp macro="" textlink="">
      <xdr:nvSpPr>
        <xdr:cNvPr id="90" name="楕円 89">
          <a:extLst>
            <a:ext uri="{FF2B5EF4-FFF2-40B4-BE49-F238E27FC236}">
              <a16:creationId xmlns:a16="http://schemas.microsoft.com/office/drawing/2014/main" id="{820BF672-6F6A-49F7-9625-80B644CE30D1}"/>
            </a:ext>
          </a:extLst>
        </xdr:cNvPr>
        <xdr:cNvSpPr/>
      </xdr:nvSpPr>
      <xdr:spPr>
        <a:xfrm>
          <a:off x="4711700" y="5241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120395</xdr:rowOff>
    </xdr:from>
    <xdr:ext cx="405111" cy="259045"/>
    <xdr:sp macro="" textlink="">
      <xdr:nvSpPr>
        <xdr:cNvPr id="91" name="有形固定資産減価償却率該当値テキスト">
          <a:extLst>
            <a:ext uri="{FF2B5EF4-FFF2-40B4-BE49-F238E27FC236}">
              <a16:creationId xmlns:a16="http://schemas.microsoft.com/office/drawing/2014/main" id="{3DBDC21F-9E69-4AFF-BBBB-3D3F42A1BB8E}"/>
            </a:ext>
          </a:extLst>
        </xdr:cNvPr>
        <xdr:cNvSpPr txBox="1"/>
      </xdr:nvSpPr>
      <xdr:spPr>
        <a:xfrm>
          <a:off x="4813300" y="50924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119108</xdr:rowOff>
    </xdr:from>
    <xdr:to>
      <xdr:col>19</xdr:col>
      <xdr:colOff>187325</xdr:colOff>
      <xdr:row>31</xdr:row>
      <xdr:rowOff>49258</xdr:rowOff>
    </xdr:to>
    <xdr:sp macro="" textlink="">
      <xdr:nvSpPr>
        <xdr:cNvPr id="92" name="楕円 91">
          <a:extLst>
            <a:ext uri="{FF2B5EF4-FFF2-40B4-BE49-F238E27FC236}">
              <a16:creationId xmlns:a16="http://schemas.microsoft.com/office/drawing/2014/main" id="{1657E6F1-4FDA-4BE8-A07D-7791D847FB06}"/>
            </a:ext>
          </a:extLst>
        </xdr:cNvPr>
        <xdr:cNvSpPr/>
      </xdr:nvSpPr>
      <xdr:spPr>
        <a:xfrm>
          <a:off x="4000500" y="5262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148318</xdr:rowOff>
    </xdr:from>
    <xdr:to>
      <xdr:col>23</xdr:col>
      <xdr:colOff>85725</xdr:colOff>
      <xdr:row>30</xdr:row>
      <xdr:rowOff>169908</xdr:rowOff>
    </xdr:to>
    <xdr:cxnSp macro="">
      <xdr:nvCxnSpPr>
        <xdr:cNvPr id="93" name="直線コネクタ 92">
          <a:extLst>
            <a:ext uri="{FF2B5EF4-FFF2-40B4-BE49-F238E27FC236}">
              <a16:creationId xmlns:a16="http://schemas.microsoft.com/office/drawing/2014/main" id="{A72BA646-5602-45CB-BECB-ECD19737C612}"/>
            </a:ext>
          </a:extLst>
        </xdr:cNvPr>
        <xdr:cNvCxnSpPr/>
      </xdr:nvCxnSpPr>
      <xdr:spPr>
        <a:xfrm flipV="1">
          <a:off x="4051300" y="5291818"/>
          <a:ext cx="7112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143782</xdr:rowOff>
    </xdr:from>
    <xdr:to>
      <xdr:col>15</xdr:col>
      <xdr:colOff>187325</xdr:colOff>
      <xdr:row>31</xdr:row>
      <xdr:rowOff>73932</xdr:rowOff>
    </xdr:to>
    <xdr:sp macro="" textlink="">
      <xdr:nvSpPr>
        <xdr:cNvPr id="94" name="楕円 93">
          <a:extLst>
            <a:ext uri="{FF2B5EF4-FFF2-40B4-BE49-F238E27FC236}">
              <a16:creationId xmlns:a16="http://schemas.microsoft.com/office/drawing/2014/main" id="{8753AA81-B2E3-4549-9FF1-89E4B5F5E053}"/>
            </a:ext>
          </a:extLst>
        </xdr:cNvPr>
        <xdr:cNvSpPr/>
      </xdr:nvSpPr>
      <xdr:spPr>
        <a:xfrm>
          <a:off x="3238500" y="5287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169908</xdr:rowOff>
    </xdr:from>
    <xdr:to>
      <xdr:col>19</xdr:col>
      <xdr:colOff>136525</xdr:colOff>
      <xdr:row>31</xdr:row>
      <xdr:rowOff>23132</xdr:rowOff>
    </xdr:to>
    <xdr:cxnSp macro="">
      <xdr:nvCxnSpPr>
        <xdr:cNvPr id="95" name="直線コネクタ 94">
          <a:extLst>
            <a:ext uri="{FF2B5EF4-FFF2-40B4-BE49-F238E27FC236}">
              <a16:creationId xmlns:a16="http://schemas.microsoft.com/office/drawing/2014/main" id="{3D10A5FE-4CC6-4EF0-8986-8A59A9B09D54}"/>
            </a:ext>
          </a:extLst>
        </xdr:cNvPr>
        <xdr:cNvCxnSpPr/>
      </xdr:nvCxnSpPr>
      <xdr:spPr>
        <a:xfrm flipV="1">
          <a:off x="3289300" y="5313408"/>
          <a:ext cx="762000" cy="24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32</xdr:row>
      <xdr:rowOff>72299</xdr:rowOff>
    </xdr:from>
    <xdr:to>
      <xdr:col>11</xdr:col>
      <xdr:colOff>187325</xdr:colOff>
      <xdr:row>33</xdr:row>
      <xdr:rowOff>2449</xdr:rowOff>
    </xdr:to>
    <xdr:sp macro="" textlink="">
      <xdr:nvSpPr>
        <xdr:cNvPr id="96" name="楕円 95">
          <a:extLst>
            <a:ext uri="{FF2B5EF4-FFF2-40B4-BE49-F238E27FC236}">
              <a16:creationId xmlns:a16="http://schemas.microsoft.com/office/drawing/2014/main" id="{931471BB-DABB-4345-8DCF-6B8D374457A6}"/>
            </a:ext>
          </a:extLst>
        </xdr:cNvPr>
        <xdr:cNvSpPr/>
      </xdr:nvSpPr>
      <xdr:spPr>
        <a:xfrm>
          <a:off x="2476500" y="5558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23132</xdr:rowOff>
    </xdr:from>
    <xdr:to>
      <xdr:col>15</xdr:col>
      <xdr:colOff>136525</xdr:colOff>
      <xdr:row>32</xdr:row>
      <xdr:rowOff>123099</xdr:rowOff>
    </xdr:to>
    <xdr:cxnSp macro="">
      <xdr:nvCxnSpPr>
        <xdr:cNvPr id="97" name="直線コネクタ 96">
          <a:extLst>
            <a:ext uri="{FF2B5EF4-FFF2-40B4-BE49-F238E27FC236}">
              <a16:creationId xmlns:a16="http://schemas.microsoft.com/office/drawing/2014/main" id="{B217A88D-AF50-4A3A-A4F3-BE4CA946BFB9}"/>
            </a:ext>
          </a:extLst>
        </xdr:cNvPr>
        <xdr:cNvCxnSpPr/>
      </xdr:nvCxnSpPr>
      <xdr:spPr>
        <a:xfrm flipV="1">
          <a:off x="2527300" y="5338082"/>
          <a:ext cx="762000" cy="271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32</xdr:row>
      <xdr:rowOff>20065</xdr:rowOff>
    </xdr:from>
    <xdr:ext cx="405111" cy="259045"/>
    <xdr:sp macro="" textlink="">
      <xdr:nvSpPr>
        <xdr:cNvPr id="98" name="n_1aveValue有形固定資産減価償却率">
          <a:extLst>
            <a:ext uri="{FF2B5EF4-FFF2-40B4-BE49-F238E27FC236}">
              <a16:creationId xmlns:a16="http://schemas.microsoft.com/office/drawing/2014/main" id="{5E4A2251-774F-4203-BB7F-D6E6B3252AF7}"/>
            </a:ext>
          </a:extLst>
        </xdr:cNvPr>
        <xdr:cNvSpPr txBox="1"/>
      </xdr:nvSpPr>
      <xdr:spPr>
        <a:xfrm>
          <a:off x="3836044" y="55064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47824</xdr:rowOff>
    </xdr:from>
    <xdr:ext cx="405111" cy="259045"/>
    <xdr:sp macro="" textlink="">
      <xdr:nvSpPr>
        <xdr:cNvPr id="99" name="n_2aveValue有形固定資産減価償却率">
          <a:extLst>
            <a:ext uri="{FF2B5EF4-FFF2-40B4-BE49-F238E27FC236}">
              <a16:creationId xmlns:a16="http://schemas.microsoft.com/office/drawing/2014/main" id="{5CD13338-A787-4B0B-9C9F-BA8C66A2CF94}"/>
            </a:ext>
          </a:extLst>
        </xdr:cNvPr>
        <xdr:cNvSpPr txBox="1"/>
      </xdr:nvSpPr>
      <xdr:spPr>
        <a:xfrm>
          <a:off x="3086744" y="55342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3555</xdr:rowOff>
    </xdr:from>
    <xdr:ext cx="405111" cy="259045"/>
    <xdr:sp macro="" textlink="">
      <xdr:nvSpPr>
        <xdr:cNvPr id="100" name="n_3aveValue有形固定資産減価償却率">
          <a:extLst>
            <a:ext uri="{FF2B5EF4-FFF2-40B4-BE49-F238E27FC236}">
              <a16:creationId xmlns:a16="http://schemas.microsoft.com/office/drawing/2014/main" id="{0A07B83E-17B9-4398-A1A8-660BC95C02F0}"/>
            </a:ext>
          </a:extLst>
        </xdr:cNvPr>
        <xdr:cNvSpPr txBox="1"/>
      </xdr:nvSpPr>
      <xdr:spPr>
        <a:xfrm>
          <a:off x="2324744" y="53185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65785</xdr:rowOff>
    </xdr:from>
    <xdr:ext cx="405111" cy="259045"/>
    <xdr:sp macro="" textlink="">
      <xdr:nvSpPr>
        <xdr:cNvPr id="101" name="n_1mainValue有形固定資産減価償却率">
          <a:extLst>
            <a:ext uri="{FF2B5EF4-FFF2-40B4-BE49-F238E27FC236}">
              <a16:creationId xmlns:a16="http://schemas.microsoft.com/office/drawing/2014/main" id="{0C049AEB-B8C2-41A7-86C9-5C8B74AB05BE}"/>
            </a:ext>
          </a:extLst>
        </xdr:cNvPr>
        <xdr:cNvSpPr txBox="1"/>
      </xdr:nvSpPr>
      <xdr:spPr>
        <a:xfrm>
          <a:off x="3836044" y="50378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90459</xdr:rowOff>
    </xdr:from>
    <xdr:ext cx="405111" cy="259045"/>
    <xdr:sp macro="" textlink="">
      <xdr:nvSpPr>
        <xdr:cNvPr id="102" name="n_2mainValue有形固定資産減価償却率">
          <a:extLst>
            <a:ext uri="{FF2B5EF4-FFF2-40B4-BE49-F238E27FC236}">
              <a16:creationId xmlns:a16="http://schemas.microsoft.com/office/drawing/2014/main" id="{BA80E1D5-0FE0-41CE-A249-C47CAE84FA3F}"/>
            </a:ext>
          </a:extLst>
        </xdr:cNvPr>
        <xdr:cNvSpPr txBox="1"/>
      </xdr:nvSpPr>
      <xdr:spPr>
        <a:xfrm>
          <a:off x="3086744" y="5062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165026</xdr:rowOff>
    </xdr:from>
    <xdr:ext cx="405111" cy="259045"/>
    <xdr:sp macro="" textlink="">
      <xdr:nvSpPr>
        <xdr:cNvPr id="103" name="n_3mainValue有形固定資産減価償却率">
          <a:extLst>
            <a:ext uri="{FF2B5EF4-FFF2-40B4-BE49-F238E27FC236}">
              <a16:creationId xmlns:a16="http://schemas.microsoft.com/office/drawing/2014/main" id="{E6C8FE26-ABA8-4E25-8A4F-2C9152CED490}"/>
            </a:ext>
          </a:extLst>
        </xdr:cNvPr>
        <xdr:cNvSpPr txBox="1"/>
      </xdr:nvSpPr>
      <xdr:spPr>
        <a:xfrm>
          <a:off x="2324744" y="56514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4" name="正方形/長方形 103">
          <a:extLst>
            <a:ext uri="{FF2B5EF4-FFF2-40B4-BE49-F238E27FC236}">
              <a16:creationId xmlns:a16="http://schemas.microsoft.com/office/drawing/2014/main" id="{64275EA4-4F4F-4898-81A2-F70AF7E61E6A}"/>
            </a:ext>
          </a:extLst>
        </xdr:cNvPr>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5" name="正方形/長方形 104">
          <a:extLst>
            <a:ext uri="{FF2B5EF4-FFF2-40B4-BE49-F238E27FC236}">
              <a16:creationId xmlns:a16="http://schemas.microsoft.com/office/drawing/2014/main" id="{47997D96-F6F6-4EB4-B740-0C9C777C310B}"/>
            </a:ext>
          </a:extLst>
        </xdr:cNvPr>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72</xdr:col>
      <xdr:colOff>33787</xdr:colOff>
      <xdr:row>22</xdr:row>
      <xdr:rowOff>64546</xdr:rowOff>
    </xdr:from>
    <xdr:to>
      <xdr:col>74</xdr:col>
      <xdr:colOff>137663</xdr:colOff>
      <xdr:row>24</xdr:row>
      <xdr:rowOff>30705</xdr:rowOff>
    </xdr:to>
    <xdr:sp macro="" textlink="">
      <xdr:nvSpPr>
        <xdr:cNvPr id="106" name="正方形/長方形 105">
          <a:extLst>
            <a:ext uri="{FF2B5EF4-FFF2-40B4-BE49-F238E27FC236}">
              <a16:creationId xmlns:a16="http://schemas.microsoft.com/office/drawing/2014/main" id="{B075A7F9-3578-44BE-AA5D-E5C81CB8F2F6}"/>
            </a:ext>
          </a:extLst>
        </xdr:cNvPr>
        <xdr:cNvSpPr/>
      </xdr:nvSpPr>
      <xdr:spPr>
        <a:xfrm>
          <a:off x="14045062" y="3836446"/>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7" name="正方形/長方形 106">
          <a:extLst>
            <a:ext uri="{FF2B5EF4-FFF2-40B4-BE49-F238E27FC236}">
              <a16:creationId xmlns:a16="http://schemas.microsoft.com/office/drawing/2014/main" id="{E85E646E-2C55-4A86-BD48-259B3D494DDF}"/>
            </a:ext>
          </a:extLst>
        </xdr:cNvPr>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8" name="正方形/長方形 107">
          <a:extLst>
            <a:ext uri="{FF2B5EF4-FFF2-40B4-BE49-F238E27FC236}">
              <a16:creationId xmlns:a16="http://schemas.microsoft.com/office/drawing/2014/main" id="{3C26E96C-FEF4-4C2A-A667-78B22E61FACE}"/>
            </a:ext>
          </a:extLst>
        </xdr:cNvPr>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9" name="正方形/長方形 108">
          <a:extLst>
            <a:ext uri="{FF2B5EF4-FFF2-40B4-BE49-F238E27FC236}">
              <a16:creationId xmlns:a16="http://schemas.microsoft.com/office/drawing/2014/main" id="{1815D66C-4926-4B19-B44F-016B9F842DB0}"/>
            </a:ext>
          </a:extLst>
        </xdr:cNvPr>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0" name="正方形/長方形 109">
          <a:extLst>
            <a:ext uri="{FF2B5EF4-FFF2-40B4-BE49-F238E27FC236}">
              <a16:creationId xmlns:a16="http://schemas.microsoft.com/office/drawing/2014/main" id="{B82690AC-7EFB-457A-9843-307A7ED474F8}"/>
            </a:ext>
          </a:extLst>
        </xdr:cNvPr>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1" name="正方形/長方形 110">
          <a:extLst>
            <a:ext uri="{FF2B5EF4-FFF2-40B4-BE49-F238E27FC236}">
              <a16:creationId xmlns:a16="http://schemas.microsoft.com/office/drawing/2014/main" id="{9A03B8B9-9560-42B5-895C-556833C600E3}"/>
            </a:ext>
          </a:extLst>
        </xdr:cNvPr>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2" name="正方形/長方形 111">
          <a:extLst>
            <a:ext uri="{FF2B5EF4-FFF2-40B4-BE49-F238E27FC236}">
              <a16:creationId xmlns:a16="http://schemas.microsoft.com/office/drawing/2014/main" id="{9E14252E-1844-45CC-85BA-8B45A9C04939}"/>
            </a:ext>
          </a:extLst>
        </xdr:cNvPr>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3" name="正方形/長方形 112">
          <a:extLst>
            <a:ext uri="{FF2B5EF4-FFF2-40B4-BE49-F238E27FC236}">
              <a16:creationId xmlns:a16="http://schemas.microsoft.com/office/drawing/2014/main" id="{8E456DFB-43D4-4A8C-8924-A6EE1B89CAFE}"/>
            </a:ext>
          </a:extLst>
        </xdr:cNvPr>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4" name="正方形/長方形 113">
          <a:extLst>
            <a:ext uri="{FF2B5EF4-FFF2-40B4-BE49-F238E27FC236}">
              <a16:creationId xmlns:a16="http://schemas.microsoft.com/office/drawing/2014/main" id="{CF6A1F60-0CD2-4970-AA52-46C6C523C4CC}"/>
            </a:ext>
          </a:extLst>
        </xdr:cNvPr>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5" name="正方形/長方形 114">
          <a:extLst>
            <a:ext uri="{FF2B5EF4-FFF2-40B4-BE49-F238E27FC236}">
              <a16:creationId xmlns:a16="http://schemas.microsoft.com/office/drawing/2014/main" id="{3589CE8D-9648-446D-A8F1-BE232A037C27}"/>
            </a:ext>
          </a:extLst>
        </xdr:cNvPr>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6" name="テキスト ボックス 115">
          <a:extLst>
            <a:ext uri="{FF2B5EF4-FFF2-40B4-BE49-F238E27FC236}">
              <a16:creationId xmlns:a16="http://schemas.microsoft.com/office/drawing/2014/main" id="{F8DF5803-CA81-4ACC-970B-FCFF77BC8275}"/>
            </a:ext>
          </a:extLst>
        </xdr:cNvPr>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該当なし</a:t>
          </a:r>
        </a:p>
      </xdr:txBody>
    </xdr:sp>
    <xdr:clientData/>
  </xdr:twoCellAnchor>
  <xdr:oneCellAnchor>
    <xdr:from>
      <xdr:col>57</xdr:col>
      <xdr:colOff>111125</xdr:colOff>
      <xdr:row>23</xdr:row>
      <xdr:rowOff>47625</xdr:rowOff>
    </xdr:from>
    <xdr:ext cx="349839" cy="225703"/>
    <xdr:sp macro="" textlink="">
      <xdr:nvSpPr>
        <xdr:cNvPr id="117" name="テキスト ボックス 116">
          <a:extLst>
            <a:ext uri="{FF2B5EF4-FFF2-40B4-BE49-F238E27FC236}">
              <a16:creationId xmlns:a16="http://schemas.microsoft.com/office/drawing/2014/main" id="{7B6790D2-7F67-4E9C-B86C-7DD274D23A1A}"/>
            </a:ext>
          </a:extLst>
        </xdr:cNvPr>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8" name="直線コネクタ 117">
          <a:extLst>
            <a:ext uri="{FF2B5EF4-FFF2-40B4-BE49-F238E27FC236}">
              <a16:creationId xmlns:a16="http://schemas.microsoft.com/office/drawing/2014/main" id="{CCA3DD35-25B7-496C-B30B-957BF53DE89E}"/>
            </a:ext>
          </a:extLst>
        </xdr:cNvPr>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19" name="直線コネクタ 118">
          <a:extLst>
            <a:ext uri="{FF2B5EF4-FFF2-40B4-BE49-F238E27FC236}">
              <a16:creationId xmlns:a16="http://schemas.microsoft.com/office/drawing/2014/main" id="{DE0E83F1-BAA2-4301-AA24-459BE656A28F}"/>
            </a:ext>
          </a:extLst>
        </xdr:cNvPr>
        <xdr:cNvCxnSpPr/>
      </xdr:nvCxnSpPr>
      <xdr:spPr>
        <a:xfrm>
          <a:off x="11303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20" name="テキスト ボックス 119">
          <a:extLst>
            <a:ext uri="{FF2B5EF4-FFF2-40B4-BE49-F238E27FC236}">
              <a16:creationId xmlns:a16="http://schemas.microsoft.com/office/drawing/2014/main" id="{94E196D7-D203-4C50-A1B0-09DE7A900F63}"/>
            </a:ext>
          </a:extLst>
        </xdr:cNvPr>
        <xdr:cNvSpPr txBox="1"/>
      </xdr:nvSpPr>
      <xdr:spPr>
        <a:xfrm>
          <a:off x="10931403" y="588684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1" name="直線コネクタ 120">
          <a:extLst>
            <a:ext uri="{FF2B5EF4-FFF2-40B4-BE49-F238E27FC236}">
              <a16:creationId xmlns:a16="http://schemas.microsoft.com/office/drawing/2014/main" id="{434572B0-78CC-44D9-B411-9FDFB36F9F19}"/>
            </a:ext>
          </a:extLst>
        </xdr:cNvPr>
        <xdr:cNvCxnSpPr/>
      </xdr:nvCxnSpPr>
      <xdr:spPr>
        <a:xfrm>
          <a:off x="11303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2" name="テキスト ボックス 121">
          <a:extLst>
            <a:ext uri="{FF2B5EF4-FFF2-40B4-BE49-F238E27FC236}">
              <a16:creationId xmlns:a16="http://schemas.microsoft.com/office/drawing/2014/main" id="{0A903159-6A58-4DA0-AD2C-542CE129B712}"/>
            </a:ext>
          </a:extLst>
        </xdr:cNvPr>
        <xdr:cNvSpPr txBox="1"/>
      </xdr:nvSpPr>
      <xdr:spPr>
        <a:xfrm>
          <a:off x="10828811" y="552700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3" name="直線コネクタ 122">
          <a:extLst>
            <a:ext uri="{FF2B5EF4-FFF2-40B4-BE49-F238E27FC236}">
              <a16:creationId xmlns:a16="http://schemas.microsoft.com/office/drawing/2014/main" id="{7A0FF14D-F804-4CFE-BB3B-5A43CD88473D}"/>
            </a:ext>
          </a:extLst>
        </xdr:cNvPr>
        <xdr:cNvCxnSpPr/>
      </xdr:nvCxnSpPr>
      <xdr:spPr>
        <a:xfrm>
          <a:off x="11303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4" name="テキスト ボックス 123">
          <a:extLst>
            <a:ext uri="{FF2B5EF4-FFF2-40B4-BE49-F238E27FC236}">
              <a16:creationId xmlns:a16="http://schemas.microsoft.com/office/drawing/2014/main" id="{7AE3CCD6-F082-4DA4-95B2-516A80CF42EF}"/>
            </a:ext>
          </a:extLst>
        </xdr:cNvPr>
        <xdr:cNvSpPr txBox="1"/>
      </xdr:nvSpPr>
      <xdr:spPr>
        <a:xfrm>
          <a:off x="10828811" y="51671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5" name="直線コネクタ 124">
          <a:extLst>
            <a:ext uri="{FF2B5EF4-FFF2-40B4-BE49-F238E27FC236}">
              <a16:creationId xmlns:a16="http://schemas.microsoft.com/office/drawing/2014/main" id="{C7976136-6156-40F9-9859-6A4287D2803C}"/>
            </a:ext>
          </a:extLst>
        </xdr:cNvPr>
        <xdr:cNvCxnSpPr/>
      </xdr:nvCxnSpPr>
      <xdr:spPr>
        <a:xfrm>
          <a:off x="11303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6" name="テキスト ボックス 125">
          <a:extLst>
            <a:ext uri="{FF2B5EF4-FFF2-40B4-BE49-F238E27FC236}">
              <a16:creationId xmlns:a16="http://schemas.microsoft.com/office/drawing/2014/main" id="{17B96CC1-2D3E-4A6A-82B6-A920BB95F023}"/>
            </a:ext>
          </a:extLst>
        </xdr:cNvPr>
        <xdr:cNvSpPr txBox="1"/>
      </xdr:nvSpPr>
      <xdr:spPr>
        <a:xfrm>
          <a:off x="10828811" y="48073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7" name="直線コネクタ 126">
          <a:extLst>
            <a:ext uri="{FF2B5EF4-FFF2-40B4-BE49-F238E27FC236}">
              <a16:creationId xmlns:a16="http://schemas.microsoft.com/office/drawing/2014/main" id="{49B67C7F-9506-464A-9EF4-AB4EB88DD691}"/>
            </a:ext>
          </a:extLst>
        </xdr:cNvPr>
        <xdr:cNvCxnSpPr/>
      </xdr:nvCxnSpPr>
      <xdr:spPr>
        <a:xfrm>
          <a:off x="11303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28" name="テキスト ボックス 127">
          <a:extLst>
            <a:ext uri="{FF2B5EF4-FFF2-40B4-BE49-F238E27FC236}">
              <a16:creationId xmlns:a16="http://schemas.microsoft.com/office/drawing/2014/main" id="{F092A048-375C-4F0A-9A50-D1150511EDF7}"/>
            </a:ext>
          </a:extLst>
        </xdr:cNvPr>
        <xdr:cNvSpPr txBox="1"/>
      </xdr:nvSpPr>
      <xdr:spPr>
        <a:xfrm>
          <a:off x="10756676" y="444750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9" name="直線コネクタ 128">
          <a:extLst>
            <a:ext uri="{FF2B5EF4-FFF2-40B4-BE49-F238E27FC236}">
              <a16:creationId xmlns:a16="http://schemas.microsoft.com/office/drawing/2014/main" id="{CDE5524F-A878-4AB0-8B47-50A07504D22B}"/>
            </a:ext>
          </a:extLst>
        </xdr:cNvPr>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30" name="テキスト ボックス 129">
          <a:extLst>
            <a:ext uri="{FF2B5EF4-FFF2-40B4-BE49-F238E27FC236}">
              <a16:creationId xmlns:a16="http://schemas.microsoft.com/office/drawing/2014/main" id="{B423C9B3-E90B-404A-8BEB-CAEE1BFDFC4F}"/>
            </a:ext>
          </a:extLst>
        </xdr:cNvPr>
        <xdr:cNvSpPr txBox="1"/>
      </xdr:nvSpPr>
      <xdr:spPr>
        <a:xfrm>
          <a:off x="10756676" y="4087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31" name="債務償還比率グラフ枠">
          <a:extLst>
            <a:ext uri="{FF2B5EF4-FFF2-40B4-BE49-F238E27FC236}">
              <a16:creationId xmlns:a16="http://schemas.microsoft.com/office/drawing/2014/main" id="{39DAD683-9D54-4200-9774-0E79C4AC81D0}"/>
            </a:ext>
          </a:extLst>
        </xdr:cNvPr>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122781</xdr:rowOff>
    </xdr:from>
    <xdr:to>
      <xdr:col>76</xdr:col>
      <xdr:colOff>21589</xdr:colOff>
      <xdr:row>34</xdr:row>
      <xdr:rowOff>151342</xdr:rowOff>
    </xdr:to>
    <xdr:cxnSp macro="">
      <xdr:nvCxnSpPr>
        <xdr:cNvPr id="132" name="直線コネクタ 131">
          <a:extLst>
            <a:ext uri="{FF2B5EF4-FFF2-40B4-BE49-F238E27FC236}">
              <a16:creationId xmlns:a16="http://schemas.microsoft.com/office/drawing/2014/main" id="{2CF60D6E-D05A-4BC2-9DDF-5FD994E3E610}"/>
            </a:ext>
          </a:extLst>
        </xdr:cNvPr>
        <xdr:cNvCxnSpPr/>
      </xdr:nvCxnSpPr>
      <xdr:spPr>
        <a:xfrm flipV="1">
          <a:off x="14793595" y="4751931"/>
          <a:ext cx="1269" cy="1228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33" name="債務償還比率最小値テキスト">
          <a:extLst>
            <a:ext uri="{FF2B5EF4-FFF2-40B4-BE49-F238E27FC236}">
              <a16:creationId xmlns:a16="http://schemas.microsoft.com/office/drawing/2014/main" id="{7E91B6BF-4954-4A53-A0EE-4BD14ED67942}"/>
            </a:ext>
          </a:extLst>
        </xdr:cNvPr>
        <xdr:cNvSpPr txBox="1"/>
      </xdr:nvSpPr>
      <xdr:spPr>
        <a:xfrm>
          <a:off x="14846300" y="598446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34" name="直線コネクタ 133">
          <a:extLst>
            <a:ext uri="{FF2B5EF4-FFF2-40B4-BE49-F238E27FC236}">
              <a16:creationId xmlns:a16="http://schemas.microsoft.com/office/drawing/2014/main" id="{8FE48A07-0506-463C-ABF6-47AB4782F445}"/>
            </a:ext>
          </a:extLst>
        </xdr:cNvPr>
        <xdr:cNvCxnSpPr/>
      </xdr:nvCxnSpPr>
      <xdr:spPr>
        <a:xfrm>
          <a:off x="14706600" y="5980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69458</xdr:rowOff>
    </xdr:from>
    <xdr:ext cx="560923" cy="259045"/>
    <xdr:sp macro="" textlink="">
      <xdr:nvSpPr>
        <xdr:cNvPr id="135" name="債務償還比率最大値テキスト">
          <a:extLst>
            <a:ext uri="{FF2B5EF4-FFF2-40B4-BE49-F238E27FC236}">
              <a16:creationId xmlns:a16="http://schemas.microsoft.com/office/drawing/2014/main" id="{C015C628-8E72-4380-BA44-12DBE69DED9C}"/>
            </a:ext>
          </a:extLst>
        </xdr:cNvPr>
        <xdr:cNvSpPr txBox="1"/>
      </xdr:nvSpPr>
      <xdr:spPr>
        <a:xfrm>
          <a:off x="14846300" y="4527158"/>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122781</xdr:rowOff>
    </xdr:from>
    <xdr:to>
      <xdr:col>76</xdr:col>
      <xdr:colOff>111125</xdr:colOff>
      <xdr:row>27</xdr:row>
      <xdr:rowOff>122781</xdr:rowOff>
    </xdr:to>
    <xdr:cxnSp macro="">
      <xdr:nvCxnSpPr>
        <xdr:cNvPr id="136" name="直線コネクタ 135">
          <a:extLst>
            <a:ext uri="{FF2B5EF4-FFF2-40B4-BE49-F238E27FC236}">
              <a16:creationId xmlns:a16="http://schemas.microsoft.com/office/drawing/2014/main" id="{87318F52-61B0-489D-9EB6-BE30647F0896}"/>
            </a:ext>
          </a:extLst>
        </xdr:cNvPr>
        <xdr:cNvCxnSpPr/>
      </xdr:nvCxnSpPr>
      <xdr:spPr>
        <a:xfrm>
          <a:off x="14706600" y="4751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32</xdr:row>
      <xdr:rowOff>15158</xdr:rowOff>
    </xdr:from>
    <xdr:ext cx="469744" cy="259045"/>
    <xdr:sp macro="" textlink="">
      <xdr:nvSpPr>
        <xdr:cNvPr id="137" name="債務償還比率平均値テキスト">
          <a:extLst>
            <a:ext uri="{FF2B5EF4-FFF2-40B4-BE49-F238E27FC236}">
              <a16:creationId xmlns:a16="http://schemas.microsoft.com/office/drawing/2014/main" id="{677B2253-5D0E-4597-9ABD-C8631F5546B0}"/>
            </a:ext>
          </a:extLst>
        </xdr:cNvPr>
        <xdr:cNvSpPr txBox="1"/>
      </xdr:nvSpPr>
      <xdr:spPr>
        <a:xfrm>
          <a:off x="14846300" y="55015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163731</xdr:rowOff>
    </xdr:from>
    <xdr:to>
      <xdr:col>76</xdr:col>
      <xdr:colOff>73025</xdr:colOff>
      <xdr:row>33</xdr:row>
      <xdr:rowOff>93881</xdr:rowOff>
    </xdr:to>
    <xdr:sp macro="" textlink="">
      <xdr:nvSpPr>
        <xdr:cNvPr id="138" name="フローチャート: 判断 137">
          <a:extLst>
            <a:ext uri="{FF2B5EF4-FFF2-40B4-BE49-F238E27FC236}">
              <a16:creationId xmlns:a16="http://schemas.microsoft.com/office/drawing/2014/main" id="{4508ADEC-021C-4949-B844-ADED4B63B16B}"/>
            </a:ext>
          </a:extLst>
        </xdr:cNvPr>
        <xdr:cNvSpPr/>
      </xdr:nvSpPr>
      <xdr:spPr>
        <a:xfrm>
          <a:off x="14744700" y="5650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32</xdr:row>
      <xdr:rowOff>140102</xdr:rowOff>
    </xdr:from>
    <xdr:to>
      <xdr:col>72</xdr:col>
      <xdr:colOff>123825</xdr:colOff>
      <xdr:row>33</xdr:row>
      <xdr:rowOff>70252</xdr:rowOff>
    </xdr:to>
    <xdr:sp macro="" textlink="">
      <xdr:nvSpPr>
        <xdr:cNvPr id="139" name="フローチャート: 判断 138">
          <a:extLst>
            <a:ext uri="{FF2B5EF4-FFF2-40B4-BE49-F238E27FC236}">
              <a16:creationId xmlns:a16="http://schemas.microsoft.com/office/drawing/2014/main" id="{6C054771-6500-4284-9646-0BFAFA252BF7}"/>
            </a:ext>
          </a:extLst>
        </xdr:cNvPr>
        <xdr:cNvSpPr/>
      </xdr:nvSpPr>
      <xdr:spPr>
        <a:xfrm>
          <a:off x="14033500" y="5626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705E40BE-8725-4D45-A912-A9966D969D65}"/>
            </a:ext>
          </a:extLst>
        </xdr:cNvPr>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5AD0A206-707D-4688-A87E-FFA918130689}"/>
            </a:ext>
          </a:extLst>
        </xdr:cNvPr>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9A6F4CA2-4DE7-423E-B718-1E76643DE0E2}"/>
            </a:ext>
          </a:extLst>
        </xdr:cNvPr>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id="{B1799692-F709-481B-ABAE-E745A4C99364}"/>
            </a:ext>
          </a:extLst>
        </xdr:cNvPr>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FECADE2F-550A-4AEB-B76B-D12EA0E687FD}"/>
            </a:ext>
          </a:extLst>
        </xdr:cNvPr>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86779</xdr:rowOff>
    </xdr:from>
    <xdr:ext cx="469744" cy="259045"/>
    <xdr:sp macro="" textlink="">
      <xdr:nvSpPr>
        <xdr:cNvPr id="145" name="n_1aveValue債務償還比率">
          <a:extLst>
            <a:ext uri="{FF2B5EF4-FFF2-40B4-BE49-F238E27FC236}">
              <a16:creationId xmlns:a16="http://schemas.microsoft.com/office/drawing/2014/main" id="{35FD5F7F-C14E-4739-B710-0457F74F3765}"/>
            </a:ext>
          </a:extLst>
        </xdr:cNvPr>
        <xdr:cNvSpPr txBox="1"/>
      </xdr:nvSpPr>
      <xdr:spPr>
        <a:xfrm>
          <a:off x="13836727" y="5401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6" name="正方形/長方形 145">
          <a:extLst>
            <a:ext uri="{FF2B5EF4-FFF2-40B4-BE49-F238E27FC236}">
              <a16:creationId xmlns:a16="http://schemas.microsoft.com/office/drawing/2014/main" id="{E6F49255-4839-46C0-A118-AD946938DC43}"/>
            </a:ext>
          </a:extLst>
        </xdr:cNvPr>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7" name="正方形/長方形 146">
          <a:extLst>
            <a:ext uri="{FF2B5EF4-FFF2-40B4-BE49-F238E27FC236}">
              <a16:creationId xmlns:a16="http://schemas.microsoft.com/office/drawing/2014/main" id="{D58A85BC-F7FB-4145-90DA-C3A1875CC06C}"/>
            </a:ext>
          </a:extLst>
        </xdr:cNvPr>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8" name="テキスト ボックス 147">
          <a:extLst>
            <a:ext uri="{FF2B5EF4-FFF2-40B4-BE49-F238E27FC236}">
              <a16:creationId xmlns:a16="http://schemas.microsoft.com/office/drawing/2014/main" id="{5EDE6952-C530-4807-B38C-ECDB4AE71C31}"/>
            </a:ext>
          </a:extLst>
        </xdr:cNvPr>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9" name="テキスト ボックス 148">
          <a:extLst>
            <a:ext uri="{FF2B5EF4-FFF2-40B4-BE49-F238E27FC236}">
              <a16:creationId xmlns:a16="http://schemas.microsoft.com/office/drawing/2014/main" id="{C7C8C5C8-5540-4DCF-B78C-B94DEB6CF151}"/>
            </a:ext>
          </a:extLst>
        </xdr:cNvPr>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50" name="テキスト ボックス 149">
          <a:extLst>
            <a:ext uri="{FF2B5EF4-FFF2-40B4-BE49-F238E27FC236}">
              <a16:creationId xmlns:a16="http://schemas.microsoft.com/office/drawing/2014/main" id="{5B586C94-71BC-46C0-BA6C-EAC092666D87}"/>
            </a:ext>
          </a:extLst>
        </xdr:cNvPr>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51" name="テキスト ボックス 150">
          <a:extLst>
            <a:ext uri="{FF2B5EF4-FFF2-40B4-BE49-F238E27FC236}">
              <a16:creationId xmlns:a16="http://schemas.microsoft.com/office/drawing/2014/main" id="{79580FDD-6B95-4C8D-9599-366BBB299793}"/>
            </a:ext>
          </a:extLst>
        </xdr:cNvPr>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6F27FB9A-61E2-49CC-B2A4-DE900BA03D9D}"/>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E3FA341C-EB17-4E85-AD9D-B0F6A18EEE4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35A26C54-AA16-4602-B437-09915378FFC8}"/>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1FEB92F4-A077-4C56-896A-12A136B5A07D}"/>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熊本県津奈木町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17A278A2-6A30-41B6-ACFB-B617B6E7040A}"/>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7FE8EC48-8F6A-408F-83E2-3A68C35C3382}"/>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55B25EA4-0111-4A2A-B85E-26D061D1E26B}"/>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FEDCE17D-ADEE-4350-A529-08FB6E959056}"/>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DD8CB624-D7C0-40C8-9E6A-EF12707ADF8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197428AB-E919-486C-8C7A-9393E50DB0B3}"/>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4,614
4,608
34.08
3,214,969
3,016,428
116,824
1,929,552
2,247,685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46E550B8-2577-471B-85B2-05DED332B04B}"/>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D395C99D-639B-46A1-B7A9-1FD67934F21C}"/>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B8C62E6D-3CD2-4BAD-9B0B-E8C69D4E86A9}"/>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464649C1-3D4B-4776-BB03-92AF9C35DF34}"/>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AC75F8C3-A687-4CAA-9635-95F80EFEA00B}"/>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F5B4A8FF-EB8B-4C70-94B0-C72095DE1679}"/>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CF612DC1-AD63-41C6-A736-A35CDEA3DFF1}"/>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B07908CE-4B05-4221-A6DC-CC9739145F17}"/>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2D8B50AA-3430-443F-ABDA-B5F7B1F80B55}"/>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F7764750-5EEB-4349-B3B4-BEA16F82EFED}"/>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A1755A2A-251A-41B2-8B91-A58489A29886}"/>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CD3CA9E2-B86C-4038-ACE9-26238FD8B98B}"/>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3D390C08-9820-4D79-8CF1-084CB21846E8}"/>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99D9BEC6-B74A-411A-9106-95858168093A}"/>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C482FDD2-A6F6-42C5-84E2-45FB255E1D9D}"/>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E27C08A8-774F-446B-AD41-EC3893393E5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6ED04C8E-F31A-48F9-84EC-0FDFA4047843}"/>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77947768-339B-4D00-93E3-D3229E70EB88}"/>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92CC3AE9-62A1-40F3-999A-D197781ECDF1}"/>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CFB4ED11-D74D-4DE2-93E5-833A9ED8A14B}"/>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FB680925-D5FE-44B9-8830-EA313078378F}"/>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CB8D2BF8-33CB-46D7-8B4E-76A62CABDBBF}"/>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9E40D92F-4BC1-4BB8-BF37-09B54E5CBEC1}"/>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AE34905C-EF83-4008-8596-DEF564EEDFBF}"/>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8572EE0D-C719-4CE2-8E35-3C70FBFC31E9}"/>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1CB4E650-447F-4B95-8995-4BFC63E458E9}"/>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10E2C2AA-5762-4273-8799-147BBE0A426D}"/>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48C8F1C3-CEFD-4995-BA59-6B227D1D0BCB}"/>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CE5F617E-CB3B-4D10-8308-BBEC5005DC2F}"/>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D0FE4D33-C9E0-4A28-9B5B-ED74A65DEE25}"/>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a:extLst>
            <a:ext uri="{FF2B5EF4-FFF2-40B4-BE49-F238E27FC236}">
              <a16:creationId xmlns:a16="http://schemas.microsoft.com/office/drawing/2014/main" id="{AAD48228-34E8-493A-832A-DC51AA4DB6DB}"/>
            </a:ext>
          </a:extLst>
        </xdr:cNvPr>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a:extLst>
            <a:ext uri="{FF2B5EF4-FFF2-40B4-BE49-F238E27FC236}">
              <a16:creationId xmlns:a16="http://schemas.microsoft.com/office/drawing/2014/main" id="{06BCD44D-2FC3-40EC-8936-FFBF7348282E}"/>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a:extLst>
            <a:ext uri="{FF2B5EF4-FFF2-40B4-BE49-F238E27FC236}">
              <a16:creationId xmlns:a16="http://schemas.microsoft.com/office/drawing/2014/main" id="{22903DFB-1405-4CB1-8BBB-C7B1E52CC593}"/>
            </a:ext>
          </a:extLst>
        </xdr:cNvPr>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a:extLst>
            <a:ext uri="{FF2B5EF4-FFF2-40B4-BE49-F238E27FC236}">
              <a16:creationId xmlns:a16="http://schemas.microsoft.com/office/drawing/2014/main" id="{CCF5F203-45BD-4D3B-BC12-89B00FD27C61}"/>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a:extLst>
            <a:ext uri="{FF2B5EF4-FFF2-40B4-BE49-F238E27FC236}">
              <a16:creationId xmlns:a16="http://schemas.microsoft.com/office/drawing/2014/main" id="{8F688F49-5860-481B-BFA4-3A864616E0D6}"/>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a:extLst>
            <a:ext uri="{FF2B5EF4-FFF2-40B4-BE49-F238E27FC236}">
              <a16:creationId xmlns:a16="http://schemas.microsoft.com/office/drawing/2014/main" id="{E83A419B-3056-4C47-BA33-480493EA19C7}"/>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a:extLst>
            <a:ext uri="{FF2B5EF4-FFF2-40B4-BE49-F238E27FC236}">
              <a16:creationId xmlns:a16="http://schemas.microsoft.com/office/drawing/2014/main" id="{BC086F83-5D9E-439D-9EA2-1AEA326DBE3B}"/>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a:extLst>
            <a:ext uri="{FF2B5EF4-FFF2-40B4-BE49-F238E27FC236}">
              <a16:creationId xmlns:a16="http://schemas.microsoft.com/office/drawing/2014/main" id="{B9A92DE5-FF52-447E-9274-00EB180CF986}"/>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a:extLst>
            <a:ext uri="{FF2B5EF4-FFF2-40B4-BE49-F238E27FC236}">
              <a16:creationId xmlns:a16="http://schemas.microsoft.com/office/drawing/2014/main" id="{75AFB7D7-E8B4-44B0-BD7F-1DE5C3AFE885}"/>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a:extLst>
            <a:ext uri="{FF2B5EF4-FFF2-40B4-BE49-F238E27FC236}">
              <a16:creationId xmlns:a16="http://schemas.microsoft.com/office/drawing/2014/main" id="{F580B3F3-DE5A-4E21-AB0D-B708F4467CB8}"/>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a:extLst>
            <a:ext uri="{FF2B5EF4-FFF2-40B4-BE49-F238E27FC236}">
              <a16:creationId xmlns:a16="http://schemas.microsoft.com/office/drawing/2014/main" id="{A0BC25EE-1FAC-42A6-98F8-07C142E9CBC6}"/>
            </a:ext>
          </a:extLst>
        </xdr:cNvPr>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a:extLst>
            <a:ext uri="{FF2B5EF4-FFF2-40B4-BE49-F238E27FC236}">
              <a16:creationId xmlns:a16="http://schemas.microsoft.com/office/drawing/2014/main" id="{155F6ED5-1C34-4667-8503-4C1486552F5F}"/>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a:extLst>
            <a:ext uri="{FF2B5EF4-FFF2-40B4-BE49-F238E27FC236}">
              <a16:creationId xmlns:a16="http://schemas.microsoft.com/office/drawing/2014/main" id="{E7C468DE-6F4F-4193-9A6F-F63ED436D7C2}"/>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a:extLst>
            <a:ext uri="{FF2B5EF4-FFF2-40B4-BE49-F238E27FC236}">
              <a16:creationId xmlns:a16="http://schemas.microsoft.com/office/drawing/2014/main" id="{B85ADCDB-7CAB-4C40-A922-4956F01077D7}"/>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19050</xdr:rowOff>
    </xdr:from>
    <xdr:to>
      <xdr:col>24</xdr:col>
      <xdr:colOff>62865</xdr:colOff>
      <xdr:row>41</xdr:row>
      <xdr:rowOff>123825</xdr:rowOff>
    </xdr:to>
    <xdr:cxnSp macro="">
      <xdr:nvCxnSpPr>
        <xdr:cNvPr id="56" name="直線コネクタ 55">
          <a:extLst>
            <a:ext uri="{FF2B5EF4-FFF2-40B4-BE49-F238E27FC236}">
              <a16:creationId xmlns:a16="http://schemas.microsoft.com/office/drawing/2014/main" id="{85CC8E03-F1DF-45A2-A462-A6827CE13088}"/>
            </a:ext>
          </a:extLst>
        </xdr:cNvPr>
        <xdr:cNvCxnSpPr/>
      </xdr:nvCxnSpPr>
      <xdr:spPr>
        <a:xfrm flipV="1">
          <a:off x="4634865" y="5848350"/>
          <a:ext cx="0" cy="13049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127652</xdr:rowOff>
    </xdr:from>
    <xdr:ext cx="405111" cy="259045"/>
    <xdr:sp macro="" textlink="">
      <xdr:nvSpPr>
        <xdr:cNvPr id="57" name="【道路】&#10;有形固定資産減価償却率最小値テキスト">
          <a:extLst>
            <a:ext uri="{FF2B5EF4-FFF2-40B4-BE49-F238E27FC236}">
              <a16:creationId xmlns:a16="http://schemas.microsoft.com/office/drawing/2014/main" id="{DD135329-2BF8-46C8-9049-2D017E565C1B}"/>
            </a:ext>
          </a:extLst>
        </xdr:cNvPr>
        <xdr:cNvSpPr txBox="1"/>
      </xdr:nvSpPr>
      <xdr:spPr>
        <a:xfrm>
          <a:off x="4673600" y="7157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123825</xdr:rowOff>
    </xdr:from>
    <xdr:to>
      <xdr:col>24</xdr:col>
      <xdr:colOff>152400</xdr:colOff>
      <xdr:row>41</xdr:row>
      <xdr:rowOff>123825</xdr:rowOff>
    </xdr:to>
    <xdr:cxnSp macro="">
      <xdr:nvCxnSpPr>
        <xdr:cNvPr id="58" name="直線コネクタ 57">
          <a:extLst>
            <a:ext uri="{FF2B5EF4-FFF2-40B4-BE49-F238E27FC236}">
              <a16:creationId xmlns:a16="http://schemas.microsoft.com/office/drawing/2014/main" id="{F7334536-0939-4E4A-ADDC-0A0BF056D71C}"/>
            </a:ext>
          </a:extLst>
        </xdr:cNvPr>
        <xdr:cNvCxnSpPr/>
      </xdr:nvCxnSpPr>
      <xdr:spPr>
        <a:xfrm>
          <a:off x="4546600" y="7153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137177</xdr:rowOff>
    </xdr:from>
    <xdr:ext cx="405111" cy="259045"/>
    <xdr:sp macro="" textlink="">
      <xdr:nvSpPr>
        <xdr:cNvPr id="59" name="【道路】&#10;有形固定資産減価償却率最大値テキスト">
          <a:extLst>
            <a:ext uri="{FF2B5EF4-FFF2-40B4-BE49-F238E27FC236}">
              <a16:creationId xmlns:a16="http://schemas.microsoft.com/office/drawing/2014/main" id="{1FB923AD-6D56-464C-9958-032D1901DE1E}"/>
            </a:ext>
          </a:extLst>
        </xdr:cNvPr>
        <xdr:cNvSpPr txBox="1"/>
      </xdr:nvSpPr>
      <xdr:spPr>
        <a:xfrm>
          <a:off x="4673600" y="5623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19050</xdr:rowOff>
    </xdr:from>
    <xdr:to>
      <xdr:col>24</xdr:col>
      <xdr:colOff>152400</xdr:colOff>
      <xdr:row>34</xdr:row>
      <xdr:rowOff>19050</xdr:rowOff>
    </xdr:to>
    <xdr:cxnSp macro="">
      <xdr:nvCxnSpPr>
        <xdr:cNvPr id="60" name="直線コネクタ 59">
          <a:extLst>
            <a:ext uri="{FF2B5EF4-FFF2-40B4-BE49-F238E27FC236}">
              <a16:creationId xmlns:a16="http://schemas.microsoft.com/office/drawing/2014/main" id="{ABABA460-9125-47DA-8D81-B77FC62D9BB8}"/>
            </a:ext>
          </a:extLst>
        </xdr:cNvPr>
        <xdr:cNvCxnSpPr/>
      </xdr:nvCxnSpPr>
      <xdr:spPr>
        <a:xfrm>
          <a:off x="4546600" y="584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57167</xdr:rowOff>
    </xdr:from>
    <xdr:ext cx="405111" cy="259045"/>
    <xdr:sp macro="" textlink="">
      <xdr:nvSpPr>
        <xdr:cNvPr id="61" name="【道路】&#10;有形固定資産減価償却率平均値テキスト">
          <a:extLst>
            <a:ext uri="{FF2B5EF4-FFF2-40B4-BE49-F238E27FC236}">
              <a16:creationId xmlns:a16="http://schemas.microsoft.com/office/drawing/2014/main" id="{51C8BC94-B86F-4911-9ED6-A2F1FC3692D9}"/>
            </a:ext>
          </a:extLst>
        </xdr:cNvPr>
        <xdr:cNvSpPr txBox="1"/>
      </xdr:nvSpPr>
      <xdr:spPr>
        <a:xfrm>
          <a:off x="4673600" y="64008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78740</xdr:rowOff>
    </xdr:from>
    <xdr:to>
      <xdr:col>24</xdr:col>
      <xdr:colOff>114300</xdr:colOff>
      <xdr:row>38</xdr:row>
      <xdr:rowOff>8890</xdr:rowOff>
    </xdr:to>
    <xdr:sp macro="" textlink="">
      <xdr:nvSpPr>
        <xdr:cNvPr id="62" name="フローチャート: 判断 61">
          <a:extLst>
            <a:ext uri="{FF2B5EF4-FFF2-40B4-BE49-F238E27FC236}">
              <a16:creationId xmlns:a16="http://schemas.microsoft.com/office/drawing/2014/main" id="{69DCAD06-7744-4986-8590-B825B5820538}"/>
            </a:ext>
          </a:extLst>
        </xdr:cNvPr>
        <xdr:cNvSpPr/>
      </xdr:nvSpPr>
      <xdr:spPr>
        <a:xfrm>
          <a:off x="4584700" y="642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103505</xdr:rowOff>
    </xdr:from>
    <xdr:to>
      <xdr:col>20</xdr:col>
      <xdr:colOff>38100</xdr:colOff>
      <xdr:row>38</xdr:row>
      <xdr:rowOff>33655</xdr:rowOff>
    </xdr:to>
    <xdr:sp macro="" textlink="">
      <xdr:nvSpPr>
        <xdr:cNvPr id="63" name="フローチャート: 判断 62">
          <a:extLst>
            <a:ext uri="{FF2B5EF4-FFF2-40B4-BE49-F238E27FC236}">
              <a16:creationId xmlns:a16="http://schemas.microsoft.com/office/drawing/2014/main" id="{E5BA8F2E-8B92-4045-9011-A36A4F58E408}"/>
            </a:ext>
          </a:extLst>
        </xdr:cNvPr>
        <xdr:cNvSpPr/>
      </xdr:nvSpPr>
      <xdr:spPr>
        <a:xfrm>
          <a:off x="3746500" y="644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156845</xdr:rowOff>
    </xdr:from>
    <xdr:to>
      <xdr:col>15</xdr:col>
      <xdr:colOff>101600</xdr:colOff>
      <xdr:row>38</xdr:row>
      <xdr:rowOff>86995</xdr:rowOff>
    </xdr:to>
    <xdr:sp macro="" textlink="">
      <xdr:nvSpPr>
        <xdr:cNvPr id="64" name="フローチャート: 判断 63">
          <a:extLst>
            <a:ext uri="{FF2B5EF4-FFF2-40B4-BE49-F238E27FC236}">
              <a16:creationId xmlns:a16="http://schemas.microsoft.com/office/drawing/2014/main" id="{3CF86A48-3288-463E-BCFC-A1D22683F7F8}"/>
            </a:ext>
          </a:extLst>
        </xdr:cNvPr>
        <xdr:cNvSpPr/>
      </xdr:nvSpPr>
      <xdr:spPr>
        <a:xfrm>
          <a:off x="2857500" y="650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635</xdr:rowOff>
    </xdr:from>
    <xdr:to>
      <xdr:col>10</xdr:col>
      <xdr:colOff>165100</xdr:colOff>
      <xdr:row>38</xdr:row>
      <xdr:rowOff>102235</xdr:rowOff>
    </xdr:to>
    <xdr:sp macro="" textlink="">
      <xdr:nvSpPr>
        <xdr:cNvPr id="65" name="フローチャート: 判断 64">
          <a:extLst>
            <a:ext uri="{FF2B5EF4-FFF2-40B4-BE49-F238E27FC236}">
              <a16:creationId xmlns:a16="http://schemas.microsoft.com/office/drawing/2014/main" id="{FCF17567-1DE5-46FE-AB61-9CB99145CE71}"/>
            </a:ext>
          </a:extLst>
        </xdr:cNvPr>
        <xdr:cNvSpPr/>
      </xdr:nvSpPr>
      <xdr:spPr>
        <a:xfrm>
          <a:off x="1968500" y="651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CAB40CDB-EA71-45F6-AF28-1C80C1D87F5F}"/>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ADE3A8C1-7982-47B1-87B0-7C50A595D94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9C0E07F5-D2E6-4CA2-8F49-7E672602895B}"/>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453A5EEA-D7F1-42C3-BC5E-9D73FB447033}"/>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95281D8D-06EF-44A5-ADCD-956EE8D6064E}"/>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128270</xdr:rowOff>
    </xdr:from>
    <xdr:to>
      <xdr:col>24</xdr:col>
      <xdr:colOff>114300</xdr:colOff>
      <xdr:row>37</xdr:row>
      <xdr:rowOff>58420</xdr:rowOff>
    </xdr:to>
    <xdr:sp macro="" textlink="">
      <xdr:nvSpPr>
        <xdr:cNvPr id="71" name="楕円 70">
          <a:extLst>
            <a:ext uri="{FF2B5EF4-FFF2-40B4-BE49-F238E27FC236}">
              <a16:creationId xmlns:a16="http://schemas.microsoft.com/office/drawing/2014/main" id="{D5EC3569-4C5C-4D7B-99FB-7CF20E199804}"/>
            </a:ext>
          </a:extLst>
        </xdr:cNvPr>
        <xdr:cNvSpPr/>
      </xdr:nvSpPr>
      <xdr:spPr>
        <a:xfrm>
          <a:off x="4584700" y="630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151147</xdr:rowOff>
    </xdr:from>
    <xdr:ext cx="405111" cy="259045"/>
    <xdr:sp macro="" textlink="">
      <xdr:nvSpPr>
        <xdr:cNvPr id="72" name="【道路】&#10;有形固定資産減価償却率該当値テキスト">
          <a:extLst>
            <a:ext uri="{FF2B5EF4-FFF2-40B4-BE49-F238E27FC236}">
              <a16:creationId xmlns:a16="http://schemas.microsoft.com/office/drawing/2014/main" id="{79E3962A-C18F-4FBF-98B5-8009AC8E7F7B}"/>
            </a:ext>
          </a:extLst>
        </xdr:cNvPr>
        <xdr:cNvSpPr txBox="1"/>
      </xdr:nvSpPr>
      <xdr:spPr>
        <a:xfrm>
          <a:off x="4673600" y="615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164465</xdr:rowOff>
    </xdr:from>
    <xdr:to>
      <xdr:col>20</xdr:col>
      <xdr:colOff>38100</xdr:colOff>
      <xdr:row>37</xdr:row>
      <xdr:rowOff>94615</xdr:rowOff>
    </xdr:to>
    <xdr:sp macro="" textlink="">
      <xdr:nvSpPr>
        <xdr:cNvPr id="73" name="楕円 72">
          <a:extLst>
            <a:ext uri="{FF2B5EF4-FFF2-40B4-BE49-F238E27FC236}">
              <a16:creationId xmlns:a16="http://schemas.microsoft.com/office/drawing/2014/main" id="{56376A00-F027-4425-92C2-FD64DCAA1CF5}"/>
            </a:ext>
          </a:extLst>
        </xdr:cNvPr>
        <xdr:cNvSpPr/>
      </xdr:nvSpPr>
      <xdr:spPr>
        <a:xfrm>
          <a:off x="3746500" y="6336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7620</xdr:rowOff>
    </xdr:from>
    <xdr:to>
      <xdr:col>24</xdr:col>
      <xdr:colOff>63500</xdr:colOff>
      <xdr:row>37</xdr:row>
      <xdr:rowOff>43815</xdr:rowOff>
    </xdr:to>
    <xdr:cxnSp macro="">
      <xdr:nvCxnSpPr>
        <xdr:cNvPr id="74" name="直線コネクタ 73">
          <a:extLst>
            <a:ext uri="{FF2B5EF4-FFF2-40B4-BE49-F238E27FC236}">
              <a16:creationId xmlns:a16="http://schemas.microsoft.com/office/drawing/2014/main" id="{6796D940-101F-41D4-BFDB-E786516D4979}"/>
            </a:ext>
          </a:extLst>
        </xdr:cNvPr>
        <xdr:cNvCxnSpPr/>
      </xdr:nvCxnSpPr>
      <xdr:spPr>
        <a:xfrm flipV="1">
          <a:off x="3797300" y="6351270"/>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21590</xdr:rowOff>
    </xdr:from>
    <xdr:to>
      <xdr:col>15</xdr:col>
      <xdr:colOff>101600</xdr:colOff>
      <xdr:row>37</xdr:row>
      <xdr:rowOff>123190</xdr:rowOff>
    </xdr:to>
    <xdr:sp macro="" textlink="">
      <xdr:nvSpPr>
        <xdr:cNvPr id="75" name="楕円 74">
          <a:extLst>
            <a:ext uri="{FF2B5EF4-FFF2-40B4-BE49-F238E27FC236}">
              <a16:creationId xmlns:a16="http://schemas.microsoft.com/office/drawing/2014/main" id="{80FA4428-CCC2-4509-801F-40EABF265EC8}"/>
            </a:ext>
          </a:extLst>
        </xdr:cNvPr>
        <xdr:cNvSpPr/>
      </xdr:nvSpPr>
      <xdr:spPr>
        <a:xfrm>
          <a:off x="2857500" y="6365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43815</xdr:rowOff>
    </xdr:from>
    <xdr:to>
      <xdr:col>19</xdr:col>
      <xdr:colOff>177800</xdr:colOff>
      <xdr:row>37</xdr:row>
      <xdr:rowOff>72390</xdr:rowOff>
    </xdr:to>
    <xdr:cxnSp macro="">
      <xdr:nvCxnSpPr>
        <xdr:cNvPr id="76" name="直線コネクタ 75">
          <a:extLst>
            <a:ext uri="{FF2B5EF4-FFF2-40B4-BE49-F238E27FC236}">
              <a16:creationId xmlns:a16="http://schemas.microsoft.com/office/drawing/2014/main" id="{D3696157-32DE-476A-8508-DBDC396C5B2D}"/>
            </a:ext>
          </a:extLst>
        </xdr:cNvPr>
        <xdr:cNvCxnSpPr/>
      </xdr:nvCxnSpPr>
      <xdr:spPr>
        <a:xfrm flipV="1">
          <a:off x="2908300" y="638746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57785</xdr:rowOff>
    </xdr:from>
    <xdr:to>
      <xdr:col>10</xdr:col>
      <xdr:colOff>165100</xdr:colOff>
      <xdr:row>37</xdr:row>
      <xdr:rowOff>159385</xdr:rowOff>
    </xdr:to>
    <xdr:sp macro="" textlink="">
      <xdr:nvSpPr>
        <xdr:cNvPr id="77" name="楕円 76">
          <a:extLst>
            <a:ext uri="{FF2B5EF4-FFF2-40B4-BE49-F238E27FC236}">
              <a16:creationId xmlns:a16="http://schemas.microsoft.com/office/drawing/2014/main" id="{EADB6EE9-32C1-43E1-8143-6887BB152A12}"/>
            </a:ext>
          </a:extLst>
        </xdr:cNvPr>
        <xdr:cNvSpPr/>
      </xdr:nvSpPr>
      <xdr:spPr>
        <a:xfrm>
          <a:off x="1968500" y="640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72390</xdr:rowOff>
    </xdr:from>
    <xdr:to>
      <xdr:col>15</xdr:col>
      <xdr:colOff>50800</xdr:colOff>
      <xdr:row>37</xdr:row>
      <xdr:rowOff>108585</xdr:rowOff>
    </xdr:to>
    <xdr:cxnSp macro="">
      <xdr:nvCxnSpPr>
        <xdr:cNvPr id="78" name="直線コネクタ 77">
          <a:extLst>
            <a:ext uri="{FF2B5EF4-FFF2-40B4-BE49-F238E27FC236}">
              <a16:creationId xmlns:a16="http://schemas.microsoft.com/office/drawing/2014/main" id="{B2F99EC2-955F-429C-90B1-38C6FFA32770}"/>
            </a:ext>
          </a:extLst>
        </xdr:cNvPr>
        <xdr:cNvCxnSpPr/>
      </xdr:nvCxnSpPr>
      <xdr:spPr>
        <a:xfrm flipV="1">
          <a:off x="2019300" y="641604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24782</xdr:rowOff>
    </xdr:from>
    <xdr:ext cx="405111" cy="259045"/>
    <xdr:sp macro="" textlink="">
      <xdr:nvSpPr>
        <xdr:cNvPr id="79" name="n_1aveValue【道路】&#10;有形固定資産減価償却率">
          <a:extLst>
            <a:ext uri="{FF2B5EF4-FFF2-40B4-BE49-F238E27FC236}">
              <a16:creationId xmlns:a16="http://schemas.microsoft.com/office/drawing/2014/main" id="{1E472559-3E66-466C-A8A1-BDFF87316F3E}"/>
            </a:ext>
          </a:extLst>
        </xdr:cNvPr>
        <xdr:cNvSpPr txBox="1"/>
      </xdr:nvSpPr>
      <xdr:spPr>
        <a:xfrm>
          <a:off x="3582044" y="6539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78122</xdr:rowOff>
    </xdr:from>
    <xdr:ext cx="405111" cy="259045"/>
    <xdr:sp macro="" textlink="">
      <xdr:nvSpPr>
        <xdr:cNvPr id="80" name="n_2aveValue【道路】&#10;有形固定資産減価償却率">
          <a:extLst>
            <a:ext uri="{FF2B5EF4-FFF2-40B4-BE49-F238E27FC236}">
              <a16:creationId xmlns:a16="http://schemas.microsoft.com/office/drawing/2014/main" id="{53FFBDEA-2258-48FA-AA0A-E3B2A89C5378}"/>
            </a:ext>
          </a:extLst>
        </xdr:cNvPr>
        <xdr:cNvSpPr txBox="1"/>
      </xdr:nvSpPr>
      <xdr:spPr>
        <a:xfrm>
          <a:off x="2705744" y="6593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93362</xdr:rowOff>
    </xdr:from>
    <xdr:ext cx="405111" cy="259045"/>
    <xdr:sp macro="" textlink="">
      <xdr:nvSpPr>
        <xdr:cNvPr id="81" name="n_3aveValue【道路】&#10;有形固定資産減価償却率">
          <a:extLst>
            <a:ext uri="{FF2B5EF4-FFF2-40B4-BE49-F238E27FC236}">
              <a16:creationId xmlns:a16="http://schemas.microsoft.com/office/drawing/2014/main" id="{CB9460A8-EE4E-4FB9-B799-18299172DC3F}"/>
            </a:ext>
          </a:extLst>
        </xdr:cNvPr>
        <xdr:cNvSpPr txBox="1"/>
      </xdr:nvSpPr>
      <xdr:spPr>
        <a:xfrm>
          <a:off x="1816744" y="6608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111142</xdr:rowOff>
    </xdr:from>
    <xdr:ext cx="405111" cy="259045"/>
    <xdr:sp macro="" textlink="">
      <xdr:nvSpPr>
        <xdr:cNvPr id="82" name="n_1mainValue【道路】&#10;有形固定資産減価償却率">
          <a:extLst>
            <a:ext uri="{FF2B5EF4-FFF2-40B4-BE49-F238E27FC236}">
              <a16:creationId xmlns:a16="http://schemas.microsoft.com/office/drawing/2014/main" id="{C22A15DF-0938-4EEF-BE53-94104EC0E2F5}"/>
            </a:ext>
          </a:extLst>
        </xdr:cNvPr>
        <xdr:cNvSpPr txBox="1"/>
      </xdr:nvSpPr>
      <xdr:spPr>
        <a:xfrm>
          <a:off x="3582044" y="6111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139717</xdr:rowOff>
    </xdr:from>
    <xdr:ext cx="405111" cy="259045"/>
    <xdr:sp macro="" textlink="">
      <xdr:nvSpPr>
        <xdr:cNvPr id="83" name="n_2mainValue【道路】&#10;有形固定資産減価償却率">
          <a:extLst>
            <a:ext uri="{FF2B5EF4-FFF2-40B4-BE49-F238E27FC236}">
              <a16:creationId xmlns:a16="http://schemas.microsoft.com/office/drawing/2014/main" id="{3AD804FD-7A75-4CF8-9B1F-B98F31931555}"/>
            </a:ext>
          </a:extLst>
        </xdr:cNvPr>
        <xdr:cNvSpPr txBox="1"/>
      </xdr:nvSpPr>
      <xdr:spPr>
        <a:xfrm>
          <a:off x="2705744" y="6140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4462</xdr:rowOff>
    </xdr:from>
    <xdr:ext cx="405111" cy="259045"/>
    <xdr:sp macro="" textlink="">
      <xdr:nvSpPr>
        <xdr:cNvPr id="84" name="n_3mainValue【道路】&#10;有形固定資産減価償却率">
          <a:extLst>
            <a:ext uri="{FF2B5EF4-FFF2-40B4-BE49-F238E27FC236}">
              <a16:creationId xmlns:a16="http://schemas.microsoft.com/office/drawing/2014/main" id="{555C2458-6E2A-4545-B1B0-D8C48D2B50EE}"/>
            </a:ext>
          </a:extLst>
        </xdr:cNvPr>
        <xdr:cNvSpPr txBox="1"/>
      </xdr:nvSpPr>
      <xdr:spPr>
        <a:xfrm>
          <a:off x="1816744" y="6176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5" name="正方形/長方形 84">
          <a:extLst>
            <a:ext uri="{FF2B5EF4-FFF2-40B4-BE49-F238E27FC236}">
              <a16:creationId xmlns:a16="http://schemas.microsoft.com/office/drawing/2014/main" id="{8DB59CBE-5396-4023-840B-72BDCD527BD6}"/>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6" name="正方形/長方形 85">
          <a:extLst>
            <a:ext uri="{FF2B5EF4-FFF2-40B4-BE49-F238E27FC236}">
              <a16:creationId xmlns:a16="http://schemas.microsoft.com/office/drawing/2014/main" id="{E0297074-1DF7-4E82-84BB-B48C8D1E35BC}"/>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7" name="正方形/長方形 86">
          <a:extLst>
            <a:ext uri="{FF2B5EF4-FFF2-40B4-BE49-F238E27FC236}">
              <a16:creationId xmlns:a16="http://schemas.microsoft.com/office/drawing/2014/main" id="{E0CBB20E-191B-4CBA-8CA6-9F4E78276CA3}"/>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8" name="正方形/長方形 87">
          <a:extLst>
            <a:ext uri="{FF2B5EF4-FFF2-40B4-BE49-F238E27FC236}">
              <a16:creationId xmlns:a16="http://schemas.microsoft.com/office/drawing/2014/main" id="{EBD77AA0-A4FA-4BA0-9D12-23430895F6BB}"/>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9" name="正方形/長方形 88">
          <a:extLst>
            <a:ext uri="{FF2B5EF4-FFF2-40B4-BE49-F238E27FC236}">
              <a16:creationId xmlns:a16="http://schemas.microsoft.com/office/drawing/2014/main" id="{A64ECC44-7053-4B76-96B7-2B60E4ADF024}"/>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0" name="正方形/長方形 89">
          <a:extLst>
            <a:ext uri="{FF2B5EF4-FFF2-40B4-BE49-F238E27FC236}">
              <a16:creationId xmlns:a16="http://schemas.microsoft.com/office/drawing/2014/main" id="{14E22E70-CC13-47E6-B612-53A2A734BEBB}"/>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1" name="正方形/長方形 90">
          <a:extLst>
            <a:ext uri="{FF2B5EF4-FFF2-40B4-BE49-F238E27FC236}">
              <a16:creationId xmlns:a16="http://schemas.microsoft.com/office/drawing/2014/main" id="{655A368A-CBEE-4278-8BA8-2E2086EA8CA1}"/>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2" name="正方形/長方形 91">
          <a:extLst>
            <a:ext uri="{FF2B5EF4-FFF2-40B4-BE49-F238E27FC236}">
              <a16:creationId xmlns:a16="http://schemas.microsoft.com/office/drawing/2014/main" id="{3376B059-00BB-49F6-BD04-F0C5F429895C}"/>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3" name="テキスト ボックス 92">
          <a:extLst>
            <a:ext uri="{FF2B5EF4-FFF2-40B4-BE49-F238E27FC236}">
              <a16:creationId xmlns:a16="http://schemas.microsoft.com/office/drawing/2014/main" id="{9178982C-A10D-489F-9E2B-F5D817CD559B}"/>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4" name="直線コネクタ 93">
          <a:extLst>
            <a:ext uri="{FF2B5EF4-FFF2-40B4-BE49-F238E27FC236}">
              <a16:creationId xmlns:a16="http://schemas.microsoft.com/office/drawing/2014/main" id="{8DFA0952-C2DE-46A7-9895-C3A8A0892371}"/>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5" name="直線コネクタ 94">
          <a:extLst>
            <a:ext uri="{FF2B5EF4-FFF2-40B4-BE49-F238E27FC236}">
              <a16:creationId xmlns:a16="http://schemas.microsoft.com/office/drawing/2014/main" id="{9716BFC0-B636-4B01-B808-4FE13967A40F}"/>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6" name="テキスト ボックス 95">
          <a:extLst>
            <a:ext uri="{FF2B5EF4-FFF2-40B4-BE49-F238E27FC236}">
              <a16:creationId xmlns:a16="http://schemas.microsoft.com/office/drawing/2014/main" id="{989851FC-1373-4D3C-912C-4A0CA06ACA6A}"/>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7" name="直線コネクタ 96">
          <a:extLst>
            <a:ext uri="{FF2B5EF4-FFF2-40B4-BE49-F238E27FC236}">
              <a16:creationId xmlns:a16="http://schemas.microsoft.com/office/drawing/2014/main" id="{B62C4C5A-C500-47A9-8793-1B11FEEE14E3}"/>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8" name="テキスト ボックス 97">
          <a:extLst>
            <a:ext uri="{FF2B5EF4-FFF2-40B4-BE49-F238E27FC236}">
              <a16:creationId xmlns:a16="http://schemas.microsoft.com/office/drawing/2014/main" id="{9DA1A9A0-4326-4AC4-871A-319468FE0FA4}"/>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9" name="直線コネクタ 98">
          <a:extLst>
            <a:ext uri="{FF2B5EF4-FFF2-40B4-BE49-F238E27FC236}">
              <a16:creationId xmlns:a16="http://schemas.microsoft.com/office/drawing/2014/main" id="{01D7DC14-59C6-405E-8FCF-4BFDB1E6D2CF}"/>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0" name="テキスト ボックス 99">
          <a:extLst>
            <a:ext uri="{FF2B5EF4-FFF2-40B4-BE49-F238E27FC236}">
              <a16:creationId xmlns:a16="http://schemas.microsoft.com/office/drawing/2014/main" id="{3B97D890-BBD2-431D-BAB0-F7A39ADCE4AA}"/>
            </a:ext>
          </a:extLst>
        </xdr:cNvPr>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1" name="直線コネクタ 100">
          <a:extLst>
            <a:ext uri="{FF2B5EF4-FFF2-40B4-BE49-F238E27FC236}">
              <a16:creationId xmlns:a16="http://schemas.microsoft.com/office/drawing/2014/main" id="{B2E9A946-1331-4A85-8916-F3378061F972}"/>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2" name="テキスト ボックス 101">
          <a:extLst>
            <a:ext uri="{FF2B5EF4-FFF2-40B4-BE49-F238E27FC236}">
              <a16:creationId xmlns:a16="http://schemas.microsoft.com/office/drawing/2014/main" id="{AF1D0BA5-D171-4D76-BC85-DCBED3A0E96F}"/>
            </a:ext>
          </a:extLst>
        </xdr:cNvPr>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3" name="直線コネクタ 102">
          <a:extLst>
            <a:ext uri="{FF2B5EF4-FFF2-40B4-BE49-F238E27FC236}">
              <a16:creationId xmlns:a16="http://schemas.microsoft.com/office/drawing/2014/main" id="{483A45FC-9791-4D6F-ACFA-5A62385158BD}"/>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04" name="テキスト ボックス 103">
          <a:extLst>
            <a:ext uri="{FF2B5EF4-FFF2-40B4-BE49-F238E27FC236}">
              <a16:creationId xmlns:a16="http://schemas.microsoft.com/office/drawing/2014/main" id="{40AA0532-D533-4685-BDF8-8742577A7523}"/>
            </a:ext>
          </a:extLst>
        </xdr:cNvPr>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5" name="直線コネクタ 104">
          <a:extLst>
            <a:ext uri="{FF2B5EF4-FFF2-40B4-BE49-F238E27FC236}">
              <a16:creationId xmlns:a16="http://schemas.microsoft.com/office/drawing/2014/main" id="{5E960E82-1921-47B0-9274-C68F939A0438}"/>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6" name="テキスト ボックス 105">
          <a:extLst>
            <a:ext uri="{FF2B5EF4-FFF2-40B4-BE49-F238E27FC236}">
              <a16:creationId xmlns:a16="http://schemas.microsoft.com/office/drawing/2014/main" id="{EC8764ED-8F78-4EB0-89AE-4620170E38A4}"/>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7" name="【道路】&#10;一人当たり延長グラフ枠">
          <a:extLst>
            <a:ext uri="{FF2B5EF4-FFF2-40B4-BE49-F238E27FC236}">
              <a16:creationId xmlns:a16="http://schemas.microsoft.com/office/drawing/2014/main" id="{22E0A364-39CE-4B20-B12F-9B894C950ED9}"/>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101636</xdr:rowOff>
    </xdr:from>
    <xdr:to>
      <xdr:col>54</xdr:col>
      <xdr:colOff>189865</xdr:colOff>
      <xdr:row>41</xdr:row>
      <xdr:rowOff>148979</xdr:rowOff>
    </xdr:to>
    <xdr:cxnSp macro="">
      <xdr:nvCxnSpPr>
        <xdr:cNvPr id="108" name="直線コネクタ 107">
          <a:extLst>
            <a:ext uri="{FF2B5EF4-FFF2-40B4-BE49-F238E27FC236}">
              <a16:creationId xmlns:a16="http://schemas.microsoft.com/office/drawing/2014/main" id="{50E6366A-4935-46AC-908A-02963485CF0C}"/>
            </a:ext>
          </a:extLst>
        </xdr:cNvPr>
        <xdr:cNvCxnSpPr/>
      </xdr:nvCxnSpPr>
      <xdr:spPr>
        <a:xfrm flipV="1">
          <a:off x="10476865" y="5759486"/>
          <a:ext cx="0" cy="1418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152806</xdr:rowOff>
    </xdr:from>
    <xdr:ext cx="469744" cy="259045"/>
    <xdr:sp macro="" textlink="">
      <xdr:nvSpPr>
        <xdr:cNvPr id="109" name="【道路】&#10;一人当たり延長最小値テキスト">
          <a:extLst>
            <a:ext uri="{FF2B5EF4-FFF2-40B4-BE49-F238E27FC236}">
              <a16:creationId xmlns:a16="http://schemas.microsoft.com/office/drawing/2014/main" id="{AF707767-BD71-4E2E-881B-0CF5555E5270}"/>
            </a:ext>
          </a:extLst>
        </xdr:cNvPr>
        <xdr:cNvSpPr txBox="1"/>
      </xdr:nvSpPr>
      <xdr:spPr>
        <a:xfrm>
          <a:off x="10515600" y="7182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148979</xdr:rowOff>
    </xdr:from>
    <xdr:to>
      <xdr:col>55</xdr:col>
      <xdr:colOff>88900</xdr:colOff>
      <xdr:row>41</xdr:row>
      <xdr:rowOff>148979</xdr:rowOff>
    </xdr:to>
    <xdr:cxnSp macro="">
      <xdr:nvCxnSpPr>
        <xdr:cNvPr id="110" name="直線コネクタ 109">
          <a:extLst>
            <a:ext uri="{FF2B5EF4-FFF2-40B4-BE49-F238E27FC236}">
              <a16:creationId xmlns:a16="http://schemas.microsoft.com/office/drawing/2014/main" id="{6EC8BAAB-5172-4966-B8AA-6032FB7D0D69}"/>
            </a:ext>
          </a:extLst>
        </xdr:cNvPr>
        <xdr:cNvCxnSpPr/>
      </xdr:nvCxnSpPr>
      <xdr:spPr>
        <a:xfrm>
          <a:off x="10388600" y="7178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48313</xdr:rowOff>
    </xdr:from>
    <xdr:ext cx="599010" cy="259045"/>
    <xdr:sp macro="" textlink="">
      <xdr:nvSpPr>
        <xdr:cNvPr id="111" name="【道路】&#10;一人当たり延長最大値テキスト">
          <a:extLst>
            <a:ext uri="{FF2B5EF4-FFF2-40B4-BE49-F238E27FC236}">
              <a16:creationId xmlns:a16="http://schemas.microsoft.com/office/drawing/2014/main" id="{42332E9F-F028-48A3-8F96-140B27141D71}"/>
            </a:ext>
          </a:extLst>
        </xdr:cNvPr>
        <xdr:cNvSpPr txBox="1"/>
      </xdr:nvSpPr>
      <xdr:spPr>
        <a:xfrm>
          <a:off x="10515600" y="5534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101636</xdr:rowOff>
    </xdr:from>
    <xdr:to>
      <xdr:col>55</xdr:col>
      <xdr:colOff>88900</xdr:colOff>
      <xdr:row>33</xdr:row>
      <xdr:rowOff>101636</xdr:rowOff>
    </xdr:to>
    <xdr:cxnSp macro="">
      <xdr:nvCxnSpPr>
        <xdr:cNvPr id="112" name="直線コネクタ 111">
          <a:extLst>
            <a:ext uri="{FF2B5EF4-FFF2-40B4-BE49-F238E27FC236}">
              <a16:creationId xmlns:a16="http://schemas.microsoft.com/office/drawing/2014/main" id="{75B49254-FCE4-405D-AFFE-BD2A73C2A763}"/>
            </a:ext>
          </a:extLst>
        </xdr:cNvPr>
        <xdr:cNvCxnSpPr/>
      </xdr:nvCxnSpPr>
      <xdr:spPr>
        <a:xfrm>
          <a:off x="10388600" y="5759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140670</xdr:rowOff>
    </xdr:from>
    <xdr:ext cx="534377" cy="259045"/>
    <xdr:sp macro="" textlink="">
      <xdr:nvSpPr>
        <xdr:cNvPr id="113" name="【道路】&#10;一人当たり延長平均値テキスト">
          <a:extLst>
            <a:ext uri="{FF2B5EF4-FFF2-40B4-BE49-F238E27FC236}">
              <a16:creationId xmlns:a16="http://schemas.microsoft.com/office/drawing/2014/main" id="{4A63B9BD-2428-4BF0-8270-0B82A2560918}"/>
            </a:ext>
          </a:extLst>
        </xdr:cNvPr>
        <xdr:cNvSpPr txBox="1"/>
      </xdr:nvSpPr>
      <xdr:spPr>
        <a:xfrm>
          <a:off x="10515600" y="66557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117793</xdr:rowOff>
    </xdr:from>
    <xdr:to>
      <xdr:col>55</xdr:col>
      <xdr:colOff>50800</xdr:colOff>
      <xdr:row>40</xdr:row>
      <xdr:rowOff>47943</xdr:rowOff>
    </xdr:to>
    <xdr:sp macro="" textlink="">
      <xdr:nvSpPr>
        <xdr:cNvPr id="114" name="フローチャート: 判断 113">
          <a:extLst>
            <a:ext uri="{FF2B5EF4-FFF2-40B4-BE49-F238E27FC236}">
              <a16:creationId xmlns:a16="http://schemas.microsoft.com/office/drawing/2014/main" id="{1D0C6B4F-8F45-4167-A3DF-6B1A2F67E122}"/>
            </a:ext>
          </a:extLst>
        </xdr:cNvPr>
        <xdr:cNvSpPr/>
      </xdr:nvSpPr>
      <xdr:spPr>
        <a:xfrm>
          <a:off x="10426700" y="6804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94186</xdr:rowOff>
    </xdr:from>
    <xdr:to>
      <xdr:col>50</xdr:col>
      <xdr:colOff>165100</xdr:colOff>
      <xdr:row>40</xdr:row>
      <xdr:rowOff>24336</xdr:rowOff>
    </xdr:to>
    <xdr:sp macro="" textlink="">
      <xdr:nvSpPr>
        <xdr:cNvPr id="115" name="フローチャート: 判断 114">
          <a:extLst>
            <a:ext uri="{FF2B5EF4-FFF2-40B4-BE49-F238E27FC236}">
              <a16:creationId xmlns:a16="http://schemas.microsoft.com/office/drawing/2014/main" id="{076B0E51-A8BE-4B8F-8726-2204106FB2DF}"/>
            </a:ext>
          </a:extLst>
        </xdr:cNvPr>
        <xdr:cNvSpPr/>
      </xdr:nvSpPr>
      <xdr:spPr>
        <a:xfrm>
          <a:off x="9588500" y="6780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89408</xdr:rowOff>
    </xdr:from>
    <xdr:to>
      <xdr:col>46</xdr:col>
      <xdr:colOff>38100</xdr:colOff>
      <xdr:row>40</xdr:row>
      <xdr:rowOff>19558</xdr:rowOff>
    </xdr:to>
    <xdr:sp macro="" textlink="">
      <xdr:nvSpPr>
        <xdr:cNvPr id="116" name="フローチャート: 判断 115">
          <a:extLst>
            <a:ext uri="{FF2B5EF4-FFF2-40B4-BE49-F238E27FC236}">
              <a16:creationId xmlns:a16="http://schemas.microsoft.com/office/drawing/2014/main" id="{54474343-1ED2-4B62-9B86-78C83C45B483}"/>
            </a:ext>
          </a:extLst>
        </xdr:cNvPr>
        <xdr:cNvSpPr/>
      </xdr:nvSpPr>
      <xdr:spPr>
        <a:xfrm>
          <a:off x="8699500" y="677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80195</xdr:rowOff>
    </xdr:from>
    <xdr:to>
      <xdr:col>41</xdr:col>
      <xdr:colOff>101600</xdr:colOff>
      <xdr:row>39</xdr:row>
      <xdr:rowOff>10345</xdr:rowOff>
    </xdr:to>
    <xdr:sp macro="" textlink="">
      <xdr:nvSpPr>
        <xdr:cNvPr id="117" name="フローチャート: 判断 116">
          <a:extLst>
            <a:ext uri="{FF2B5EF4-FFF2-40B4-BE49-F238E27FC236}">
              <a16:creationId xmlns:a16="http://schemas.microsoft.com/office/drawing/2014/main" id="{ECD053F1-D87A-4540-9F3E-E6AB49132571}"/>
            </a:ext>
          </a:extLst>
        </xdr:cNvPr>
        <xdr:cNvSpPr/>
      </xdr:nvSpPr>
      <xdr:spPr>
        <a:xfrm>
          <a:off x="7810500" y="6595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8" name="テキスト ボックス 117">
          <a:extLst>
            <a:ext uri="{FF2B5EF4-FFF2-40B4-BE49-F238E27FC236}">
              <a16:creationId xmlns:a16="http://schemas.microsoft.com/office/drawing/2014/main" id="{8600D118-2B48-4DFC-870C-88D9F492B662}"/>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1B163CE0-5377-4904-BE1E-F5F00D591E96}"/>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2D3EBB72-58D9-4F97-A71C-CCEAAA9811D5}"/>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4B97EB1B-91EA-4B6A-A42D-FB160E2D3728}"/>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FCB3DFB9-7232-474C-A859-2FDE9BB3A51E}"/>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82679</xdr:rowOff>
    </xdr:from>
    <xdr:to>
      <xdr:col>55</xdr:col>
      <xdr:colOff>50800</xdr:colOff>
      <xdr:row>41</xdr:row>
      <xdr:rowOff>12829</xdr:rowOff>
    </xdr:to>
    <xdr:sp macro="" textlink="">
      <xdr:nvSpPr>
        <xdr:cNvPr id="123" name="楕円 122">
          <a:extLst>
            <a:ext uri="{FF2B5EF4-FFF2-40B4-BE49-F238E27FC236}">
              <a16:creationId xmlns:a16="http://schemas.microsoft.com/office/drawing/2014/main" id="{5F414491-41CC-4EC7-82BF-6CF859A33A17}"/>
            </a:ext>
          </a:extLst>
        </xdr:cNvPr>
        <xdr:cNvSpPr/>
      </xdr:nvSpPr>
      <xdr:spPr>
        <a:xfrm>
          <a:off x="10426700" y="6940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61106</xdr:rowOff>
    </xdr:from>
    <xdr:ext cx="534377" cy="259045"/>
    <xdr:sp macro="" textlink="">
      <xdr:nvSpPr>
        <xdr:cNvPr id="124" name="【道路】&#10;一人当たり延長該当値テキスト">
          <a:extLst>
            <a:ext uri="{FF2B5EF4-FFF2-40B4-BE49-F238E27FC236}">
              <a16:creationId xmlns:a16="http://schemas.microsoft.com/office/drawing/2014/main" id="{4CF478EE-FB98-4A6C-B065-32F2345FC380}"/>
            </a:ext>
          </a:extLst>
        </xdr:cNvPr>
        <xdr:cNvSpPr txBox="1"/>
      </xdr:nvSpPr>
      <xdr:spPr>
        <a:xfrm>
          <a:off x="10515600" y="6919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86795</xdr:rowOff>
    </xdr:from>
    <xdr:to>
      <xdr:col>50</xdr:col>
      <xdr:colOff>165100</xdr:colOff>
      <xdr:row>41</xdr:row>
      <xdr:rowOff>16945</xdr:rowOff>
    </xdr:to>
    <xdr:sp macro="" textlink="">
      <xdr:nvSpPr>
        <xdr:cNvPr id="125" name="楕円 124">
          <a:extLst>
            <a:ext uri="{FF2B5EF4-FFF2-40B4-BE49-F238E27FC236}">
              <a16:creationId xmlns:a16="http://schemas.microsoft.com/office/drawing/2014/main" id="{7DCF3982-538B-4D86-AFF4-1FC3868447FE}"/>
            </a:ext>
          </a:extLst>
        </xdr:cNvPr>
        <xdr:cNvSpPr/>
      </xdr:nvSpPr>
      <xdr:spPr>
        <a:xfrm>
          <a:off x="9588500" y="6944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133479</xdr:rowOff>
    </xdr:from>
    <xdr:to>
      <xdr:col>55</xdr:col>
      <xdr:colOff>0</xdr:colOff>
      <xdr:row>40</xdr:row>
      <xdr:rowOff>137595</xdr:rowOff>
    </xdr:to>
    <xdr:cxnSp macro="">
      <xdr:nvCxnSpPr>
        <xdr:cNvPr id="126" name="直線コネクタ 125">
          <a:extLst>
            <a:ext uri="{FF2B5EF4-FFF2-40B4-BE49-F238E27FC236}">
              <a16:creationId xmlns:a16="http://schemas.microsoft.com/office/drawing/2014/main" id="{A54EDDB5-B691-4FD0-AB9D-075B55D336FF}"/>
            </a:ext>
          </a:extLst>
        </xdr:cNvPr>
        <xdr:cNvCxnSpPr/>
      </xdr:nvCxnSpPr>
      <xdr:spPr>
        <a:xfrm flipV="1">
          <a:off x="9639300" y="6991479"/>
          <a:ext cx="838200" cy="4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130792</xdr:rowOff>
    </xdr:from>
    <xdr:to>
      <xdr:col>46</xdr:col>
      <xdr:colOff>38100</xdr:colOff>
      <xdr:row>42</xdr:row>
      <xdr:rowOff>60942</xdr:rowOff>
    </xdr:to>
    <xdr:sp macro="" textlink="">
      <xdr:nvSpPr>
        <xdr:cNvPr id="127" name="楕円 126">
          <a:extLst>
            <a:ext uri="{FF2B5EF4-FFF2-40B4-BE49-F238E27FC236}">
              <a16:creationId xmlns:a16="http://schemas.microsoft.com/office/drawing/2014/main" id="{45840057-B44D-4B51-A7F5-0C31BEA6FB10}"/>
            </a:ext>
          </a:extLst>
        </xdr:cNvPr>
        <xdr:cNvSpPr/>
      </xdr:nvSpPr>
      <xdr:spPr>
        <a:xfrm>
          <a:off x="8699500" y="7160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137595</xdr:rowOff>
    </xdr:from>
    <xdr:to>
      <xdr:col>50</xdr:col>
      <xdr:colOff>114300</xdr:colOff>
      <xdr:row>42</xdr:row>
      <xdr:rowOff>10142</xdr:rowOff>
    </xdr:to>
    <xdr:cxnSp macro="">
      <xdr:nvCxnSpPr>
        <xdr:cNvPr id="128" name="直線コネクタ 127">
          <a:extLst>
            <a:ext uri="{FF2B5EF4-FFF2-40B4-BE49-F238E27FC236}">
              <a16:creationId xmlns:a16="http://schemas.microsoft.com/office/drawing/2014/main" id="{C61EFC06-AE01-412F-840F-CFE16CA6497B}"/>
            </a:ext>
          </a:extLst>
        </xdr:cNvPr>
        <xdr:cNvCxnSpPr/>
      </xdr:nvCxnSpPr>
      <xdr:spPr>
        <a:xfrm flipV="1">
          <a:off x="8750300" y="6995595"/>
          <a:ext cx="889000" cy="215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83061</xdr:rowOff>
    </xdr:from>
    <xdr:to>
      <xdr:col>41</xdr:col>
      <xdr:colOff>101600</xdr:colOff>
      <xdr:row>41</xdr:row>
      <xdr:rowOff>13211</xdr:rowOff>
    </xdr:to>
    <xdr:sp macro="" textlink="">
      <xdr:nvSpPr>
        <xdr:cNvPr id="129" name="楕円 128">
          <a:extLst>
            <a:ext uri="{FF2B5EF4-FFF2-40B4-BE49-F238E27FC236}">
              <a16:creationId xmlns:a16="http://schemas.microsoft.com/office/drawing/2014/main" id="{4917F8DD-B0CE-4D83-B73C-C81C3C567A17}"/>
            </a:ext>
          </a:extLst>
        </xdr:cNvPr>
        <xdr:cNvSpPr/>
      </xdr:nvSpPr>
      <xdr:spPr>
        <a:xfrm>
          <a:off x="7810500" y="6941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133861</xdr:rowOff>
    </xdr:from>
    <xdr:to>
      <xdr:col>45</xdr:col>
      <xdr:colOff>177800</xdr:colOff>
      <xdr:row>42</xdr:row>
      <xdr:rowOff>10142</xdr:rowOff>
    </xdr:to>
    <xdr:cxnSp macro="">
      <xdr:nvCxnSpPr>
        <xdr:cNvPr id="130" name="直線コネクタ 129">
          <a:extLst>
            <a:ext uri="{FF2B5EF4-FFF2-40B4-BE49-F238E27FC236}">
              <a16:creationId xmlns:a16="http://schemas.microsoft.com/office/drawing/2014/main" id="{8AE800C2-3884-4918-9C9A-FC3BE5E4D4B8}"/>
            </a:ext>
          </a:extLst>
        </xdr:cNvPr>
        <xdr:cNvCxnSpPr/>
      </xdr:nvCxnSpPr>
      <xdr:spPr>
        <a:xfrm>
          <a:off x="7861300" y="6991861"/>
          <a:ext cx="889000" cy="219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40863</xdr:rowOff>
    </xdr:from>
    <xdr:ext cx="534377" cy="259045"/>
    <xdr:sp macro="" textlink="">
      <xdr:nvSpPr>
        <xdr:cNvPr id="131" name="n_1aveValue【道路】&#10;一人当たり延長">
          <a:extLst>
            <a:ext uri="{FF2B5EF4-FFF2-40B4-BE49-F238E27FC236}">
              <a16:creationId xmlns:a16="http://schemas.microsoft.com/office/drawing/2014/main" id="{A9D9928E-ED03-4844-A6CA-AE2D68ADB49C}"/>
            </a:ext>
          </a:extLst>
        </xdr:cNvPr>
        <xdr:cNvSpPr txBox="1"/>
      </xdr:nvSpPr>
      <xdr:spPr>
        <a:xfrm>
          <a:off x="9359411" y="6555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36085</xdr:rowOff>
    </xdr:from>
    <xdr:ext cx="534377" cy="259045"/>
    <xdr:sp macro="" textlink="">
      <xdr:nvSpPr>
        <xdr:cNvPr id="132" name="n_2aveValue【道路】&#10;一人当たり延長">
          <a:extLst>
            <a:ext uri="{FF2B5EF4-FFF2-40B4-BE49-F238E27FC236}">
              <a16:creationId xmlns:a16="http://schemas.microsoft.com/office/drawing/2014/main" id="{401B6BD1-E1F3-4E4E-82C6-FCA08F009151}"/>
            </a:ext>
          </a:extLst>
        </xdr:cNvPr>
        <xdr:cNvSpPr txBox="1"/>
      </xdr:nvSpPr>
      <xdr:spPr>
        <a:xfrm>
          <a:off x="8483111" y="6551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26872</xdr:rowOff>
    </xdr:from>
    <xdr:ext cx="534377" cy="259045"/>
    <xdr:sp macro="" textlink="">
      <xdr:nvSpPr>
        <xdr:cNvPr id="133" name="n_3aveValue【道路】&#10;一人当たり延長">
          <a:extLst>
            <a:ext uri="{FF2B5EF4-FFF2-40B4-BE49-F238E27FC236}">
              <a16:creationId xmlns:a16="http://schemas.microsoft.com/office/drawing/2014/main" id="{BD9BC338-44A8-42D6-9C1B-0D1400C72A42}"/>
            </a:ext>
          </a:extLst>
        </xdr:cNvPr>
        <xdr:cNvSpPr txBox="1"/>
      </xdr:nvSpPr>
      <xdr:spPr>
        <a:xfrm>
          <a:off x="7594111" y="6370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8072</xdr:rowOff>
    </xdr:from>
    <xdr:ext cx="534377" cy="259045"/>
    <xdr:sp macro="" textlink="">
      <xdr:nvSpPr>
        <xdr:cNvPr id="134" name="n_1mainValue【道路】&#10;一人当たり延長">
          <a:extLst>
            <a:ext uri="{FF2B5EF4-FFF2-40B4-BE49-F238E27FC236}">
              <a16:creationId xmlns:a16="http://schemas.microsoft.com/office/drawing/2014/main" id="{33422CF4-5BDC-4DCE-B6E8-FE87EE9E3946}"/>
            </a:ext>
          </a:extLst>
        </xdr:cNvPr>
        <xdr:cNvSpPr txBox="1"/>
      </xdr:nvSpPr>
      <xdr:spPr>
        <a:xfrm>
          <a:off x="9359411" y="7037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42</xdr:row>
      <xdr:rowOff>52069</xdr:rowOff>
    </xdr:from>
    <xdr:ext cx="469744" cy="259045"/>
    <xdr:sp macro="" textlink="">
      <xdr:nvSpPr>
        <xdr:cNvPr id="135" name="n_2mainValue【道路】&#10;一人当たり延長">
          <a:extLst>
            <a:ext uri="{FF2B5EF4-FFF2-40B4-BE49-F238E27FC236}">
              <a16:creationId xmlns:a16="http://schemas.microsoft.com/office/drawing/2014/main" id="{FB772A21-BBD3-43AD-B81D-806D822E3959}"/>
            </a:ext>
          </a:extLst>
        </xdr:cNvPr>
        <xdr:cNvSpPr txBox="1"/>
      </xdr:nvSpPr>
      <xdr:spPr>
        <a:xfrm>
          <a:off x="8515427" y="7252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4338</xdr:rowOff>
    </xdr:from>
    <xdr:ext cx="534377" cy="259045"/>
    <xdr:sp macro="" textlink="">
      <xdr:nvSpPr>
        <xdr:cNvPr id="136" name="n_3mainValue【道路】&#10;一人当たり延長">
          <a:extLst>
            <a:ext uri="{FF2B5EF4-FFF2-40B4-BE49-F238E27FC236}">
              <a16:creationId xmlns:a16="http://schemas.microsoft.com/office/drawing/2014/main" id="{ED9E648B-7D65-4EAB-A83B-E83DCC4D15D4}"/>
            </a:ext>
          </a:extLst>
        </xdr:cNvPr>
        <xdr:cNvSpPr txBox="1"/>
      </xdr:nvSpPr>
      <xdr:spPr>
        <a:xfrm>
          <a:off x="7594111" y="7033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7" name="正方形/長方形 136">
          <a:extLst>
            <a:ext uri="{FF2B5EF4-FFF2-40B4-BE49-F238E27FC236}">
              <a16:creationId xmlns:a16="http://schemas.microsoft.com/office/drawing/2014/main" id="{BDE250DA-E000-462C-BAC0-109B062015B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8" name="正方形/長方形 137">
          <a:extLst>
            <a:ext uri="{FF2B5EF4-FFF2-40B4-BE49-F238E27FC236}">
              <a16:creationId xmlns:a16="http://schemas.microsoft.com/office/drawing/2014/main" id="{E27EC2C6-4709-4E2F-A7B3-6E6F077317B9}"/>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9" name="正方形/長方形 138">
          <a:extLst>
            <a:ext uri="{FF2B5EF4-FFF2-40B4-BE49-F238E27FC236}">
              <a16:creationId xmlns:a16="http://schemas.microsoft.com/office/drawing/2014/main" id="{A943E23B-0496-4054-BE95-B7F342186224}"/>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0" name="正方形/長方形 139">
          <a:extLst>
            <a:ext uri="{FF2B5EF4-FFF2-40B4-BE49-F238E27FC236}">
              <a16:creationId xmlns:a16="http://schemas.microsoft.com/office/drawing/2014/main" id="{A98A3687-C12C-48A4-B0D5-EB42E1FC306B}"/>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1" name="正方形/長方形 140">
          <a:extLst>
            <a:ext uri="{FF2B5EF4-FFF2-40B4-BE49-F238E27FC236}">
              <a16:creationId xmlns:a16="http://schemas.microsoft.com/office/drawing/2014/main" id="{D0C09E57-03E7-47E4-97F5-270AEEA4D736}"/>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2" name="正方形/長方形 141">
          <a:extLst>
            <a:ext uri="{FF2B5EF4-FFF2-40B4-BE49-F238E27FC236}">
              <a16:creationId xmlns:a16="http://schemas.microsoft.com/office/drawing/2014/main" id="{62C1947E-1FFC-4CD2-86B7-2D4DE61255DC}"/>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3" name="正方形/長方形 142">
          <a:extLst>
            <a:ext uri="{FF2B5EF4-FFF2-40B4-BE49-F238E27FC236}">
              <a16:creationId xmlns:a16="http://schemas.microsoft.com/office/drawing/2014/main" id="{373A9FF2-38E8-40F6-AD4E-ABA59217DED3}"/>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4" name="正方形/長方形 143">
          <a:extLst>
            <a:ext uri="{FF2B5EF4-FFF2-40B4-BE49-F238E27FC236}">
              <a16:creationId xmlns:a16="http://schemas.microsoft.com/office/drawing/2014/main" id="{CEEBEFFC-EE29-4158-B4EF-6BF500757857}"/>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5" name="テキスト ボックス 144">
          <a:extLst>
            <a:ext uri="{FF2B5EF4-FFF2-40B4-BE49-F238E27FC236}">
              <a16:creationId xmlns:a16="http://schemas.microsoft.com/office/drawing/2014/main" id="{5AE1D605-EEB0-4189-A765-854BEC7A5724}"/>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6" name="直線コネクタ 145">
          <a:extLst>
            <a:ext uri="{FF2B5EF4-FFF2-40B4-BE49-F238E27FC236}">
              <a16:creationId xmlns:a16="http://schemas.microsoft.com/office/drawing/2014/main" id="{39B4B540-8E5F-45DD-9286-DFDC2AD8DCF2}"/>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47" name="テキスト ボックス 146">
          <a:extLst>
            <a:ext uri="{FF2B5EF4-FFF2-40B4-BE49-F238E27FC236}">
              <a16:creationId xmlns:a16="http://schemas.microsoft.com/office/drawing/2014/main" id="{80A70EA3-C181-4716-92AC-AF7D32C34ED1}"/>
            </a:ext>
          </a:extLst>
        </xdr:cNvPr>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48" name="直線コネクタ 147">
          <a:extLst>
            <a:ext uri="{FF2B5EF4-FFF2-40B4-BE49-F238E27FC236}">
              <a16:creationId xmlns:a16="http://schemas.microsoft.com/office/drawing/2014/main" id="{FD13FD95-00DB-434E-964C-A8A548230A2A}"/>
            </a:ext>
          </a:extLst>
        </xdr:cNvPr>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49" name="テキスト ボックス 148">
          <a:extLst>
            <a:ext uri="{FF2B5EF4-FFF2-40B4-BE49-F238E27FC236}">
              <a16:creationId xmlns:a16="http://schemas.microsoft.com/office/drawing/2014/main" id="{CCD35D54-6FE4-4D52-940E-9216B926108C}"/>
            </a:ext>
          </a:extLst>
        </xdr:cNvPr>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50" name="直線コネクタ 149">
          <a:extLst>
            <a:ext uri="{FF2B5EF4-FFF2-40B4-BE49-F238E27FC236}">
              <a16:creationId xmlns:a16="http://schemas.microsoft.com/office/drawing/2014/main" id="{9D37072B-939F-40A3-AC05-645FD96708DC}"/>
            </a:ext>
          </a:extLst>
        </xdr:cNvPr>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51" name="テキスト ボックス 150">
          <a:extLst>
            <a:ext uri="{FF2B5EF4-FFF2-40B4-BE49-F238E27FC236}">
              <a16:creationId xmlns:a16="http://schemas.microsoft.com/office/drawing/2014/main" id="{C717AEDB-376B-4B07-9D44-694004332B2E}"/>
            </a:ext>
          </a:extLst>
        </xdr:cNvPr>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52" name="直線コネクタ 151">
          <a:extLst>
            <a:ext uri="{FF2B5EF4-FFF2-40B4-BE49-F238E27FC236}">
              <a16:creationId xmlns:a16="http://schemas.microsoft.com/office/drawing/2014/main" id="{E81FD413-9047-4452-9E06-8190D3E4C4CA}"/>
            </a:ext>
          </a:extLst>
        </xdr:cNvPr>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53" name="テキスト ボックス 152">
          <a:extLst>
            <a:ext uri="{FF2B5EF4-FFF2-40B4-BE49-F238E27FC236}">
              <a16:creationId xmlns:a16="http://schemas.microsoft.com/office/drawing/2014/main" id="{C264655D-EBD3-46AF-B2FD-2FD6F28A6E5B}"/>
            </a:ext>
          </a:extLst>
        </xdr:cNvPr>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54" name="直線コネクタ 153">
          <a:extLst>
            <a:ext uri="{FF2B5EF4-FFF2-40B4-BE49-F238E27FC236}">
              <a16:creationId xmlns:a16="http://schemas.microsoft.com/office/drawing/2014/main" id="{1AA72DFF-B8A6-49CA-B38D-E1F148306ACB}"/>
            </a:ext>
          </a:extLst>
        </xdr:cNvPr>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55" name="テキスト ボックス 154">
          <a:extLst>
            <a:ext uri="{FF2B5EF4-FFF2-40B4-BE49-F238E27FC236}">
              <a16:creationId xmlns:a16="http://schemas.microsoft.com/office/drawing/2014/main" id="{12750AE8-6D9E-4870-9569-89596AE3A487}"/>
            </a:ext>
          </a:extLst>
        </xdr:cNvPr>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6" name="直線コネクタ 155">
          <a:extLst>
            <a:ext uri="{FF2B5EF4-FFF2-40B4-BE49-F238E27FC236}">
              <a16:creationId xmlns:a16="http://schemas.microsoft.com/office/drawing/2014/main" id="{2B484555-A449-432A-806F-55DF9853079F}"/>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7" name="テキスト ボックス 156">
          <a:extLst>
            <a:ext uri="{FF2B5EF4-FFF2-40B4-BE49-F238E27FC236}">
              <a16:creationId xmlns:a16="http://schemas.microsoft.com/office/drawing/2014/main" id="{524D63A0-F7BA-4985-AA3E-AA832984FD37}"/>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8" name="【橋りょう・トンネル】&#10;有形固定資産減価償却率グラフ枠">
          <a:extLst>
            <a:ext uri="{FF2B5EF4-FFF2-40B4-BE49-F238E27FC236}">
              <a16:creationId xmlns:a16="http://schemas.microsoft.com/office/drawing/2014/main" id="{2884F0EF-771B-48AB-BE3D-45147206542F}"/>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36576</xdr:rowOff>
    </xdr:from>
    <xdr:to>
      <xdr:col>24</xdr:col>
      <xdr:colOff>62865</xdr:colOff>
      <xdr:row>63</xdr:row>
      <xdr:rowOff>6858</xdr:rowOff>
    </xdr:to>
    <xdr:cxnSp macro="">
      <xdr:nvCxnSpPr>
        <xdr:cNvPr id="159" name="直線コネクタ 158">
          <a:extLst>
            <a:ext uri="{FF2B5EF4-FFF2-40B4-BE49-F238E27FC236}">
              <a16:creationId xmlns:a16="http://schemas.microsoft.com/office/drawing/2014/main" id="{EFDEFFB6-3CB4-4FF8-A6FF-AD6642C44B62}"/>
            </a:ext>
          </a:extLst>
        </xdr:cNvPr>
        <xdr:cNvCxnSpPr/>
      </xdr:nvCxnSpPr>
      <xdr:spPr>
        <a:xfrm flipV="1">
          <a:off x="4634865" y="9637776"/>
          <a:ext cx="0" cy="1170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10685</xdr:rowOff>
    </xdr:from>
    <xdr:ext cx="405111" cy="259045"/>
    <xdr:sp macro="" textlink="">
      <xdr:nvSpPr>
        <xdr:cNvPr id="160" name="【橋りょう・トンネル】&#10;有形固定資産減価償却率最小値テキスト">
          <a:extLst>
            <a:ext uri="{FF2B5EF4-FFF2-40B4-BE49-F238E27FC236}">
              <a16:creationId xmlns:a16="http://schemas.microsoft.com/office/drawing/2014/main" id="{B4C8018D-C043-4928-AF31-BFAE9C94E8FF}"/>
            </a:ext>
          </a:extLst>
        </xdr:cNvPr>
        <xdr:cNvSpPr txBox="1"/>
      </xdr:nvSpPr>
      <xdr:spPr>
        <a:xfrm>
          <a:off x="4673600" y="108120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6858</xdr:rowOff>
    </xdr:from>
    <xdr:to>
      <xdr:col>24</xdr:col>
      <xdr:colOff>152400</xdr:colOff>
      <xdr:row>63</xdr:row>
      <xdr:rowOff>6858</xdr:rowOff>
    </xdr:to>
    <xdr:cxnSp macro="">
      <xdr:nvCxnSpPr>
        <xdr:cNvPr id="161" name="直線コネクタ 160">
          <a:extLst>
            <a:ext uri="{FF2B5EF4-FFF2-40B4-BE49-F238E27FC236}">
              <a16:creationId xmlns:a16="http://schemas.microsoft.com/office/drawing/2014/main" id="{A41F9EB1-C452-45F5-A213-0694CF75EFAB}"/>
            </a:ext>
          </a:extLst>
        </xdr:cNvPr>
        <xdr:cNvCxnSpPr/>
      </xdr:nvCxnSpPr>
      <xdr:spPr>
        <a:xfrm>
          <a:off x="4546600" y="10808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154703</xdr:rowOff>
    </xdr:from>
    <xdr:ext cx="405111" cy="259045"/>
    <xdr:sp macro="" textlink="">
      <xdr:nvSpPr>
        <xdr:cNvPr id="162" name="【橋りょう・トンネル】&#10;有形固定資産減価償却率最大値テキスト">
          <a:extLst>
            <a:ext uri="{FF2B5EF4-FFF2-40B4-BE49-F238E27FC236}">
              <a16:creationId xmlns:a16="http://schemas.microsoft.com/office/drawing/2014/main" id="{B816A939-672B-45B9-8BD1-6A0633305806}"/>
            </a:ext>
          </a:extLst>
        </xdr:cNvPr>
        <xdr:cNvSpPr txBox="1"/>
      </xdr:nvSpPr>
      <xdr:spPr>
        <a:xfrm>
          <a:off x="4673600" y="94130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36576</xdr:rowOff>
    </xdr:from>
    <xdr:to>
      <xdr:col>24</xdr:col>
      <xdr:colOff>152400</xdr:colOff>
      <xdr:row>56</xdr:row>
      <xdr:rowOff>36576</xdr:rowOff>
    </xdr:to>
    <xdr:cxnSp macro="">
      <xdr:nvCxnSpPr>
        <xdr:cNvPr id="163" name="直線コネクタ 162">
          <a:extLst>
            <a:ext uri="{FF2B5EF4-FFF2-40B4-BE49-F238E27FC236}">
              <a16:creationId xmlns:a16="http://schemas.microsoft.com/office/drawing/2014/main" id="{6E418596-8D1A-430B-BB68-F4A2ED1C5489}"/>
            </a:ext>
          </a:extLst>
        </xdr:cNvPr>
        <xdr:cNvCxnSpPr/>
      </xdr:nvCxnSpPr>
      <xdr:spPr>
        <a:xfrm>
          <a:off x="4546600" y="9637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169943</xdr:rowOff>
    </xdr:from>
    <xdr:ext cx="405111" cy="259045"/>
    <xdr:sp macro="" textlink="">
      <xdr:nvSpPr>
        <xdr:cNvPr id="164" name="【橋りょう・トンネル】&#10;有形固定資産減価償却率平均値テキスト">
          <a:extLst>
            <a:ext uri="{FF2B5EF4-FFF2-40B4-BE49-F238E27FC236}">
              <a16:creationId xmlns:a16="http://schemas.microsoft.com/office/drawing/2014/main" id="{C1A2E51A-A230-4B03-8136-63C1037A30CA}"/>
            </a:ext>
          </a:extLst>
        </xdr:cNvPr>
        <xdr:cNvSpPr txBox="1"/>
      </xdr:nvSpPr>
      <xdr:spPr>
        <a:xfrm>
          <a:off x="4673600" y="99425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20066</xdr:rowOff>
    </xdr:from>
    <xdr:to>
      <xdr:col>24</xdr:col>
      <xdr:colOff>114300</xdr:colOff>
      <xdr:row>58</xdr:row>
      <xdr:rowOff>121666</xdr:rowOff>
    </xdr:to>
    <xdr:sp macro="" textlink="">
      <xdr:nvSpPr>
        <xdr:cNvPr id="165" name="フローチャート: 判断 164">
          <a:extLst>
            <a:ext uri="{FF2B5EF4-FFF2-40B4-BE49-F238E27FC236}">
              <a16:creationId xmlns:a16="http://schemas.microsoft.com/office/drawing/2014/main" id="{1A30D0DE-8F86-4753-BBD6-633D724E9FC2}"/>
            </a:ext>
          </a:extLst>
        </xdr:cNvPr>
        <xdr:cNvSpPr/>
      </xdr:nvSpPr>
      <xdr:spPr>
        <a:xfrm>
          <a:off x="4584700" y="9964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56642</xdr:rowOff>
    </xdr:from>
    <xdr:to>
      <xdr:col>20</xdr:col>
      <xdr:colOff>38100</xdr:colOff>
      <xdr:row>58</xdr:row>
      <xdr:rowOff>158242</xdr:rowOff>
    </xdr:to>
    <xdr:sp macro="" textlink="">
      <xdr:nvSpPr>
        <xdr:cNvPr id="166" name="フローチャート: 判断 165">
          <a:extLst>
            <a:ext uri="{FF2B5EF4-FFF2-40B4-BE49-F238E27FC236}">
              <a16:creationId xmlns:a16="http://schemas.microsoft.com/office/drawing/2014/main" id="{6561F69E-7E37-4FD5-8DCC-E36457A05394}"/>
            </a:ext>
          </a:extLst>
        </xdr:cNvPr>
        <xdr:cNvSpPr/>
      </xdr:nvSpPr>
      <xdr:spPr>
        <a:xfrm>
          <a:off x="3746500" y="10000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45212</xdr:rowOff>
    </xdr:from>
    <xdr:to>
      <xdr:col>15</xdr:col>
      <xdr:colOff>101600</xdr:colOff>
      <xdr:row>58</xdr:row>
      <xdr:rowOff>146812</xdr:rowOff>
    </xdr:to>
    <xdr:sp macro="" textlink="">
      <xdr:nvSpPr>
        <xdr:cNvPr id="167" name="フローチャート: 判断 166">
          <a:extLst>
            <a:ext uri="{FF2B5EF4-FFF2-40B4-BE49-F238E27FC236}">
              <a16:creationId xmlns:a16="http://schemas.microsoft.com/office/drawing/2014/main" id="{D6136B96-39B2-4493-B5D9-846B0617F24F}"/>
            </a:ext>
          </a:extLst>
        </xdr:cNvPr>
        <xdr:cNvSpPr/>
      </xdr:nvSpPr>
      <xdr:spPr>
        <a:xfrm>
          <a:off x="2857500" y="998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33782</xdr:rowOff>
    </xdr:from>
    <xdr:to>
      <xdr:col>10</xdr:col>
      <xdr:colOff>165100</xdr:colOff>
      <xdr:row>59</xdr:row>
      <xdr:rowOff>135382</xdr:rowOff>
    </xdr:to>
    <xdr:sp macro="" textlink="">
      <xdr:nvSpPr>
        <xdr:cNvPr id="168" name="フローチャート: 判断 167">
          <a:extLst>
            <a:ext uri="{FF2B5EF4-FFF2-40B4-BE49-F238E27FC236}">
              <a16:creationId xmlns:a16="http://schemas.microsoft.com/office/drawing/2014/main" id="{4F59F74B-4142-4AB3-8DBB-212EF0E8710C}"/>
            </a:ext>
          </a:extLst>
        </xdr:cNvPr>
        <xdr:cNvSpPr/>
      </xdr:nvSpPr>
      <xdr:spPr>
        <a:xfrm>
          <a:off x="1968500" y="10149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9" name="テキスト ボックス 168">
          <a:extLst>
            <a:ext uri="{FF2B5EF4-FFF2-40B4-BE49-F238E27FC236}">
              <a16:creationId xmlns:a16="http://schemas.microsoft.com/office/drawing/2014/main" id="{9F8FF3F4-93FE-4958-9010-CD58232EC703}"/>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0" name="テキスト ボックス 169">
          <a:extLst>
            <a:ext uri="{FF2B5EF4-FFF2-40B4-BE49-F238E27FC236}">
              <a16:creationId xmlns:a16="http://schemas.microsoft.com/office/drawing/2014/main" id="{6FE51876-C064-4674-9549-4DBF298317D2}"/>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1" name="テキスト ボックス 170">
          <a:extLst>
            <a:ext uri="{FF2B5EF4-FFF2-40B4-BE49-F238E27FC236}">
              <a16:creationId xmlns:a16="http://schemas.microsoft.com/office/drawing/2014/main" id="{672CF84B-4DAA-4485-9D0B-3CD71E41079D}"/>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2" name="テキスト ボックス 171">
          <a:extLst>
            <a:ext uri="{FF2B5EF4-FFF2-40B4-BE49-F238E27FC236}">
              <a16:creationId xmlns:a16="http://schemas.microsoft.com/office/drawing/2014/main" id="{323E90F6-B63C-46FE-B04D-89F91D64DCF2}"/>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3" name="テキスト ボックス 172">
          <a:extLst>
            <a:ext uri="{FF2B5EF4-FFF2-40B4-BE49-F238E27FC236}">
              <a16:creationId xmlns:a16="http://schemas.microsoft.com/office/drawing/2014/main" id="{93B2D8C3-F613-4C68-9036-1FA0C4D5F32D}"/>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49784</xdr:rowOff>
    </xdr:from>
    <xdr:to>
      <xdr:col>24</xdr:col>
      <xdr:colOff>114300</xdr:colOff>
      <xdr:row>57</xdr:row>
      <xdr:rowOff>151384</xdr:rowOff>
    </xdr:to>
    <xdr:sp macro="" textlink="">
      <xdr:nvSpPr>
        <xdr:cNvPr id="174" name="楕円 173">
          <a:extLst>
            <a:ext uri="{FF2B5EF4-FFF2-40B4-BE49-F238E27FC236}">
              <a16:creationId xmlns:a16="http://schemas.microsoft.com/office/drawing/2014/main" id="{65EC5801-25DD-4579-8C59-4518D34E2B41}"/>
            </a:ext>
          </a:extLst>
        </xdr:cNvPr>
        <xdr:cNvSpPr/>
      </xdr:nvSpPr>
      <xdr:spPr>
        <a:xfrm>
          <a:off x="4584700" y="9822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72661</xdr:rowOff>
    </xdr:from>
    <xdr:ext cx="405111" cy="259045"/>
    <xdr:sp macro="" textlink="">
      <xdr:nvSpPr>
        <xdr:cNvPr id="175" name="【橋りょう・トンネル】&#10;有形固定資産減価償却率該当値テキスト">
          <a:extLst>
            <a:ext uri="{FF2B5EF4-FFF2-40B4-BE49-F238E27FC236}">
              <a16:creationId xmlns:a16="http://schemas.microsoft.com/office/drawing/2014/main" id="{D1682A07-3445-4BD9-B1E1-E4EB2F17344F}"/>
            </a:ext>
          </a:extLst>
        </xdr:cNvPr>
        <xdr:cNvSpPr txBox="1"/>
      </xdr:nvSpPr>
      <xdr:spPr>
        <a:xfrm>
          <a:off x="4673600" y="9673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88646</xdr:rowOff>
    </xdr:from>
    <xdr:to>
      <xdr:col>20</xdr:col>
      <xdr:colOff>38100</xdr:colOff>
      <xdr:row>58</xdr:row>
      <xdr:rowOff>18796</xdr:rowOff>
    </xdr:to>
    <xdr:sp macro="" textlink="">
      <xdr:nvSpPr>
        <xdr:cNvPr id="176" name="楕円 175">
          <a:extLst>
            <a:ext uri="{FF2B5EF4-FFF2-40B4-BE49-F238E27FC236}">
              <a16:creationId xmlns:a16="http://schemas.microsoft.com/office/drawing/2014/main" id="{6AB6780B-D3BD-42CE-ABAB-ABF37A2AE32B}"/>
            </a:ext>
          </a:extLst>
        </xdr:cNvPr>
        <xdr:cNvSpPr/>
      </xdr:nvSpPr>
      <xdr:spPr>
        <a:xfrm>
          <a:off x="3746500" y="9861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100584</xdr:rowOff>
    </xdr:from>
    <xdr:to>
      <xdr:col>24</xdr:col>
      <xdr:colOff>63500</xdr:colOff>
      <xdr:row>57</xdr:row>
      <xdr:rowOff>139446</xdr:rowOff>
    </xdr:to>
    <xdr:cxnSp macro="">
      <xdr:nvCxnSpPr>
        <xdr:cNvPr id="177" name="直線コネクタ 176">
          <a:extLst>
            <a:ext uri="{FF2B5EF4-FFF2-40B4-BE49-F238E27FC236}">
              <a16:creationId xmlns:a16="http://schemas.microsoft.com/office/drawing/2014/main" id="{5562792F-231C-487F-9087-28FC417F5B80}"/>
            </a:ext>
          </a:extLst>
        </xdr:cNvPr>
        <xdr:cNvCxnSpPr/>
      </xdr:nvCxnSpPr>
      <xdr:spPr>
        <a:xfrm flipV="1">
          <a:off x="3797300" y="9873234"/>
          <a:ext cx="8382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125222</xdr:rowOff>
    </xdr:from>
    <xdr:to>
      <xdr:col>15</xdr:col>
      <xdr:colOff>101600</xdr:colOff>
      <xdr:row>58</xdr:row>
      <xdr:rowOff>55372</xdr:rowOff>
    </xdr:to>
    <xdr:sp macro="" textlink="">
      <xdr:nvSpPr>
        <xdr:cNvPr id="178" name="楕円 177">
          <a:extLst>
            <a:ext uri="{FF2B5EF4-FFF2-40B4-BE49-F238E27FC236}">
              <a16:creationId xmlns:a16="http://schemas.microsoft.com/office/drawing/2014/main" id="{B6D2B382-6B90-4CD3-93EF-91ED722568CA}"/>
            </a:ext>
          </a:extLst>
        </xdr:cNvPr>
        <xdr:cNvSpPr/>
      </xdr:nvSpPr>
      <xdr:spPr>
        <a:xfrm>
          <a:off x="2857500" y="9897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139446</xdr:rowOff>
    </xdr:from>
    <xdr:to>
      <xdr:col>19</xdr:col>
      <xdr:colOff>177800</xdr:colOff>
      <xdr:row>58</xdr:row>
      <xdr:rowOff>4572</xdr:rowOff>
    </xdr:to>
    <xdr:cxnSp macro="">
      <xdr:nvCxnSpPr>
        <xdr:cNvPr id="179" name="直線コネクタ 178">
          <a:extLst>
            <a:ext uri="{FF2B5EF4-FFF2-40B4-BE49-F238E27FC236}">
              <a16:creationId xmlns:a16="http://schemas.microsoft.com/office/drawing/2014/main" id="{BD826555-48E5-4F4C-BB76-C02821A72FE8}"/>
            </a:ext>
          </a:extLst>
        </xdr:cNvPr>
        <xdr:cNvCxnSpPr/>
      </xdr:nvCxnSpPr>
      <xdr:spPr>
        <a:xfrm flipV="1">
          <a:off x="2908300" y="991209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22352</xdr:rowOff>
    </xdr:from>
    <xdr:to>
      <xdr:col>10</xdr:col>
      <xdr:colOff>165100</xdr:colOff>
      <xdr:row>58</xdr:row>
      <xdr:rowOff>123952</xdr:rowOff>
    </xdr:to>
    <xdr:sp macro="" textlink="">
      <xdr:nvSpPr>
        <xdr:cNvPr id="180" name="楕円 179">
          <a:extLst>
            <a:ext uri="{FF2B5EF4-FFF2-40B4-BE49-F238E27FC236}">
              <a16:creationId xmlns:a16="http://schemas.microsoft.com/office/drawing/2014/main" id="{9AA275ED-16DC-4915-A443-E4CDF9DC65CD}"/>
            </a:ext>
          </a:extLst>
        </xdr:cNvPr>
        <xdr:cNvSpPr/>
      </xdr:nvSpPr>
      <xdr:spPr>
        <a:xfrm>
          <a:off x="1968500" y="996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4572</xdr:rowOff>
    </xdr:from>
    <xdr:to>
      <xdr:col>15</xdr:col>
      <xdr:colOff>50800</xdr:colOff>
      <xdr:row>58</xdr:row>
      <xdr:rowOff>73152</xdr:rowOff>
    </xdr:to>
    <xdr:cxnSp macro="">
      <xdr:nvCxnSpPr>
        <xdr:cNvPr id="181" name="直線コネクタ 180">
          <a:extLst>
            <a:ext uri="{FF2B5EF4-FFF2-40B4-BE49-F238E27FC236}">
              <a16:creationId xmlns:a16="http://schemas.microsoft.com/office/drawing/2014/main" id="{B9464F4B-0EF2-4086-AB3C-41B35DC93DEB}"/>
            </a:ext>
          </a:extLst>
        </xdr:cNvPr>
        <xdr:cNvCxnSpPr/>
      </xdr:nvCxnSpPr>
      <xdr:spPr>
        <a:xfrm flipV="1">
          <a:off x="2019300" y="9948672"/>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149369</xdr:rowOff>
    </xdr:from>
    <xdr:ext cx="405111" cy="259045"/>
    <xdr:sp macro="" textlink="">
      <xdr:nvSpPr>
        <xdr:cNvPr id="182" name="n_1aveValue【橋りょう・トンネル】&#10;有形固定資産減価償却率">
          <a:extLst>
            <a:ext uri="{FF2B5EF4-FFF2-40B4-BE49-F238E27FC236}">
              <a16:creationId xmlns:a16="http://schemas.microsoft.com/office/drawing/2014/main" id="{89D9ED0C-02F3-4A33-9A32-BC476507AC29}"/>
            </a:ext>
          </a:extLst>
        </xdr:cNvPr>
        <xdr:cNvSpPr txBox="1"/>
      </xdr:nvSpPr>
      <xdr:spPr>
        <a:xfrm>
          <a:off x="3582044" y="100934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137939</xdr:rowOff>
    </xdr:from>
    <xdr:ext cx="405111" cy="259045"/>
    <xdr:sp macro="" textlink="">
      <xdr:nvSpPr>
        <xdr:cNvPr id="183" name="n_2aveValue【橋りょう・トンネル】&#10;有形固定資産減価償却率">
          <a:extLst>
            <a:ext uri="{FF2B5EF4-FFF2-40B4-BE49-F238E27FC236}">
              <a16:creationId xmlns:a16="http://schemas.microsoft.com/office/drawing/2014/main" id="{669F96DB-9344-4DAE-9B5C-1EF71FA4AE45}"/>
            </a:ext>
          </a:extLst>
        </xdr:cNvPr>
        <xdr:cNvSpPr txBox="1"/>
      </xdr:nvSpPr>
      <xdr:spPr>
        <a:xfrm>
          <a:off x="2705744" y="10082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126509</xdr:rowOff>
    </xdr:from>
    <xdr:ext cx="405111" cy="259045"/>
    <xdr:sp macro="" textlink="">
      <xdr:nvSpPr>
        <xdr:cNvPr id="184" name="n_3aveValue【橋りょう・トンネル】&#10;有形固定資産減価償却率">
          <a:extLst>
            <a:ext uri="{FF2B5EF4-FFF2-40B4-BE49-F238E27FC236}">
              <a16:creationId xmlns:a16="http://schemas.microsoft.com/office/drawing/2014/main" id="{D29FBC48-6D51-41B8-8184-C147664999FB}"/>
            </a:ext>
          </a:extLst>
        </xdr:cNvPr>
        <xdr:cNvSpPr txBox="1"/>
      </xdr:nvSpPr>
      <xdr:spPr>
        <a:xfrm>
          <a:off x="1816744" y="102420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35323</xdr:rowOff>
    </xdr:from>
    <xdr:ext cx="405111" cy="259045"/>
    <xdr:sp macro="" textlink="">
      <xdr:nvSpPr>
        <xdr:cNvPr id="185" name="n_1mainValue【橋りょう・トンネル】&#10;有形固定資産減価償却率">
          <a:extLst>
            <a:ext uri="{FF2B5EF4-FFF2-40B4-BE49-F238E27FC236}">
              <a16:creationId xmlns:a16="http://schemas.microsoft.com/office/drawing/2014/main" id="{CAF82098-60C5-4272-9313-F9A94BA6B081}"/>
            </a:ext>
          </a:extLst>
        </xdr:cNvPr>
        <xdr:cNvSpPr txBox="1"/>
      </xdr:nvSpPr>
      <xdr:spPr>
        <a:xfrm>
          <a:off x="3582044" y="96365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71899</xdr:rowOff>
    </xdr:from>
    <xdr:ext cx="405111" cy="259045"/>
    <xdr:sp macro="" textlink="">
      <xdr:nvSpPr>
        <xdr:cNvPr id="186" name="n_2mainValue【橋りょう・トンネル】&#10;有形固定資産減価償却率">
          <a:extLst>
            <a:ext uri="{FF2B5EF4-FFF2-40B4-BE49-F238E27FC236}">
              <a16:creationId xmlns:a16="http://schemas.microsoft.com/office/drawing/2014/main" id="{D540CF75-0DA7-4E27-B711-99680C6BF584}"/>
            </a:ext>
          </a:extLst>
        </xdr:cNvPr>
        <xdr:cNvSpPr txBox="1"/>
      </xdr:nvSpPr>
      <xdr:spPr>
        <a:xfrm>
          <a:off x="2705744" y="9673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140479</xdr:rowOff>
    </xdr:from>
    <xdr:ext cx="405111" cy="259045"/>
    <xdr:sp macro="" textlink="">
      <xdr:nvSpPr>
        <xdr:cNvPr id="187" name="n_3mainValue【橋りょう・トンネル】&#10;有形固定資産減価償却率">
          <a:extLst>
            <a:ext uri="{FF2B5EF4-FFF2-40B4-BE49-F238E27FC236}">
              <a16:creationId xmlns:a16="http://schemas.microsoft.com/office/drawing/2014/main" id="{CF8FC1F3-02BE-40DF-8570-929D0303153E}"/>
            </a:ext>
          </a:extLst>
        </xdr:cNvPr>
        <xdr:cNvSpPr txBox="1"/>
      </xdr:nvSpPr>
      <xdr:spPr>
        <a:xfrm>
          <a:off x="1816744" y="97416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8" name="正方形/長方形 187">
          <a:extLst>
            <a:ext uri="{FF2B5EF4-FFF2-40B4-BE49-F238E27FC236}">
              <a16:creationId xmlns:a16="http://schemas.microsoft.com/office/drawing/2014/main" id="{C71F6874-6CF2-47E3-9419-7415707187D1}"/>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9" name="正方形/長方形 188">
          <a:extLst>
            <a:ext uri="{FF2B5EF4-FFF2-40B4-BE49-F238E27FC236}">
              <a16:creationId xmlns:a16="http://schemas.microsoft.com/office/drawing/2014/main" id="{18C89DF2-4437-4F31-A336-043CC0349B6E}"/>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0" name="正方形/長方形 189">
          <a:extLst>
            <a:ext uri="{FF2B5EF4-FFF2-40B4-BE49-F238E27FC236}">
              <a16:creationId xmlns:a16="http://schemas.microsoft.com/office/drawing/2014/main" id="{FB354776-AF4C-4DBF-8E72-9D7CA8680C46}"/>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1" name="正方形/長方形 190">
          <a:extLst>
            <a:ext uri="{FF2B5EF4-FFF2-40B4-BE49-F238E27FC236}">
              <a16:creationId xmlns:a16="http://schemas.microsoft.com/office/drawing/2014/main" id="{4AAC83A6-DF1C-425B-B29F-3595B924FDBB}"/>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2" name="正方形/長方形 191">
          <a:extLst>
            <a:ext uri="{FF2B5EF4-FFF2-40B4-BE49-F238E27FC236}">
              <a16:creationId xmlns:a16="http://schemas.microsoft.com/office/drawing/2014/main" id="{1D7843A0-94C6-4CD2-8AB5-BFA2014F2148}"/>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3" name="正方形/長方形 192">
          <a:extLst>
            <a:ext uri="{FF2B5EF4-FFF2-40B4-BE49-F238E27FC236}">
              <a16:creationId xmlns:a16="http://schemas.microsoft.com/office/drawing/2014/main" id="{CAC95186-BC0A-4E80-B4E6-817B55E059BE}"/>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4" name="正方形/長方形 193">
          <a:extLst>
            <a:ext uri="{FF2B5EF4-FFF2-40B4-BE49-F238E27FC236}">
              <a16:creationId xmlns:a16="http://schemas.microsoft.com/office/drawing/2014/main" id="{CA8BBE79-7959-4FFD-BD29-E5B114FB7ECA}"/>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5" name="正方形/長方形 194">
          <a:extLst>
            <a:ext uri="{FF2B5EF4-FFF2-40B4-BE49-F238E27FC236}">
              <a16:creationId xmlns:a16="http://schemas.microsoft.com/office/drawing/2014/main" id="{913FEBDD-31FF-4DE2-BAEB-F7B238CAE5F1}"/>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6" name="テキスト ボックス 195">
          <a:extLst>
            <a:ext uri="{FF2B5EF4-FFF2-40B4-BE49-F238E27FC236}">
              <a16:creationId xmlns:a16="http://schemas.microsoft.com/office/drawing/2014/main" id="{19D8B272-A6DF-450F-A8DD-F36765BA363B}"/>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7" name="直線コネクタ 196">
          <a:extLst>
            <a:ext uri="{FF2B5EF4-FFF2-40B4-BE49-F238E27FC236}">
              <a16:creationId xmlns:a16="http://schemas.microsoft.com/office/drawing/2014/main" id="{8C156EF2-2A47-4B13-88D3-C0313BB30E79}"/>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98" name="直線コネクタ 197">
          <a:extLst>
            <a:ext uri="{FF2B5EF4-FFF2-40B4-BE49-F238E27FC236}">
              <a16:creationId xmlns:a16="http://schemas.microsoft.com/office/drawing/2014/main" id="{3D478259-3109-45DB-B25B-CE6506C3FC2C}"/>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199" name="テキスト ボックス 198">
          <a:extLst>
            <a:ext uri="{FF2B5EF4-FFF2-40B4-BE49-F238E27FC236}">
              <a16:creationId xmlns:a16="http://schemas.microsoft.com/office/drawing/2014/main" id="{BC511480-A046-4469-93E0-B06606F2988E}"/>
            </a:ext>
          </a:extLst>
        </xdr:cNvPr>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00" name="直線コネクタ 199">
          <a:extLst>
            <a:ext uri="{FF2B5EF4-FFF2-40B4-BE49-F238E27FC236}">
              <a16:creationId xmlns:a16="http://schemas.microsoft.com/office/drawing/2014/main" id="{9D9F21E0-D71A-4C93-A4D5-D787D9AA3FB5}"/>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62</xdr:row>
      <xdr:rowOff>4734</xdr:rowOff>
    </xdr:from>
    <xdr:ext cx="685572" cy="259045"/>
    <xdr:sp macro="" textlink="">
      <xdr:nvSpPr>
        <xdr:cNvPr id="201" name="テキスト ボックス 200">
          <a:extLst>
            <a:ext uri="{FF2B5EF4-FFF2-40B4-BE49-F238E27FC236}">
              <a16:creationId xmlns:a16="http://schemas.microsoft.com/office/drawing/2014/main" id="{DF90BB53-0F6E-471D-8334-EE1338F9C706}"/>
            </a:ext>
          </a:extLst>
        </xdr:cNvPr>
        <xdr:cNvSpPr txBox="1"/>
      </xdr:nvSpPr>
      <xdr:spPr>
        <a:xfrm>
          <a:off x="5918428" y="1063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02" name="直線コネクタ 201">
          <a:extLst>
            <a:ext uri="{FF2B5EF4-FFF2-40B4-BE49-F238E27FC236}">
              <a16:creationId xmlns:a16="http://schemas.microsoft.com/office/drawing/2014/main" id="{13752CC2-CD48-4FAC-AE00-808A40D2534F}"/>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21062</xdr:rowOff>
    </xdr:from>
    <xdr:ext cx="685572" cy="259045"/>
    <xdr:sp macro="" textlink="">
      <xdr:nvSpPr>
        <xdr:cNvPr id="203" name="テキスト ボックス 202">
          <a:extLst>
            <a:ext uri="{FF2B5EF4-FFF2-40B4-BE49-F238E27FC236}">
              <a16:creationId xmlns:a16="http://schemas.microsoft.com/office/drawing/2014/main" id="{B4090BB9-A3EF-43BF-A45F-9DE4C8175F67}"/>
            </a:ext>
          </a:extLst>
        </xdr:cNvPr>
        <xdr:cNvSpPr txBox="1"/>
      </xdr:nvSpPr>
      <xdr:spPr>
        <a:xfrm>
          <a:off x="5918428" y="1030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04" name="直線コネクタ 203">
          <a:extLst>
            <a:ext uri="{FF2B5EF4-FFF2-40B4-BE49-F238E27FC236}">
              <a16:creationId xmlns:a16="http://schemas.microsoft.com/office/drawing/2014/main" id="{6C4DE7A9-C0BA-4845-B58D-D4EA9D8B6223}"/>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58</xdr:row>
      <xdr:rowOff>37392</xdr:rowOff>
    </xdr:from>
    <xdr:ext cx="685572" cy="259045"/>
    <xdr:sp macro="" textlink="">
      <xdr:nvSpPr>
        <xdr:cNvPr id="205" name="テキスト ボックス 204">
          <a:extLst>
            <a:ext uri="{FF2B5EF4-FFF2-40B4-BE49-F238E27FC236}">
              <a16:creationId xmlns:a16="http://schemas.microsoft.com/office/drawing/2014/main" id="{50BC9B0F-4E3F-4953-AED9-5309085CF702}"/>
            </a:ext>
          </a:extLst>
        </xdr:cNvPr>
        <xdr:cNvSpPr txBox="1"/>
      </xdr:nvSpPr>
      <xdr:spPr>
        <a:xfrm>
          <a:off x="5918428" y="9981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06" name="直線コネクタ 205">
          <a:extLst>
            <a:ext uri="{FF2B5EF4-FFF2-40B4-BE49-F238E27FC236}">
              <a16:creationId xmlns:a16="http://schemas.microsoft.com/office/drawing/2014/main" id="{6F6CF128-A595-4D4B-A3FA-2946B0264536}"/>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07" name="テキスト ボックス 206">
          <a:extLst>
            <a:ext uri="{FF2B5EF4-FFF2-40B4-BE49-F238E27FC236}">
              <a16:creationId xmlns:a16="http://schemas.microsoft.com/office/drawing/2014/main" id="{66BBB3AC-0603-4E30-B33A-7F6E2F7754DD}"/>
            </a:ext>
          </a:extLst>
        </xdr:cNvPr>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08" name="直線コネクタ 207">
          <a:extLst>
            <a:ext uri="{FF2B5EF4-FFF2-40B4-BE49-F238E27FC236}">
              <a16:creationId xmlns:a16="http://schemas.microsoft.com/office/drawing/2014/main" id="{273C4671-557E-411D-B0AA-B342094AD9A7}"/>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54</xdr:row>
      <xdr:rowOff>70049</xdr:rowOff>
    </xdr:from>
    <xdr:ext cx="749692" cy="259045"/>
    <xdr:sp macro="" textlink="">
      <xdr:nvSpPr>
        <xdr:cNvPr id="209" name="テキスト ボックス 208">
          <a:extLst>
            <a:ext uri="{FF2B5EF4-FFF2-40B4-BE49-F238E27FC236}">
              <a16:creationId xmlns:a16="http://schemas.microsoft.com/office/drawing/2014/main" id="{F705B3BA-5287-4696-9CBB-9F84223889F6}"/>
            </a:ext>
          </a:extLst>
        </xdr:cNvPr>
        <xdr:cNvSpPr txBox="1"/>
      </xdr:nvSpPr>
      <xdr:spPr>
        <a:xfrm>
          <a:off x="5854308" y="9328349"/>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0" name="直線コネクタ 209">
          <a:extLst>
            <a:ext uri="{FF2B5EF4-FFF2-40B4-BE49-F238E27FC236}">
              <a16:creationId xmlns:a16="http://schemas.microsoft.com/office/drawing/2014/main" id="{E2B64178-D5F5-4483-B4B4-5BC41998347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211" name="テキスト ボックス 210">
          <a:extLst>
            <a:ext uri="{FF2B5EF4-FFF2-40B4-BE49-F238E27FC236}">
              <a16:creationId xmlns:a16="http://schemas.microsoft.com/office/drawing/2014/main" id="{2C7DE0C7-8221-4ECC-B136-2CF9BAE48B07}"/>
            </a:ext>
          </a:extLst>
        </xdr:cNvPr>
        <xdr:cNvSpPr txBox="1"/>
      </xdr:nvSpPr>
      <xdr:spPr>
        <a:xfrm>
          <a:off x="5854308" y="900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2" name="【橋りょう・トンネル】&#10;一人当たり有形固定資産（償却資産）額グラフ枠">
          <a:extLst>
            <a:ext uri="{FF2B5EF4-FFF2-40B4-BE49-F238E27FC236}">
              <a16:creationId xmlns:a16="http://schemas.microsoft.com/office/drawing/2014/main" id="{4F685012-3EBB-4AA4-9B4B-2F0ECE8F32AE}"/>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92382</xdr:rowOff>
    </xdr:from>
    <xdr:to>
      <xdr:col>54</xdr:col>
      <xdr:colOff>189865</xdr:colOff>
      <xdr:row>64</xdr:row>
      <xdr:rowOff>128712</xdr:rowOff>
    </xdr:to>
    <xdr:cxnSp macro="">
      <xdr:nvCxnSpPr>
        <xdr:cNvPr id="213" name="直線コネクタ 212">
          <a:extLst>
            <a:ext uri="{FF2B5EF4-FFF2-40B4-BE49-F238E27FC236}">
              <a16:creationId xmlns:a16="http://schemas.microsoft.com/office/drawing/2014/main" id="{AE7F60B0-0329-4B52-BDB5-0374F42AE703}"/>
            </a:ext>
          </a:extLst>
        </xdr:cNvPr>
        <xdr:cNvCxnSpPr/>
      </xdr:nvCxnSpPr>
      <xdr:spPr>
        <a:xfrm flipV="1">
          <a:off x="10476865" y="9693582"/>
          <a:ext cx="0" cy="14079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132539</xdr:rowOff>
    </xdr:from>
    <xdr:ext cx="534377" cy="259045"/>
    <xdr:sp macro="" textlink="">
      <xdr:nvSpPr>
        <xdr:cNvPr id="214" name="【橋りょう・トンネル】&#10;一人当たり有形固定資産（償却資産）額最小値テキスト">
          <a:extLst>
            <a:ext uri="{FF2B5EF4-FFF2-40B4-BE49-F238E27FC236}">
              <a16:creationId xmlns:a16="http://schemas.microsoft.com/office/drawing/2014/main" id="{6958D427-C859-43D8-BFE0-D54F00D9C973}"/>
            </a:ext>
          </a:extLst>
        </xdr:cNvPr>
        <xdr:cNvSpPr txBox="1"/>
      </xdr:nvSpPr>
      <xdr:spPr>
        <a:xfrm>
          <a:off x="10515600" y="11105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128712</xdr:rowOff>
    </xdr:from>
    <xdr:to>
      <xdr:col>55</xdr:col>
      <xdr:colOff>88900</xdr:colOff>
      <xdr:row>64</xdr:row>
      <xdr:rowOff>128712</xdr:rowOff>
    </xdr:to>
    <xdr:cxnSp macro="">
      <xdr:nvCxnSpPr>
        <xdr:cNvPr id="215" name="直線コネクタ 214">
          <a:extLst>
            <a:ext uri="{FF2B5EF4-FFF2-40B4-BE49-F238E27FC236}">
              <a16:creationId xmlns:a16="http://schemas.microsoft.com/office/drawing/2014/main" id="{983EA282-0250-4394-BF48-AA293A9DE4BA}"/>
            </a:ext>
          </a:extLst>
        </xdr:cNvPr>
        <xdr:cNvCxnSpPr/>
      </xdr:nvCxnSpPr>
      <xdr:spPr>
        <a:xfrm>
          <a:off x="10388600" y="11101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39059</xdr:rowOff>
    </xdr:from>
    <xdr:ext cx="690189" cy="259045"/>
    <xdr:sp macro="" textlink="">
      <xdr:nvSpPr>
        <xdr:cNvPr id="216" name="【橋りょう・トンネル】&#10;一人当たり有形固定資産（償却資産）額最大値テキスト">
          <a:extLst>
            <a:ext uri="{FF2B5EF4-FFF2-40B4-BE49-F238E27FC236}">
              <a16:creationId xmlns:a16="http://schemas.microsoft.com/office/drawing/2014/main" id="{EAD0F096-4405-4649-95C4-FABEEA656279}"/>
            </a:ext>
          </a:extLst>
        </xdr:cNvPr>
        <xdr:cNvSpPr txBox="1"/>
      </xdr:nvSpPr>
      <xdr:spPr>
        <a:xfrm>
          <a:off x="10515600" y="946880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8,634,232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92382</xdr:rowOff>
    </xdr:from>
    <xdr:to>
      <xdr:col>55</xdr:col>
      <xdr:colOff>88900</xdr:colOff>
      <xdr:row>56</xdr:row>
      <xdr:rowOff>92382</xdr:rowOff>
    </xdr:to>
    <xdr:cxnSp macro="">
      <xdr:nvCxnSpPr>
        <xdr:cNvPr id="217" name="直線コネクタ 216">
          <a:extLst>
            <a:ext uri="{FF2B5EF4-FFF2-40B4-BE49-F238E27FC236}">
              <a16:creationId xmlns:a16="http://schemas.microsoft.com/office/drawing/2014/main" id="{6B645572-9C90-48EC-979C-AB9D2248C209}"/>
            </a:ext>
          </a:extLst>
        </xdr:cNvPr>
        <xdr:cNvCxnSpPr/>
      </xdr:nvCxnSpPr>
      <xdr:spPr>
        <a:xfrm>
          <a:off x="10388600" y="9693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111401</xdr:rowOff>
    </xdr:from>
    <xdr:ext cx="599010" cy="259045"/>
    <xdr:sp macro="" textlink="">
      <xdr:nvSpPr>
        <xdr:cNvPr id="218" name="【橋りょう・トンネル】&#10;一人当たり有形固定資産（償却資産）額平均値テキスト">
          <a:extLst>
            <a:ext uri="{FF2B5EF4-FFF2-40B4-BE49-F238E27FC236}">
              <a16:creationId xmlns:a16="http://schemas.microsoft.com/office/drawing/2014/main" id="{526D048C-2D14-4999-97C3-F2E76906BE67}"/>
            </a:ext>
          </a:extLst>
        </xdr:cNvPr>
        <xdr:cNvSpPr txBox="1"/>
      </xdr:nvSpPr>
      <xdr:spPr>
        <a:xfrm>
          <a:off x="10515600" y="1074130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996,747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88524</xdr:rowOff>
    </xdr:from>
    <xdr:to>
      <xdr:col>55</xdr:col>
      <xdr:colOff>50800</xdr:colOff>
      <xdr:row>64</xdr:row>
      <xdr:rowOff>18674</xdr:rowOff>
    </xdr:to>
    <xdr:sp macro="" textlink="">
      <xdr:nvSpPr>
        <xdr:cNvPr id="219" name="フローチャート: 判断 218">
          <a:extLst>
            <a:ext uri="{FF2B5EF4-FFF2-40B4-BE49-F238E27FC236}">
              <a16:creationId xmlns:a16="http://schemas.microsoft.com/office/drawing/2014/main" id="{32CF3E4D-CECF-4055-BB8A-705B1DC6C60E}"/>
            </a:ext>
          </a:extLst>
        </xdr:cNvPr>
        <xdr:cNvSpPr/>
      </xdr:nvSpPr>
      <xdr:spPr>
        <a:xfrm>
          <a:off x="10426700" y="10889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100186</xdr:rowOff>
    </xdr:from>
    <xdr:to>
      <xdr:col>50</xdr:col>
      <xdr:colOff>165100</xdr:colOff>
      <xdr:row>64</xdr:row>
      <xdr:rowOff>30336</xdr:rowOff>
    </xdr:to>
    <xdr:sp macro="" textlink="">
      <xdr:nvSpPr>
        <xdr:cNvPr id="220" name="フローチャート: 判断 219">
          <a:extLst>
            <a:ext uri="{FF2B5EF4-FFF2-40B4-BE49-F238E27FC236}">
              <a16:creationId xmlns:a16="http://schemas.microsoft.com/office/drawing/2014/main" id="{4677091E-EEB9-4DE5-88B8-DEEBDD94D6F5}"/>
            </a:ext>
          </a:extLst>
        </xdr:cNvPr>
        <xdr:cNvSpPr/>
      </xdr:nvSpPr>
      <xdr:spPr>
        <a:xfrm>
          <a:off x="9588500" y="10901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62985</xdr:rowOff>
    </xdr:from>
    <xdr:to>
      <xdr:col>46</xdr:col>
      <xdr:colOff>38100</xdr:colOff>
      <xdr:row>63</xdr:row>
      <xdr:rowOff>164585</xdr:rowOff>
    </xdr:to>
    <xdr:sp macro="" textlink="">
      <xdr:nvSpPr>
        <xdr:cNvPr id="221" name="フローチャート: 判断 220">
          <a:extLst>
            <a:ext uri="{FF2B5EF4-FFF2-40B4-BE49-F238E27FC236}">
              <a16:creationId xmlns:a16="http://schemas.microsoft.com/office/drawing/2014/main" id="{CA27CACF-FBC7-43E7-BF26-F6299DC7700B}"/>
            </a:ext>
          </a:extLst>
        </xdr:cNvPr>
        <xdr:cNvSpPr/>
      </xdr:nvSpPr>
      <xdr:spPr>
        <a:xfrm>
          <a:off x="8699500" y="10864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102829</xdr:rowOff>
    </xdr:from>
    <xdr:to>
      <xdr:col>41</xdr:col>
      <xdr:colOff>101600</xdr:colOff>
      <xdr:row>64</xdr:row>
      <xdr:rowOff>32979</xdr:rowOff>
    </xdr:to>
    <xdr:sp macro="" textlink="">
      <xdr:nvSpPr>
        <xdr:cNvPr id="222" name="フローチャート: 判断 221">
          <a:extLst>
            <a:ext uri="{FF2B5EF4-FFF2-40B4-BE49-F238E27FC236}">
              <a16:creationId xmlns:a16="http://schemas.microsoft.com/office/drawing/2014/main" id="{6D495B32-A06B-4308-B598-54A3865DE9DC}"/>
            </a:ext>
          </a:extLst>
        </xdr:cNvPr>
        <xdr:cNvSpPr/>
      </xdr:nvSpPr>
      <xdr:spPr>
        <a:xfrm>
          <a:off x="7810500" y="10904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3" name="テキスト ボックス 222">
          <a:extLst>
            <a:ext uri="{FF2B5EF4-FFF2-40B4-BE49-F238E27FC236}">
              <a16:creationId xmlns:a16="http://schemas.microsoft.com/office/drawing/2014/main" id="{37EF3E0B-AA87-402B-9D34-E7CAAA513CC5}"/>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4" name="テキスト ボックス 223">
          <a:extLst>
            <a:ext uri="{FF2B5EF4-FFF2-40B4-BE49-F238E27FC236}">
              <a16:creationId xmlns:a16="http://schemas.microsoft.com/office/drawing/2014/main" id="{04E15E27-7B79-42DE-9DB8-912C74EF24E9}"/>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5" name="テキスト ボックス 224">
          <a:extLst>
            <a:ext uri="{FF2B5EF4-FFF2-40B4-BE49-F238E27FC236}">
              <a16:creationId xmlns:a16="http://schemas.microsoft.com/office/drawing/2014/main" id="{600E9888-BC18-410E-BB3B-87812CDB1101}"/>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6" name="テキスト ボックス 225">
          <a:extLst>
            <a:ext uri="{FF2B5EF4-FFF2-40B4-BE49-F238E27FC236}">
              <a16:creationId xmlns:a16="http://schemas.microsoft.com/office/drawing/2014/main" id="{260DD556-EE60-40EA-9AD4-24168671D4D3}"/>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7" name="テキスト ボックス 226">
          <a:extLst>
            <a:ext uri="{FF2B5EF4-FFF2-40B4-BE49-F238E27FC236}">
              <a16:creationId xmlns:a16="http://schemas.microsoft.com/office/drawing/2014/main" id="{A8D374CD-1917-438D-80A0-97936FA48A04}"/>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37527</xdr:rowOff>
    </xdr:from>
    <xdr:to>
      <xdr:col>55</xdr:col>
      <xdr:colOff>50800</xdr:colOff>
      <xdr:row>64</xdr:row>
      <xdr:rowOff>139127</xdr:rowOff>
    </xdr:to>
    <xdr:sp macro="" textlink="">
      <xdr:nvSpPr>
        <xdr:cNvPr id="228" name="楕円 227">
          <a:extLst>
            <a:ext uri="{FF2B5EF4-FFF2-40B4-BE49-F238E27FC236}">
              <a16:creationId xmlns:a16="http://schemas.microsoft.com/office/drawing/2014/main" id="{BBED249C-9015-4A92-A3E3-556976738ADD}"/>
            </a:ext>
          </a:extLst>
        </xdr:cNvPr>
        <xdr:cNvSpPr/>
      </xdr:nvSpPr>
      <xdr:spPr>
        <a:xfrm>
          <a:off x="10426700" y="11010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123904</xdr:rowOff>
    </xdr:from>
    <xdr:ext cx="599010" cy="259045"/>
    <xdr:sp macro="" textlink="">
      <xdr:nvSpPr>
        <xdr:cNvPr id="229" name="【橋りょう・トンネル】&#10;一人当たり有形固定資産（償却資産）額該当値テキスト">
          <a:extLst>
            <a:ext uri="{FF2B5EF4-FFF2-40B4-BE49-F238E27FC236}">
              <a16:creationId xmlns:a16="http://schemas.microsoft.com/office/drawing/2014/main" id="{A83CEDCF-738C-4A08-A988-44B75F57C4CC}"/>
            </a:ext>
          </a:extLst>
        </xdr:cNvPr>
        <xdr:cNvSpPr txBox="1"/>
      </xdr:nvSpPr>
      <xdr:spPr>
        <a:xfrm>
          <a:off x="10515600" y="109252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259,062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38230</xdr:rowOff>
    </xdr:from>
    <xdr:to>
      <xdr:col>50</xdr:col>
      <xdr:colOff>165100</xdr:colOff>
      <xdr:row>64</xdr:row>
      <xdr:rowOff>139830</xdr:rowOff>
    </xdr:to>
    <xdr:sp macro="" textlink="">
      <xdr:nvSpPr>
        <xdr:cNvPr id="230" name="楕円 229">
          <a:extLst>
            <a:ext uri="{FF2B5EF4-FFF2-40B4-BE49-F238E27FC236}">
              <a16:creationId xmlns:a16="http://schemas.microsoft.com/office/drawing/2014/main" id="{5E945D04-6ACE-4F00-92F0-607BFBB03431}"/>
            </a:ext>
          </a:extLst>
        </xdr:cNvPr>
        <xdr:cNvSpPr/>
      </xdr:nvSpPr>
      <xdr:spPr>
        <a:xfrm>
          <a:off x="9588500" y="11011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88327</xdr:rowOff>
    </xdr:from>
    <xdr:to>
      <xdr:col>55</xdr:col>
      <xdr:colOff>0</xdr:colOff>
      <xdr:row>64</xdr:row>
      <xdr:rowOff>89030</xdr:rowOff>
    </xdr:to>
    <xdr:cxnSp macro="">
      <xdr:nvCxnSpPr>
        <xdr:cNvPr id="231" name="直線コネクタ 230">
          <a:extLst>
            <a:ext uri="{FF2B5EF4-FFF2-40B4-BE49-F238E27FC236}">
              <a16:creationId xmlns:a16="http://schemas.microsoft.com/office/drawing/2014/main" id="{7D1E8269-0B88-4A41-91D1-28498AB8B66E}"/>
            </a:ext>
          </a:extLst>
        </xdr:cNvPr>
        <xdr:cNvCxnSpPr/>
      </xdr:nvCxnSpPr>
      <xdr:spPr>
        <a:xfrm flipV="1">
          <a:off x="9639300" y="11061127"/>
          <a:ext cx="838200" cy="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39039</xdr:rowOff>
    </xdr:from>
    <xdr:to>
      <xdr:col>46</xdr:col>
      <xdr:colOff>38100</xdr:colOff>
      <xdr:row>64</xdr:row>
      <xdr:rowOff>140639</xdr:rowOff>
    </xdr:to>
    <xdr:sp macro="" textlink="">
      <xdr:nvSpPr>
        <xdr:cNvPr id="232" name="楕円 231">
          <a:extLst>
            <a:ext uri="{FF2B5EF4-FFF2-40B4-BE49-F238E27FC236}">
              <a16:creationId xmlns:a16="http://schemas.microsoft.com/office/drawing/2014/main" id="{7CE6C780-E366-415D-A71D-8DBACC6344B1}"/>
            </a:ext>
          </a:extLst>
        </xdr:cNvPr>
        <xdr:cNvSpPr/>
      </xdr:nvSpPr>
      <xdr:spPr>
        <a:xfrm>
          <a:off x="8699500" y="11011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89030</xdr:rowOff>
    </xdr:from>
    <xdr:to>
      <xdr:col>50</xdr:col>
      <xdr:colOff>114300</xdr:colOff>
      <xdr:row>64</xdr:row>
      <xdr:rowOff>89839</xdr:rowOff>
    </xdr:to>
    <xdr:cxnSp macro="">
      <xdr:nvCxnSpPr>
        <xdr:cNvPr id="233" name="直線コネクタ 232">
          <a:extLst>
            <a:ext uri="{FF2B5EF4-FFF2-40B4-BE49-F238E27FC236}">
              <a16:creationId xmlns:a16="http://schemas.microsoft.com/office/drawing/2014/main" id="{AF4E412C-C725-48E0-8C6D-E1B1987D7253}"/>
            </a:ext>
          </a:extLst>
        </xdr:cNvPr>
        <xdr:cNvCxnSpPr/>
      </xdr:nvCxnSpPr>
      <xdr:spPr>
        <a:xfrm flipV="1">
          <a:off x="8750300" y="11061830"/>
          <a:ext cx="889000" cy="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41211</xdr:rowOff>
    </xdr:from>
    <xdr:to>
      <xdr:col>41</xdr:col>
      <xdr:colOff>101600</xdr:colOff>
      <xdr:row>64</xdr:row>
      <xdr:rowOff>142811</xdr:rowOff>
    </xdr:to>
    <xdr:sp macro="" textlink="">
      <xdr:nvSpPr>
        <xdr:cNvPr id="234" name="楕円 233">
          <a:extLst>
            <a:ext uri="{FF2B5EF4-FFF2-40B4-BE49-F238E27FC236}">
              <a16:creationId xmlns:a16="http://schemas.microsoft.com/office/drawing/2014/main" id="{347832CF-F3D2-4F7D-9BED-96D6F55EBC13}"/>
            </a:ext>
          </a:extLst>
        </xdr:cNvPr>
        <xdr:cNvSpPr/>
      </xdr:nvSpPr>
      <xdr:spPr>
        <a:xfrm>
          <a:off x="7810500" y="11014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89839</xdr:rowOff>
    </xdr:from>
    <xdr:to>
      <xdr:col>45</xdr:col>
      <xdr:colOff>177800</xdr:colOff>
      <xdr:row>64</xdr:row>
      <xdr:rowOff>92011</xdr:rowOff>
    </xdr:to>
    <xdr:cxnSp macro="">
      <xdr:nvCxnSpPr>
        <xdr:cNvPr id="235" name="直線コネクタ 234">
          <a:extLst>
            <a:ext uri="{FF2B5EF4-FFF2-40B4-BE49-F238E27FC236}">
              <a16:creationId xmlns:a16="http://schemas.microsoft.com/office/drawing/2014/main" id="{2689A969-A1FD-4BE2-9045-DDAC45FE83B0}"/>
            </a:ext>
          </a:extLst>
        </xdr:cNvPr>
        <xdr:cNvCxnSpPr/>
      </xdr:nvCxnSpPr>
      <xdr:spPr>
        <a:xfrm flipV="1">
          <a:off x="7861300" y="11062639"/>
          <a:ext cx="889000" cy="2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46863</xdr:rowOff>
    </xdr:from>
    <xdr:ext cx="599010" cy="259045"/>
    <xdr:sp macro="" textlink="">
      <xdr:nvSpPr>
        <xdr:cNvPr id="236" name="n_1aveValue【橋りょう・トンネル】&#10;一人当たり有形固定資産（償却資産）額">
          <a:extLst>
            <a:ext uri="{FF2B5EF4-FFF2-40B4-BE49-F238E27FC236}">
              <a16:creationId xmlns:a16="http://schemas.microsoft.com/office/drawing/2014/main" id="{49F7AA3D-1574-4ECF-9172-0A78E13A0366}"/>
            </a:ext>
          </a:extLst>
        </xdr:cNvPr>
        <xdr:cNvSpPr txBox="1"/>
      </xdr:nvSpPr>
      <xdr:spPr>
        <a:xfrm>
          <a:off x="9327095" y="10676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62</xdr:row>
      <xdr:rowOff>9662</xdr:rowOff>
    </xdr:from>
    <xdr:ext cx="690189" cy="259045"/>
    <xdr:sp macro="" textlink="">
      <xdr:nvSpPr>
        <xdr:cNvPr id="237" name="n_2aveValue【橋りょう・トンネル】&#10;一人当たり有形固定資産（償却資産）額">
          <a:extLst>
            <a:ext uri="{FF2B5EF4-FFF2-40B4-BE49-F238E27FC236}">
              <a16:creationId xmlns:a16="http://schemas.microsoft.com/office/drawing/2014/main" id="{CE55B83C-CB67-49B5-A185-0D5C65A99844}"/>
            </a:ext>
          </a:extLst>
        </xdr:cNvPr>
        <xdr:cNvSpPr txBox="1"/>
      </xdr:nvSpPr>
      <xdr:spPr>
        <a:xfrm>
          <a:off x="8405205" y="106395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1,153,150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49506</xdr:rowOff>
    </xdr:from>
    <xdr:ext cx="599010" cy="259045"/>
    <xdr:sp macro="" textlink="">
      <xdr:nvSpPr>
        <xdr:cNvPr id="238" name="n_3aveValue【橋りょう・トンネル】&#10;一人当たり有形固定資産（償却資産）額">
          <a:extLst>
            <a:ext uri="{FF2B5EF4-FFF2-40B4-BE49-F238E27FC236}">
              <a16:creationId xmlns:a16="http://schemas.microsoft.com/office/drawing/2014/main" id="{126263EB-F373-4120-8681-3C87CC0BE43D}"/>
            </a:ext>
          </a:extLst>
        </xdr:cNvPr>
        <xdr:cNvSpPr txBox="1"/>
      </xdr:nvSpPr>
      <xdr:spPr>
        <a:xfrm>
          <a:off x="7561795" y="10679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130957</xdr:rowOff>
    </xdr:from>
    <xdr:ext cx="599010" cy="259045"/>
    <xdr:sp macro="" textlink="">
      <xdr:nvSpPr>
        <xdr:cNvPr id="239" name="n_1mainValue【橋りょう・トンネル】&#10;一人当たり有形固定資産（償却資産）額">
          <a:extLst>
            <a:ext uri="{FF2B5EF4-FFF2-40B4-BE49-F238E27FC236}">
              <a16:creationId xmlns:a16="http://schemas.microsoft.com/office/drawing/2014/main" id="{8184948D-9602-49FD-9297-F94909B8A7BB}"/>
            </a:ext>
          </a:extLst>
        </xdr:cNvPr>
        <xdr:cNvSpPr txBox="1"/>
      </xdr:nvSpPr>
      <xdr:spPr>
        <a:xfrm>
          <a:off x="9327095" y="111037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131766</xdr:rowOff>
    </xdr:from>
    <xdr:ext cx="599010" cy="259045"/>
    <xdr:sp macro="" textlink="">
      <xdr:nvSpPr>
        <xdr:cNvPr id="240" name="n_2mainValue【橋りょう・トンネル】&#10;一人当たり有形固定資産（償却資産）額">
          <a:extLst>
            <a:ext uri="{FF2B5EF4-FFF2-40B4-BE49-F238E27FC236}">
              <a16:creationId xmlns:a16="http://schemas.microsoft.com/office/drawing/2014/main" id="{410AFBDF-7D5A-42F1-A75E-0449793946F1}"/>
            </a:ext>
          </a:extLst>
        </xdr:cNvPr>
        <xdr:cNvSpPr txBox="1"/>
      </xdr:nvSpPr>
      <xdr:spPr>
        <a:xfrm>
          <a:off x="8450795" y="11104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133938</xdr:rowOff>
    </xdr:from>
    <xdr:ext cx="599010" cy="259045"/>
    <xdr:sp macro="" textlink="">
      <xdr:nvSpPr>
        <xdr:cNvPr id="241" name="n_3mainValue【橋りょう・トンネル】&#10;一人当たり有形固定資産（償却資産）額">
          <a:extLst>
            <a:ext uri="{FF2B5EF4-FFF2-40B4-BE49-F238E27FC236}">
              <a16:creationId xmlns:a16="http://schemas.microsoft.com/office/drawing/2014/main" id="{45B4F6BB-F4B1-4D94-AB70-E1BFFF11BE0C}"/>
            </a:ext>
          </a:extLst>
        </xdr:cNvPr>
        <xdr:cNvSpPr txBox="1"/>
      </xdr:nvSpPr>
      <xdr:spPr>
        <a:xfrm>
          <a:off x="7561795" y="11106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2" name="正方形/長方形 241">
          <a:extLst>
            <a:ext uri="{FF2B5EF4-FFF2-40B4-BE49-F238E27FC236}">
              <a16:creationId xmlns:a16="http://schemas.microsoft.com/office/drawing/2014/main" id="{BF391829-DB4B-40CF-8EB6-7EB870786466}"/>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3" name="正方形/長方形 242">
          <a:extLst>
            <a:ext uri="{FF2B5EF4-FFF2-40B4-BE49-F238E27FC236}">
              <a16:creationId xmlns:a16="http://schemas.microsoft.com/office/drawing/2014/main" id="{3DA1C350-B686-4360-B1C2-690B1980B50C}"/>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4" name="正方形/長方形 243">
          <a:extLst>
            <a:ext uri="{FF2B5EF4-FFF2-40B4-BE49-F238E27FC236}">
              <a16:creationId xmlns:a16="http://schemas.microsoft.com/office/drawing/2014/main" id="{E429A884-0BF5-48DA-935B-83E6521FBF38}"/>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5" name="正方形/長方形 244">
          <a:extLst>
            <a:ext uri="{FF2B5EF4-FFF2-40B4-BE49-F238E27FC236}">
              <a16:creationId xmlns:a16="http://schemas.microsoft.com/office/drawing/2014/main" id="{6F732CE5-CEDF-45ED-8BB6-735C15AC8192}"/>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6" name="正方形/長方形 245">
          <a:extLst>
            <a:ext uri="{FF2B5EF4-FFF2-40B4-BE49-F238E27FC236}">
              <a16:creationId xmlns:a16="http://schemas.microsoft.com/office/drawing/2014/main" id="{6AB01149-91EA-43CB-B1FD-4BCC69DDA904}"/>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7" name="正方形/長方形 246">
          <a:extLst>
            <a:ext uri="{FF2B5EF4-FFF2-40B4-BE49-F238E27FC236}">
              <a16:creationId xmlns:a16="http://schemas.microsoft.com/office/drawing/2014/main" id="{1B35AEE0-7B32-483C-A02C-570D105F9818}"/>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8" name="正方形/長方形 247">
          <a:extLst>
            <a:ext uri="{FF2B5EF4-FFF2-40B4-BE49-F238E27FC236}">
              <a16:creationId xmlns:a16="http://schemas.microsoft.com/office/drawing/2014/main" id="{E0DEE580-EDBE-48FC-A4DA-C60CFE3292F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9" name="正方形/長方形 248">
          <a:extLst>
            <a:ext uri="{FF2B5EF4-FFF2-40B4-BE49-F238E27FC236}">
              <a16:creationId xmlns:a16="http://schemas.microsoft.com/office/drawing/2014/main" id="{C0BB627D-0C86-4BA3-8C4E-BF05EFDF57A6}"/>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0" name="テキスト ボックス 249">
          <a:extLst>
            <a:ext uri="{FF2B5EF4-FFF2-40B4-BE49-F238E27FC236}">
              <a16:creationId xmlns:a16="http://schemas.microsoft.com/office/drawing/2014/main" id="{7CD21C98-C380-4785-9F41-66FD9279592C}"/>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1" name="直線コネクタ 250">
          <a:extLst>
            <a:ext uri="{FF2B5EF4-FFF2-40B4-BE49-F238E27FC236}">
              <a16:creationId xmlns:a16="http://schemas.microsoft.com/office/drawing/2014/main" id="{12C85B07-127F-435C-B701-B7357FF674E2}"/>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52" name="テキスト ボックス 251">
          <a:extLst>
            <a:ext uri="{FF2B5EF4-FFF2-40B4-BE49-F238E27FC236}">
              <a16:creationId xmlns:a16="http://schemas.microsoft.com/office/drawing/2014/main" id="{CAD30F61-7D1F-4CFF-BD10-2AF8E5EC03DA}"/>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3" name="直線コネクタ 252">
          <a:extLst>
            <a:ext uri="{FF2B5EF4-FFF2-40B4-BE49-F238E27FC236}">
              <a16:creationId xmlns:a16="http://schemas.microsoft.com/office/drawing/2014/main" id="{C9E6CFF1-BDDB-498E-8591-D8741F3C502C}"/>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4" name="テキスト ボックス 253">
          <a:extLst>
            <a:ext uri="{FF2B5EF4-FFF2-40B4-BE49-F238E27FC236}">
              <a16:creationId xmlns:a16="http://schemas.microsoft.com/office/drawing/2014/main" id="{3CB6B30D-85F0-4471-A847-1BDD1B15734A}"/>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5" name="直線コネクタ 254">
          <a:extLst>
            <a:ext uri="{FF2B5EF4-FFF2-40B4-BE49-F238E27FC236}">
              <a16:creationId xmlns:a16="http://schemas.microsoft.com/office/drawing/2014/main" id="{507C3AAF-09BA-41FC-95E9-2CA1228E90F5}"/>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6" name="テキスト ボックス 255">
          <a:extLst>
            <a:ext uri="{FF2B5EF4-FFF2-40B4-BE49-F238E27FC236}">
              <a16:creationId xmlns:a16="http://schemas.microsoft.com/office/drawing/2014/main" id="{25A228F8-E832-4B58-9E7A-370AB621AF68}"/>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7" name="直線コネクタ 256">
          <a:extLst>
            <a:ext uri="{FF2B5EF4-FFF2-40B4-BE49-F238E27FC236}">
              <a16:creationId xmlns:a16="http://schemas.microsoft.com/office/drawing/2014/main" id="{1329C60B-9EC3-4F23-9E06-0E39E3D5FD6D}"/>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8" name="テキスト ボックス 257">
          <a:extLst>
            <a:ext uri="{FF2B5EF4-FFF2-40B4-BE49-F238E27FC236}">
              <a16:creationId xmlns:a16="http://schemas.microsoft.com/office/drawing/2014/main" id="{87353C7A-8491-4D7B-B199-4A0C24478CE6}"/>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9" name="直線コネクタ 258">
          <a:extLst>
            <a:ext uri="{FF2B5EF4-FFF2-40B4-BE49-F238E27FC236}">
              <a16:creationId xmlns:a16="http://schemas.microsoft.com/office/drawing/2014/main" id="{165DABB7-4FBD-4E8F-A5B7-50DD89C871CF}"/>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0" name="テキスト ボックス 259">
          <a:extLst>
            <a:ext uri="{FF2B5EF4-FFF2-40B4-BE49-F238E27FC236}">
              <a16:creationId xmlns:a16="http://schemas.microsoft.com/office/drawing/2014/main" id="{E8D0D27E-E140-4FD5-8252-CE2DD434FB3C}"/>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1" name="直線コネクタ 260">
          <a:extLst>
            <a:ext uri="{FF2B5EF4-FFF2-40B4-BE49-F238E27FC236}">
              <a16:creationId xmlns:a16="http://schemas.microsoft.com/office/drawing/2014/main" id="{DB0A5A4F-734C-4D6E-90B2-1A7C2EECFF96}"/>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62" name="テキスト ボックス 261">
          <a:extLst>
            <a:ext uri="{FF2B5EF4-FFF2-40B4-BE49-F238E27FC236}">
              <a16:creationId xmlns:a16="http://schemas.microsoft.com/office/drawing/2014/main" id="{F48068E2-4919-4FC0-8B50-0F0F3F097F11}"/>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3" name="直線コネクタ 262">
          <a:extLst>
            <a:ext uri="{FF2B5EF4-FFF2-40B4-BE49-F238E27FC236}">
              <a16:creationId xmlns:a16="http://schemas.microsoft.com/office/drawing/2014/main" id="{3D00C756-D1E3-4AF3-B194-C016A310E2AF}"/>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4" name="テキスト ボックス 263">
          <a:extLst>
            <a:ext uri="{FF2B5EF4-FFF2-40B4-BE49-F238E27FC236}">
              <a16:creationId xmlns:a16="http://schemas.microsoft.com/office/drawing/2014/main" id="{FB6CD637-C8AA-4330-8D31-6023ECF11313}"/>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5" name="【公営住宅】&#10;有形固定資産減価償却率グラフ枠">
          <a:extLst>
            <a:ext uri="{FF2B5EF4-FFF2-40B4-BE49-F238E27FC236}">
              <a16:creationId xmlns:a16="http://schemas.microsoft.com/office/drawing/2014/main" id="{AF9BD0E9-2716-4725-822E-0D25911E262D}"/>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78105</xdr:rowOff>
    </xdr:from>
    <xdr:to>
      <xdr:col>24</xdr:col>
      <xdr:colOff>62865</xdr:colOff>
      <xdr:row>86</xdr:row>
      <xdr:rowOff>163830</xdr:rowOff>
    </xdr:to>
    <xdr:cxnSp macro="">
      <xdr:nvCxnSpPr>
        <xdr:cNvPr id="266" name="直線コネクタ 265">
          <a:extLst>
            <a:ext uri="{FF2B5EF4-FFF2-40B4-BE49-F238E27FC236}">
              <a16:creationId xmlns:a16="http://schemas.microsoft.com/office/drawing/2014/main" id="{45EB4C49-E0E2-4A43-9E4B-6CD3A48E37E5}"/>
            </a:ext>
          </a:extLst>
        </xdr:cNvPr>
        <xdr:cNvCxnSpPr/>
      </xdr:nvCxnSpPr>
      <xdr:spPr>
        <a:xfrm flipV="1">
          <a:off x="4634865" y="13451205"/>
          <a:ext cx="0" cy="1457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167657</xdr:rowOff>
    </xdr:from>
    <xdr:ext cx="405111" cy="259045"/>
    <xdr:sp macro="" textlink="">
      <xdr:nvSpPr>
        <xdr:cNvPr id="267" name="【公営住宅】&#10;有形固定資産減価償却率最小値テキスト">
          <a:extLst>
            <a:ext uri="{FF2B5EF4-FFF2-40B4-BE49-F238E27FC236}">
              <a16:creationId xmlns:a16="http://schemas.microsoft.com/office/drawing/2014/main" id="{CD45076E-F09D-4DD2-86EC-4F65C24C250C}"/>
            </a:ext>
          </a:extLst>
        </xdr:cNvPr>
        <xdr:cNvSpPr txBox="1"/>
      </xdr:nvSpPr>
      <xdr:spPr>
        <a:xfrm>
          <a:off x="4673600" y="1491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163830</xdr:rowOff>
    </xdr:from>
    <xdr:to>
      <xdr:col>24</xdr:col>
      <xdr:colOff>152400</xdr:colOff>
      <xdr:row>86</xdr:row>
      <xdr:rowOff>163830</xdr:rowOff>
    </xdr:to>
    <xdr:cxnSp macro="">
      <xdr:nvCxnSpPr>
        <xdr:cNvPr id="268" name="直線コネクタ 267">
          <a:extLst>
            <a:ext uri="{FF2B5EF4-FFF2-40B4-BE49-F238E27FC236}">
              <a16:creationId xmlns:a16="http://schemas.microsoft.com/office/drawing/2014/main" id="{43C73B0E-CD3F-400E-9071-3AE3D2D2D9E9}"/>
            </a:ext>
          </a:extLst>
        </xdr:cNvPr>
        <xdr:cNvCxnSpPr/>
      </xdr:nvCxnSpPr>
      <xdr:spPr>
        <a:xfrm>
          <a:off x="4546600" y="1490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24782</xdr:rowOff>
    </xdr:from>
    <xdr:ext cx="405111" cy="259045"/>
    <xdr:sp macro="" textlink="">
      <xdr:nvSpPr>
        <xdr:cNvPr id="269" name="【公営住宅】&#10;有形固定資産減価償却率最大値テキスト">
          <a:extLst>
            <a:ext uri="{FF2B5EF4-FFF2-40B4-BE49-F238E27FC236}">
              <a16:creationId xmlns:a16="http://schemas.microsoft.com/office/drawing/2014/main" id="{E70CE493-CF4B-4630-87CD-537B069056BD}"/>
            </a:ext>
          </a:extLst>
        </xdr:cNvPr>
        <xdr:cNvSpPr txBox="1"/>
      </xdr:nvSpPr>
      <xdr:spPr>
        <a:xfrm>
          <a:off x="4673600" y="13226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78105</xdr:rowOff>
    </xdr:from>
    <xdr:to>
      <xdr:col>24</xdr:col>
      <xdr:colOff>152400</xdr:colOff>
      <xdr:row>78</xdr:row>
      <xdr:rowOff>78105</xdr:rowOff>
    </xdr:to>
    <xdr:cxnSp macro="">
      <xdr:nvCxnSpPr>
        <xdr:cNvPr id="270" name="直線コネクタ 269">
          <a:extLst>
            <a:ext uri="{FF2B5EF4-FFF2-40B4-BE49-F238E27FC236}">
              <a16:creationId xmlns:a16="http://schemas.microsoft.com/office/drawing/2014/main" id="{7EB9407D-78F8-40E6-AD6D-04A3D3F0BD8B}"/>
            </a:ext>
          </a:extLst>
        </xdr:cNvPr>
        <xdr:cNvCxnSpPr/>
      </xdr:nvCxnSpPr>
      <xdr:spPr>
        <a:xfrm>
          <a:off x="4546600" y="13451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52088</xdr:rowOff>
    </xdr:from>
    <xdr:ext cx="405111" cy="259045"/>
    <xdr:sp macro="" textlink="">
      <xdr:nvSpPr>
        <xdr:cNvPr id="271" name="【公営住宅】&#10;有形固定資産減価償却率平均値テキスト">
          <a:extLst>
            <a:ext uri="{FF2B5EF4-FFF2-40B4-BE49-F238E27FC236}">
              <a16:creationId xmlns:a16="http://schemas.microsoft.com/office/drawing/2014/main" id="{1BC75E92-76DE-4977-98F2-6E4AB4F4FF0B}"/>
            </a:ext>
          </a:extLst>
        </xdr:cNvPr>
        <xdr:cNvSpPr txBox="1"/>
      </xdr:nvSpPr>
      <xdr:spPr>
        <a:xfrm>
          <a:off x="4673600" y="137680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29211</xdr:rowOff>
    </xdr:from>
    <xdr:to>
      <xdr:col>24</xdr:col>
      <xdr:colOff>114300</xdr:colOff>
      <xdr:row>81</xdr:row>
      <xdr:rowOff>130811</xdr:rowOff>
    </xdr:to>
    <xdr:sp macro="" textlink="">
      <xdr:nvSpPr>
        <xdr:cNvPr id="272" name="フローチャート: 判断 271">
          <a:extLst>
            <a:ext uri="{FF2B5EF4-FFF2-40B4-BE49-F238E27FC236}">
              <a16:creationId xmlns:a16="http://schemas.microsoft.com/office/drawing/2014/main" id="{332115F7-EF1A-4FD0-94B6-7568D09819D9}"/>
            </a:ext>
          </a:extLst>
        </xdr:cNvPr>
        <xdr:cNvSpPr/>
      </xdr:nvSpPr>
      <xdr:spPr>
        <a:xfrm>
          <a:off x="4584700" y="13916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141605</xdr:rowOff>
    </xdr:from>
    <xdr:to>
      <xdr:col>20</xdr:col>
      <xdr:colOff>38100</xdr:colOff>
      <xdr:row>82</xdr:row>
      <xdr:rowOff>71755</xdr:rowOff>
    </xdr:to>
    <xdr:sp macro="" textlink="">
      <xdr:nvSpPr>
        <xdr:cNvPr id="273" name="フローチャート: 判断 272">
          <a:extLst>
            <a:ext uri="{FF2B5EF4-FFF2-40B4-BE49-F238E27FC236}">
              <a16:creationId xmlns:a16="http://schemas.microsoft.com/office/drawing/2014/main" id="{552D6236-3A09-4623-A839-371A931B2F0E}"/>
            </a:ext>
          </a:extLst>
        </xdr:cNvPr>
        <xdr:cNvSpPr/>
      </xdr:nvSpPr>
      <xdr:spPr>
        <a:xfrm>
          <a:off x="3746500" y="1402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84455</xdr:rowOff>
    </xdr:from>
    <xdr:to>
      <xdr:col>15</xdr:col>
      <xdr:colOff>101600</xdr:colOff>
      <xdr:row>82</xdr:row>
      <xdr:rowOff>14605</xdr:rowOff>
    </xdr:to>
    <xdr:sp macro="" textlink="">
      <xdr:nvSpPr>
        <xdr:cNvPr id="274" name="フローチャート: 判断 273">
          <a:extLst>
            <a:ext uri="{FF2B5EF4-FFF2-40B4-BE49-F238E27FC236}">
              <a16:creationId xmlns:a16="http://schemas.microsoft.com/office/drawing/2014/main" id="{EE7F410C-F8C0-46E5-AE1C-B72F71BF0329}"/>
            </a:ext>
          </a:extLst>
        </xdr:cNvPr>
        <xdr:cNvSpPr/>
      </xdr:nvSpPr>
      <xdr:spPr>
        <a:xfrm>
          <a:off x="2857500" y="1397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73025</xdr:rowOff>
    </xdr:from>
    <xdr:to>
      <xdr:col>10</xdr:col>
      <xdr:colOff>165100</xdr:colOff>
      <xdr:row>83</xdr:row>
      <xdr:rowOff>3175</xdr:rowOff>
    </xdr:to>
    <xdr:sp macro="" textlink="">
      <xdr:nvSpPr>
        <xdr:cNvPr id="275" name="フローチャート: 判断 274">
          <a:extLst>
            <a:ext uri="{FF2B5EF4-FFF2-40B4-BE49-F238E27FC236}">
              <a16:creationId xmlns:a16="http://schemas.microsoft.com/office/drawing/2014/main" id="{9F49B994-16CF-4CE0-AC0B-5B4FE52E27D7}"/>
            </a:ext>
          </a:extLst>
        </xdr:cNvPr>
        <xdr:cNvSpPr/>
      </xdr:nvSpPr>
      <xdr:spPr>
        <a:xfrm>
          <a:off x="1968500" y="1413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6" name="テキスト ボックス 275">
          <a:extLst>
            <a:ext uri="{FF2B5EF4-FFF2-40B4-BE49-F238E27FC236}">
              <a16:creationId xmlns:a16="http://schemas.microsoft.com/office/drawing/2014/main" id="{3400A0C2-DF65-4CF2-82A6-D8734ED633AF}"/>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7" name="テキスト ボックス 276">
          <a:extLst>
            <a:ext uri="{FF2B5EF4-FFF2-40B4-BE49-F238E27FC236}">
              <a16:creationId xmlns:a16="http://schemas.microsoft.com/office/drawing/2014/main" id="{60E4349D-B29C-49D4-AA4B-16966B35655C}"/>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8" name="テキスト ボックス 277">
          <a:extLst>
            <a:ext uri="{FF2B5EF4-FFF2-40B4-BE49-F238E27FC236}">
              <a16:creationId xmlns:a16="http://schemas.microsoft.com/office/drawing/2014/main" id="{0A4571AC-3F34-444B-801E-1FE077F7CC92}"/>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9" name="テキスト ボックス 278">
          <a:extLst>
            <a:ext uri="{FF2B5EF4-FFF2-40B4-BE49-F238E27FC236}">
              <a16:creationId xmlns:a16="http://schemas.microsoft.com/office/drawing/2014/main" id="{94894290-D265-4EAD-98BE-4DA4CD42C81B}"/>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0" name="テキスト ボックス 279">
          <a:extLst>
            <a:ext uri="{FF2B5EF4-FFF2-40B4-BE49-F238E27FC236}">
              <a16:creationId xmlns:a16="http://schemas.microsoft.com/office/drawing/2014/main" id="{DA7FC56A-6797-4B90-83EF-40C05247F052}"/>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143511</xdr:rowOff>
    </xdr:from>
    <xdr:to>
      <xdr:col>24</xdr:col>
      <xdr:colOff>114300</xdr:colOff>
      <xdr:row>82</xdr:row>
      <xdr:rowOff>73661</xdr:rowOff>
    </xdr:to>
    <xdr:sp macro="" textlink="">
      <xdr:nvSpPr>
        <xdr:cNvPr id="281" name="楕円 280">
          <a:extLst>
            <a:ext uri="{FF2B5EF4-FFF2-40B4-BE49-F238E27FC236}">
              <a16:creationId xmlns:a16="http://schemas.microsoft.com/office/drawing/2014/main" id="{5BBDB9DB-E065-44F3-9CFE-E1AFAF417E68}"/>
            </a:ext>
          </a:extLst>
        </xdr:cNvPr>
        <xdr:cNvSpPr/>
      </xdr:nvSpPr>
      <xdr:spPr>
        <a:xfrm>
          <a:off x="4584700" y="14030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121938</xdr:rowOff>
    </xdr:from>
    <xdr:ext cx="405111" cy="259045"/>
    <xdr:sp macro="" textlink="">
      <xdr:nvSpPr>
        <xdr:cNvPr id="282" name="【公営住宅】&#10;有形固定資産減価償却率該当値テキスト">
          <a:extLst>
            <a:ext uri="{FF2B5EF4-FFF2-40B4-BE49-F238E27FC236}">
              <a16:creationId xmlns:a16="http://schemas.microsoft.com/office/drawing/2014/main" id="{3D3B9CC0-A558-4188-95CD-91DA786811E4}"/>
            </a:ext>
          </a:extLst>
        </xdr:cNvPr>
        <xdr:cNvSpPr txBox="1"/>
      </xdr:nvSpPr>
      <xdr:spPr>
        <a:xfrm>
          <a:off x="4673600" y="14009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10161</xdr:rowOff>
    </xdr:from>
    <xdr:to>
      <xdr:col>20</xdr:col>
      <xdr:colOff>38100</xdr:colOff>
      <xdr:row>82</xdr:row>
      <xdr:rowOff>111761</xdr:rowOff>
    </xdr:to>
    <xdr:sp macro="" textlink="">
      <xdr:nvSpPr>
        <xdr:cNvPr id="283" name="楕円 282">
          <a:extLst>
            <a:ext uri="{FF2B5EF4-FFF2-40B4-BE49-F238E27FC236}">
              <a16:creationId xmlns:a16="http://schemas.microsoft.com/office/drawing/2014/main" id="{6CAB7861-B7C2-436F-B398-40E041167F4E}"/>
            </a:ext>
          </a:extLst>
        </xdr:cNvPr>
        <xdr:cNvSpPr/>
      </xdr:nvSpPr>
      <xdr:spPr>
        <a:xfrm>
          <a:off x="3746500" y="1406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22861</xdr:rowOff>
    </xdr:from>
    <xdr:to>
      <xdr:col>24</xdr:col>
      <xdr:colOff>63500</xdr:colOff>
      <xdr:row>82</xdr:row>
      <xdr:rowOff>60961</xdr:rowOff>
    </xdr:to>
    <xdr:cxnSp macro="">
      <xdr:nvCxnSpPr>
        <xdr:cNvPr id="284" name="直線コネクタ 283">
          <a:extLst>
            <a:ext uri="{FF2B5EF4-FFF2-40B4-BE49-F238E27FC236}">
              <a16:creationId xmlns:a16="http://schemas.microsoft.com/office/drawing/2014/main" id="{5E596369-93D1-4404-84A3-DBE51DEA0E00}"/>
            </a:ext>
          </a:extLst>
        </xdr:cNvPr>
        <xdr:cNvCxnSpPr/>
      </xdr:nvCxnSpPr>
      <xdr:spPr>
        <a:xfrm flipV="1">
          <a:off x="3797300" y="14081761"/>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154939</xdr:rowOff>
    </xdr:from>
    <xdr:to>
      <xdr:col>15</xdr:col>
      <xdr:colOff>101600</xdr:colOff>
      <xdr:row>82</xdr:row>
      <xdr:rowOff>85089</xdr:rowOff>
    </xdr:to>
    <xdr:sp macro="" textlink="">
      <xdr:nvSpPr>
        <xdr:cNvPr id="285" name="楕円 284">
          <a:extLst>
            <a:ext uri="{FF2B5EF4-FFF2-40B4-BE49-F238E27FC236}">
              <a16:creationId xmlns:a16="http://schemas.microsoft.com/office/drawing/2014/main" id="{ECE15A57-6913-42EE-9784-2B4429859CDF}"/>
            </a:ext>
          </a:extLst>
        </xdr:cNvPr>
        <xdr:cNvSpPr/>
      </xdr:nvSpPr>
      <xdr:spPr>
        <a:xfrm>
          <a:off x="2857500" y="14042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34289</xdr:rowOff>
    </xdr:from>
    <xdr:to>
      <xdr:col>19</xdr:col>
      <xdr:colOff>177800</xdr:colOff>
      <xdr:row>82</xdr:row>
      <xdr:rowOff>60961</xdr:rowOff>
    </xdr:to>
    <xdr:cxnSp macro="">
      <xdr:nvCxnSpPr>
        <xdr:cNvPr id="286" name="直線コネクタ 285">
          <a:extLst>
            <a:ext uri="{FF2B5EF4-FFF2-40B4-BE49-F238E27FC236}">
              <a16:creationId xmlns:a16="http://schemas.microsoft.com/office/drawing/2014/main" id="{C2718C8F-E473-4100-BA58-E9DB198E5D74}"/>
            </a:ext>
          </a:extLst>
        </xdr:cNvPr>
        <xdr:cNvCxnSpPr/>
      </xdr:nvCxnSpPr>
      <xdr:spPr>
        <a:xfrm>
          <a:off x="2908300" y="14093189"/>
          <a:ext cx="889000" cy="26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122555</xdr:rowOff>
    </xdr:from>
    <xdr:to>
      <xdr:col>10</xdr:col>
      <xdr:colOff>165100</xdr:colOff>
      <xdr:row>82</xdr:row>
      <xdr:rowOff>52705</xdr:rowOff>
    </xdr:to>
    <xdr:sp macro="" textlink="">
      <xdr:nvSpPr>
        <xdr:cNvPr id="287" name="楕円 286">
          <a:extLst>
            <a:ext uri="{FF2B5EF4-FFF2-40B4-BE49-F238E27FC236}">
              <a16:creationId xmlns:a16="http://schemas.microsoft.com/office/drawing/2014/main" id="{F2146004-B058-4118-A837-45CE9DA179E1}"/>
            </a:ext>
          </a:extLst>
        </xdr:cNvPr>
        <xdr:cNvSpPr/>
      </xdr:nvSpPr>
      <xdr:spPr>
        <a:xfrm>
          <a:off x="1968500" y="14010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1905</xdr:rowOff>
    </xdr:from>
    <xdr:to>
      <xdr:col>15</xdr:col>
      <xdr:colOff>50800</xdr:colOff>
      <xdr:row>82</xdr:row>
      <xdr:rowOff>34289</xdr:rowOff>
    </xdr:to>
    <xdr:cxnSp macro="">
      <xdr:nvCxnSpPr>
        <xdr:cNvPr id="288" name="直線コネクタ 287">
          <a:extLst>
            <a:ext uri="{FF2B5EF4-FFF2-40B4-BE49-F238E27FC236}">
              <a16:creationId xmlns:a16="http://schemas.microsoft.com/office/drawing/2014/main" id="{27C2EB0B-163C-47C3-821A-F584A6471037}"/>
            </a:ext>
          </a:extLst>
        </xdr:cNvPr>
        <xdr:cNvCxnSpPr/>
      </xdr:nvCxnSpPr>
      <xdr:spPr>
        <a:xfrm>
          <a:off x="2019300" y="14060805"/>
          <a:ext cx="88900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88282</xdr:rowOff>
    </xdr:from>
    <xdr:ext cx="405111" cy="259045"/>
    <xdr:sp macro="" textlink="">
      <xdr:nvSpPr>
        <xdr:cNvPr id="289" name="n_1aveValue【公営住宅】&#10;有形固定資産減価償却率">
          <a:extLst>
            <a:ext uri="{FF2B5EF4-FFF2-40B4-BE49-F238E27FC236}">
              <a16:creationId xmlns:a16="http://schemas.microsoft.com/office/drawing/2014/main" id="{55BE8D0C-E643-4939-AF07-C82278D7EB0D}"/>
            </a:ext>
          </a:extLst>
        </xdr:cNvPr>
        <xdr:cNvSpPr txBox="1"/>
      </xdr:nvSpPr>
      <xdr:spPr>
        <a:xfrm>
          <a:off x="3582044" y="1380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31132</xdr:rowOff>
    </xdr:from>
    <xdr:ext cx="405111" cy="259045"/>
    <xdr:sp macro="" textlink="">
      <xdr:nvSpPr>
        <xdr:cNvPr id="290" name="n_2aveValue【公営住宅】&#10;有形固定資産減価償却率">
          <a:extLst>
            <a:ext uri="{FF2B5EF4-FFF2-40B4-BE49-F238E27FC236}">
              <a16:creationId xmlns:a16="http://schemas.microsoft.com/office/drawing/2014/main" id="{F7E05C3D-41FE-401C-BB8E-0318732E5E27}"/>
            </a:ext>
          </a:extLst>
        </xdr:cNvPr>
        <xdr:cNvSpPr txBox="1"/>
      </xdr:nvSpPr>
      <xdr:spPr>
        <a:xfrm>
          <a:off x="2705744" y="1374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165752</xdr:rowOff>
    </xdr:from>
    <xdr:ext cx="405111" cy="259045"/>
    <xdr:sp macro="" textlink="">
      <xdr:nvSpPr>
        <xdr:cNvPr id="291" name="n_3aveValue【公営住宅】&#10;有形固定資産減価償却率">
          <a:extLst>
            <a:ext uri="{FF2B5EF4-FFF2-40B4-BE49-F238E27FC236}">
              <a16:creationId xmlns:a16="http://schemas.microsoft.com/office/drawing/2014/main" id="{48DB0385-6118-4BE6-B7D9-516AEC31A581}"/>
            </a:ext>
          </a:extLst>
        </xdr:cNvPr>
        <xdr:cNvSpPr txBox="1"/>
      </xdr:nvSpPr>
      <xdr:spPr>
        <a:xfrm>
          <a:off x="1816744" y="14224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102888</xdr:rowOff>
    </xdr:from>
    <xdr:ext cx="405111" cy="259045"/>
    <xdr:sp macro="" textlink="">
      <xdr:nvSpPr>
        <xdr:cNvPr id="292" name="n_1mainValue【公営住宅】&#10;有形固定資産減価償却率">
          <a:extLst>
            <a:ext uri="{FF2B5EF4-FFF2-40B4-BE49-F238E27FC236}">
              <a16:creationId xmlns:a16="http://schemas.microsoft.com/office/drawing/2014/main" id="{216D47C5-8173-4A87-92B4-BD131345A395}"/>
            </a:ext>
          </a:extLst>
        </xdr:cNvPr>
        <xdr:cNvSpPr txBox="1"/>
      </xdr:nvSpPr>
      <xdr:spPr>
        <a:xfrm>
          <a:off x="3582044" y="14161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76216</xdr:rowOff>
    </xdr:from>
    <xdr:ext cx="405111" cy="259045"/>
    <xdr:sp macro="" textlink="">
      <xdr:nvSpPr>
        <xdr:cNvPr id="293" name="n_2mainValue【公営住宅】&#10;有形固定資産減価償却率">
          <a:extLst>
            <a:ext uri="{FF2B5EF4-FFF2-40B4-BE49-F238E27FC236}">
              <a16:creationId xmlns:a16="http://schemas.microsoft.com/office/drawing/2014/main" id="{DEA3778C-4254-432F-87CE-C4B68F99A876}"/>
            </a:ext>
          </a:extLst>
        </xdr:cNvPr>
        <xdr:cNvSpPr txBox="1"/>
      </xdr:nvSpPr>
      <xdr:spPr>
        <a:xfrm>
          <a:off x="2705744" y="14135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69232</xdr:rowOff>
    </xdr:from>
    <xdr:ext cx="405111" cy="259045"/>
    <xdr:sp macro="" textlink="">
      <xdr:nvSpPr>
        <xdr:cNvPr id="294" name="n_3mainValue【公営住宅】&#10;有形固定資産減価償却率">
          <a:extLst>
            <a:ext uri="{FF2B5EF4-FFF2-40B4-BE49-F238E27FC236}">
              <a16:creationId xmlns:a16="http://schemas.microsoft.com/office/drawing/2014/main" id="{AE7A9ED2-4617-40A4-8C8A-8A4431C962A8}"/>
            </a:ext>
          </a:extLst>
        </xdr:cNvPr>
        <xdr:cNvSpPr txBox="1"/>
      </xdr:nvSpPr>
      <xdr:spPr>
        <a:xfrm>
          <a:off x="1816744" y="13785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5" name="正方形/長方形 294">
          <a:extLst>
            <a:ext uri="{FF2B5EF4-FFF2-40B4-BE49-F238E27FC236}">
              <a16:creationId xmlns:a16="http://schemas.microsoft.com/office/drawing/2014/main" id="{54747D42-DA12-4E2D-9DA8-24A0D2373F88}"/>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6" name="正方形/長方形 295">
          <a:extLst>
            <a:ext uri="{FF2B5EF4-FFF2-40B4-BE49-F238E27FC236}">
              <a16:creationId xmlns:a16="http://schemas.microsoft.com/office/drawing/2014/main" id="{379A32F4-9F93-498D-B03F-B427E24F4B84}"/>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7" name="正方形/長方形 296">
          <a:extLst>
            <a:ext uri="{FF2B5EF4-FFF2-40B4-BE49-F238E27FC236}">
              <a16:creationId xmlns:a16="http://schemas.microsoft.com/office/drawing/2014/main" id="{911A6C8C-224A-47B5-839B-640A6B0B4169}"/>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8" name="正方形/長方形 297">
          <a:extLst>
            <a:ext uri="{FF2B5EF4-FFF2-40B4-BE49-F238E27FC236}">
              <a16:creationId xmlns:a16="http://schemas.microsoft.com/office/drawing/2014/main" id="{63522551-22B1-40D7-B373-6B5B911E9827}"/>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9" name="正方形/長方形 298">
          <a:extLst>
            <a:ext uri="{FF2B5EF4-FFF2-40B4-BE49-F238E27FC236}">
              <a16:creationId xmlns:a16="http://schemas.microsoft.com/office/drawing/2014/main" id="{39F36618-4ACA-47FF-B50D-422E23D30183}"/>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0" name="正方形/長方形 299">
          <a:extLst>
            <a:ext uri="{FF2B5EF4-FFF2-40B4-BE49-F238E27FC236}">
              <a16:creationId xmlns:a16="http://schemas.microsoft.com/office/drawing/2014/main" id="{449FCE58-4D3F-4213-8F4E-BD9DFB4ED26B}"/>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1" name="正方形/長方形 300">
          <a:extLst>
            <a:ext uri="{FF2B5EF4-FFF2-40B4-BE49-F238E27FC236}">
              <a16:creationId xmlns:a16="http://schemas.microsoft.com/office/drawing/2014/main" id="{452250ED-D6EE-46C4-B362-D9DE5D1E96EF}"/>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2" name="正方形/長方形 301">
          <a:extLst>
            <a:ext uri="{FF2B5EF4-FFF2-40B4-BE49-F238E27FC236}">
              <a16:creationId xmlns:a16="http://schemas.microsoft.com/office/drawing/2014/main" id="{04430BB5-1E0F-4F93-AD82-2222F776C30F}"/>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3" name="テキスト ボックス 302">
          <a:extLst>
            <a:ext uri="{FF2B5EF4-FFF2-40B4-BE49-F238E27FC236}">
              <a16:creationId xmlns:a16="http://schemas.microsoft.com/office/drawing/2014/main" id="{59BFD99E-56BE-45F0-87F4-C23026E53324}"/>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4" name="直線コネクタ 303">
          <a:extLst>
            <a:ext uri="{FF2B5EF4-FFF2-40B4-BE49-F238E27FC236}">
              <a16:creationId xmlns:a16="http://schemas.microsoft.com/office/drawing/2014/main" id="{1BB42E24-C0CC-4FA0-8718-555D453633D9}"/>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05" name="直線コネクタ 304">
          <a:extLst>
            <a:ext uri="{FF2B5EF4-FFF2-40B4-BE49-F238E27FC236}">
              <a16:creationId xmlns:a16="http://schemas.microsoft.com/office/drawing/2014/main" id="{02A3D3D1-8BA5-4F72-907D-039FF52B7F8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06" name="テキスト ボックス 305">
          <a:extLst>
            <a:ext uri="{FF2B5EF4-FFF2-40B4-BE49-F238E27FC236}">
              <a16:creationId xmlns:a16="http://schemas.microsoft.com/office/drawing/2014/main" id="{C381F54D-74F7-48BA-9528-AEF2171B7C74}"/>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07" name="直線コネクタ 306">
          <a:extLst>
            <a:ext uri="{FF2B5EF4-FFF2-40B4-BE49-F238E27FC236}">
              <a16:creationId xmlns:a16="http://schemas.microsoft.com/office/drawing/2014/main" id="{BDE623AB-A6D8-43FB-BB92-B34078089D43}"/>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08" name="テキスト ボックス 307">
          <a:extLst>
            <a:ext uri="{FF2B5EF4-FFF2-40B4-BE49-F238E27FC236}">
              <a16:creationId xmlns:a16="http://schemas.microsoft.com/office/drawing/2014/main" id="{C4FF3F6D-FFE7-46EC-9C39-EA418B047A42}"/>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9" name="直線コネクタ 308">
          <a:extLst>
            <a:ext uri="{FF2B5EF4-FFF2-40B4-BE49-F238E27FC236}">
              <a16:creationId xmlns:a16="http://schemas.microsoft.com/office/drawing/2014/main" id="{7935C845-9B6A-4B2D-BDE3-B4FD560C9A1F}"/>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10" name="テキスト ボックス 309">
          <a:extLst>
            <a:ext uri="{FF2B5EF4-FFF2-40B4-BE49-F238E27FC236}">
              <a16:creationId xmlns:a16="http://schemas.microsoft.com/office/drawing/2014/main" id="{506B01D4-39A2-4342-8432-AD129CAE13E4}"/>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11" name="直線コネクタ 310">
          <a:extLst>
            <a:ext uri="{FF2B5EF4-FFF2-40B4-BE49-F238E27FC236}">
              <a16:creationId xmlns:a16="http://schemas.microsoft.com/office/drawing/2014/main" id="{F0117672-9D02-4BF0-8809-6E53AAADB931}"/>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12" name="テキスト ボックス 311">
          <a:extLst>
            <a:ext uri="{FF2B5EF4-FFF2-40B4-BE49-F238E27FC236}">
              <a16:creationId xmlns:a16="http://schemas.microsoft.com/office/drawing/2014/main" id="{910F815D-F624-45BA-ACC7-A1CF37168416}"/>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13" name="直線コネクタ 312">
          <a:extLst>
            <a:ext uri="{FF2B5EF4-FFF2-40B4-BE49-F238E27FC236}">
              <a16:creationId xmlns:a16="http://schemas.microsoft.com/office/drawing/2014/main" id="{9E25385D-2DEC-4F4A-9E44-057F2973ACE1}"/>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314" name="テキスト ボックス 313">
          <a:extLst>
            <a:ext uri="{FF2B5EF4-FFF2-40B4-BE49-F238E27FC236}">
              <a16:creationId xmlns:a16="http://schemas.microsoft.com/office/drawing/2014/main" id="{84B300F9-B776-4B27-B5FB-677CA39C9C60}"/>
            </a:ext>
          </a:extLst>
        </xdr:cNvPr>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5" name="直線コネクタ 314">
          <a:extLst>
            <a:ext uri="{FF2B5EF4-FFF2-40B4-BE49-F238E27FC236}">
              <a16:creationId xmlns:a16="http://schemas.microsoft.com/office/drawing/2014/main" id="{1688E428-4505-4929-9D3F-C913FF26D8A3}"/>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16" name="テキスト ボックス 315">
          <a:extLst>
            <a:ext uri="{FF2B5EF4-FFF2-40B4-BE49-F238E27FC236}">
              <a16:creationId xmlns:a16="http://schemas.microsoft.com/office/drawing/2014/main" id="{7A8CDBCE-B1EE-4AC1-9108-0457945B00E0}"/>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7" name="【公営住宅】&#10;一人当たり面積グラフ枠">
          <a:extLst>
            <a:ext uri="{FF2B5EF4-FFF2-40B4-BE49-F238E27FC236}">
              <a16:creationId xmlns:a16="http://schemas.microsoft.com/office/drawing/2014/main" id="{F39275A6-DC13-47E6-A400-BE2747399362}"/>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91948</xdr:rowOff>
    </xdr:from>
    <xdr:to>
      <xdr:col>54</xdr:col>
      <xdr:colOff>189865</xdr:colOff>
      <xdr:row>86</xdr:row>
      <xdr:rowOff>10922</xdr:rowOff>
    </xdr:to>
    <xdr:cxnSp macro="">
      <xdr:nvCxnSpPr>
        <xdr:cNvPr id="318" name="直線コネクタ 317">
          <a:extLst>
            <a:ext uri="{FF2B5EF4-FFF2-40B4-BE49-F238E27FC236}">
              <a16:creationId xmlns:a16="http://schemas.microsoft.com/office/drawing/2014/main" id="{DA919FA0-091B-4C6E-A391-B96D1586E178}"/>
            </a:ext>
          </a:extLst>
        </xdr:cNvPr>
        <xdr:cNvCxnSpPr/>
      </xdr:nvCxnSpPr>
      <xdr:spPr>
        <a:xfrm flipV="1">
          <a:off x="10476865" y="13293598"/>
          <a:ext cx="0" cy="1462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14749</xdr:rowOff>
    </xdr:from>
    <xdr:ext cx="469744" cy="259045"/>
    <xdr:sp macro="" textlink="">
      <xdr:nvSpPr>
        <xdr:cNvPr id="319" name="【公営住宅】&#10;一人当たり面積最小値テキスト">
          <a:extLst>
            <a:ext uri="{FF2B5EF4-FFF2-40B4-BE49-F238E27FC236}">
              <a16:creationId xmlns:a16="http://schemas.microsoft.com/office/drawing/2014/main" id="{7518DD04-C392-4F46-B7C9-FF2CCC9E02ED}"/>
            </a:ext>
          </a:extLst>
        </xdr:cNvPr>
        <xdr:cNvSpPr txBox="1"/>
      </xdr:nvSpPr>
      <xdr:spPr>
        <a:xfrm>
          <a:off x="10515600" y="14759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10922</xdr:rowOff>
    </xdr:from>
    <xdr:to>
      <xdr:col>55</xdr:col>
      <xdr:colOff>88900</xdr:colOff>
      <xdr:row>86</xdr:row>
      <xdr:rowOff>10922</xdr:rowOff>
    </xdr:to>
    <xdr:cxnSp macro="">
      <xdr:nvCxnSpPr>
        <xdr:cNvPr id="320" name="直線コネクタ 319">
          <a:extLst>
            <a:ext uri="{FF2B5EF4-FFF2-40B4-BE49-F238E27FC236}">
              <a16:creationId xmlns:a16="http://schemas.microsoft.com/office/drawing/2014/main" id="{A4621472-E9B4-4639-9DA0-7037D3618C91}"/>
            </a:ext>
          </a:extLst>
        </xdr:cNvPr>
        <xdr:cNvCxnSpPr/>
      </xdr:nvCxnSpPr>
      <xdr:spPr>
        <a:xfrm>
          <a:off x="10388600" y="14755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38625</xdr:rowOff>
    </xdr:from>
    <xdr:ext cx="534377" cy="259045"/>
    <xdr:sp macro="" textlink="">
      <xdr:nvSpPr>
        <xdr:cNvPr id="321" name="【公営住宅】&#10;一人当たり面積最大値テキスト">
          <a:extLst>
            <a:ext uri="{FF2B5EF4-FFF2-40B4-BE49-F238E27FC236}">
              <a16:creationId xmlns:a16="http://schemas.microsoft.com/office/drawing/2014/main" id="{1E9699DE-3843-4233-8F32-639786D3B47C}"/>
            </a:ext>
          </a:extLst>
        </xdr:cNvPr>
        <xdr:cNvSpPr txBox="1"/>
      </xdr:nvSpPr>
      <xdr:spPr>
        <a:xfrm>
          <a:off x="10515600" y="13068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91948</xdr:rowOff>
    </xdr:from>
    <xdr:to>
      <xdr:col>55</xdr:col>
      <xdr:colOff>88900</xdr:colOff>
      <xdr:row>77</xdr:row>
      <xdr:rowOff>91948</xdr:rowOff>
    </xdr:to>
    <xdr:cxnSp macro="">
      <xdr:nvCxnSpPr>
        <xdr:cNvPr id="322" name="直線コネクタ 321">
          <a:extLst>
            <a:ext uri="{FF2B5EF4-FFF2-40B4-BE49-F238E27FC236}">
              <a16:creationId xmlns:a16="http://schemas.microsoft.com/office/drawing/2014/main" id="{C15F3C77-6CE9-48EA-AAEB-1C7C0F61904B}"/>
            </a:ext>
          </a:extLst>
        </xdr:cNvPr>
        <xdr:cNvCxnSpPr/>
      </xdr:nvCxnSpPr>
      <xdr:spPr>
        <a:xfrm>
          <a:off x="10388600" y="13293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83329</xdr:rowOff>
    </xdr:from>
    <xdr:ext cx="469744" cy="259045"/>
    <xdr:sp macro="" textlink="">
      <xdr:nvSpPr>
        <xdr:cNvPr id="323" name="【公営住宅】&#10;一人当たり面積平均値テキスト">
          <a:extLst>
            <a:ext uri="{FF2B5EF4-FFF2-40B4-BE49-F238E27FC236}">
              <a16:creationId xmlns:a16="http://schemas.microsoft.com/office/drawing/2014/main" id="{F38D424E-7878-444D-BB16-CF0487C020E1}"/>
            </a:ext>
          </a:extLst>
        </xdr:cNvPr>
        <xdr:cNvSpPr txBox="1"/>
      </xdr:nvSpPr>
      <xdr:spPr>
        <a:xfrm>
          <a:off x="10515600" y="143136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60452</xdr:rowOff>
    </xdr:from>
    <xdr:to>
      <xdr:col>55</xdr:col>
      <xdr:colOff>50800</xdr:colOff>
      <xdr:row>84</xdr:row>
      <xdr:rowOff>162052</xdr:rowOff>
    </xdr:to>
    <xdr:sp macro="" textlink="">
      <xdr:nvSpPr>
        <xdr:cNvPr id="324" name="フローチャート: 判断 323">
          <a:extLst>
            <a:ext uri="{FF2B5EF4-FFF2-40B4-BE49-F238E27FC236}">
              <a16:creationId xmlns:a16="http://schemas.microsoft.com/office/drawing/2014/main" id="{D7145315-6689-48C9-B697-E101E67B65A2}"/>
            </a:ext>
          </a:extLst>
        </xdr:cNvPr>
        <xdr:cNvSpPr/>
      </xdr:nvSpPr>
      <xdr:spPr>
        <a:xfrm>
          <a:off x="10426700" y="1446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84328</xdr:rowOff>
    </xdr:from>
    <xdr:to>
      <xdr:col>50</xdr:col>
      <xdr:colOff>165100</xdr:colOff>
      <xdr:row>85</xdr:row>
      <xdr:rowOff>14478</xdr:rowOff>
    </xdr:to>
    <xdr:sp macro="" textlink="">
      <xdr:nvSpPr>
        <xdr:cNvPr id="325" name="フローチャート: 判断 324">
          <a:extLst>
            <a:ext uri="{FF2B5EF4-FFF2-40B4-BE49-F238E27FC236}">
              <a16:creationId xmlns:a16="http://schemas.microsoft.com/office/drawing/2014/main" id="{D3C07725-B4AF-4E46-888E-A071C88C42E0}"/>
            </a:ext>
          </a:extLst>
        </xdr:cNvPr>
        <xdr:cNvSpPr/>
      </xdr:nvSpPr>
      <xdr:spPr>
        <a:xfrm>
          <a:off x="9588500" y="1448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102997</xdr:rowOff>
    </xdr:from>
    <xdr:to>
      <xdr:col>46</xdr:col>
      <xdr:colOff>38100</xdr:colOff>
      <xdr:row>85</xdr:row>
      <xdr:rowOff>33147</xdr:rowOff>
    </xdr:to>
    <xdr:sp macro="" textlink="">
      <xdr:nvSpPr>
        <xdr:cNvPr id="326" name="フローチャート: 判断 325">
          <a:extLst>
            <a:ext uri="{FF2B5EF4-FFF2-40B4-BE49-F238E27FC236}">
              <a16:creationId xmlns:a16="http://schemas.microsoft.com/office/drawing/2014/main" id="{E81EFC69-1729-4C4A-8DD5-81EE435BA208}"/>
            </a:ext>
          </a:extLst>
        </xdr:cNvPr>
        <xdr:cNvSpPr/>
      </xdr:nvSpPr>
      <xdr:spPr>
        <a:xfrm>
          <a:off x="8699500" y="14504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118111</xdr:rowOff>
    </xdr:from>
    <xdr:to>
      <xdr:col>41</xdr:col>
      <xdr:colOff>101600</xdr:colOff>
      <xdr:row>84</xdr:row>
      <xdr:rowOff>48261</xdr:rowOff>
    </xdr:to>
    <xdr:sp macro="" textlink="">
      <xdr:nvSpPr>
        <xdr:cNvPr id="327" name="フローチャート: 判断 326">
          <a:extLst>
            <a:ext uri="{FF2B5EF4-FFF2-40B4-BE49-F238E27FC236}">
              <a16:creationId xmlns:a16="http://schemas.microsoft.com/office/drawing/2014/main" id="{265178B3-3FDF-429A-9395-AF65302261FB}"/>
            </a:ext>
          </a:extLst>
        </xdr:cNvPr>
        <xdr:cNvSpPr/>
      </xdr:nvSpPr>
      <xdr:spPr>
        <a:xfrm>
          <a:off x="7810500" y="14348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8" name="テキスト ボックス 327">
          <a:extLst>
            <a:ext uri="{FF2B5EF4-FFF2-40B4-BE49-F238E27FC236}">
              <a16:creationId xmlns:a16="http://schemas.microsoft.com/office/drawing/2014/main" id="{CAB5086F-5A5F-4F52-A2B9-DFBBAC4941F6}"/>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9" name="テキスト ボックス 328">
          <a:extLst>
            <a:ext uri="{FF2B5EF4-FFF2-40B4-BE49-F238E27FC236}">
              <a16:creationId xmlns:a16="http://schemas.microsoft.com/office/drawing/2014/main" id="{A68CE53F-DB81-4915-B35C-14098F379336}"/>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0" name="テキスト ボックス 329">
          <a:extLst>
            <a:ext uri="{FF2B5EF4-FFF2-40B4-BE49-F238E27FC236}">
              <a16:creationId xmlns:a16="http://schemas.microsoft.com/office/drawing/2014/main" id="{91023177-B181-41C8-899B-ABF2129E2703}"/>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1" name="テキスト ボックス 330">
          <a:extLst>
            <a:ext uri="{FF2B5EF4-FFF2-40B4-BE49-F238E27FC236}">
              <a16:creationId xmlns:a16="http://schemas.microsoft.com/office/drawing/2014/main" id="{A950D5F9-AD17-46D9-BA6B-D647550E5802}"/>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2" name="テキスト ボックス 331">
          <a:extLst>
            <a:ext uri="{FF2B5EF4-FFF2-40B4-BE49-F238E27FC236}">
              <a16:creationId xmlns:a16="http://schemas.microsoft.com/office/drawing/2014/main" id="{35FB8DEC-7EEC-45C3-A946-4E9327C8C0EC}"/>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106935</xdr:rowOff>
    </xdr:from>
    <xdr:to>
      <xdr:col>55</xdr:col>
      <xdr:colOff>50800</xdr:colOff>
      <xdr:row>85</xdr:row>
      <xdr:rowOff>37085</xdr:rowOff>
    </xdr:to>
    <xdr:sp macro="" textlink="">
      <xdr:nvSpPr>
        <xdr:cNvPr id="333" name="楕円 332">
          <a:extLst>
            <a:ext uri="{FF2B5EF4-FFF2-40B4-BE49-F238E27FC236}">
              <a16:creationId xmlns:a16="http://schemas.microsoft.com/office/drawing/2014/main" id="{65F7C373-04E6-42E4-9057-94B82BDAD7DD}"/>
            </a:ext>
          </a:extLst>
        </xdr:cNvPr>
        <xdr:cNvSpPr/>
      </xdr:nvSpPr>
      <xdr:spPr>
        <a:xfrm>
          <a:off x="10426700" y="14508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85362</xdr:rowOff>
    </xdr:from>
    <xdr:ext cx="469744" cy="259045"/>
    <xdr:sp macro="" textlink="">
      <xdr:nvSpPr>
        <xdr:cNvPr id="334" name="【公営住宅】&#10;一人当たり面積該当値テキスト">
          <a:extLst>
            <a:ext uri="{FF2B5EF4-FFF2-40B4-BE49-F238E27FC236}">
              <a16:creationId xmlns:a16="http://schemas.microsoft.com/office/drawing/2014/main" id="{B12470E4-B5A8-454C-AEF9-E7F642FB030D}"/>
            </a:ext>
          </a:extLst>
        </xdr:cNvPr>
        <xdr:cNvSpPr txBox="1"/>
      </xdr:nvSpPr>
      <xdr:spPr>
        <a:xfrm>
          <a:off x="10515600" y="14487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111888</xdr:rowOff>
    </xdr:from>
    <xdr:to>
      <xdr:col>50</xdr:col>
      <xdr:colOff>165100</xdr:colOff>
      <xdr:row>85</xdr:row>
      <xdr:rowOff>42038</xdr:rowOff>
    </xdr:to>
    <xdr:sp macro="" textlink="">
      <xdr:nvSpPr>
        <xdr:cNvPr id="335" name="楕円 334">
          <a:extLst>
            <a:ext uri="{FF2B5EF4-FFF2-40B4-BE49-F238E27FC236}">
              <a16:creationId xmlns:a16="http://schemas.microsoft.com/office/drawing/2014/main" id="{EFA2115D-CB92-4E98-B9B7-AFEF31F8D0AA}"/>
            </a:ext>
          </a:extLst>
        </xdr:cNvPr>
        <xdr:cNvSpPr/>
      </xdr:nvSpPr>
      <xdr:spPr>
        <a:xfrm>
          <a:off x="9588500" y="14513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157735</xdr:rowOff>
    </xdr:from>
    <xdr:to>
      <xdr:col>55</xdr:col>
      <xdr:colOff>0</xdr:colOff>
      <xdr:row>84</xdr:row>
      <xdr:rowOff>162688</xdr:rowOff>
    </xdr:to>
    <xdr:cxnSp macro="">
      <xdr:nvCxnSpPr>
        <xdr:cNvPr id="336" name="直線コネクタ 335">
          <a:extLst>
            <a:ext uri="{FF2B5EF4-FFF2-40B4-BE49-F238E27FC236}">
              <a16:creationId xmlns:a16="http://schemas.microsoft.com/office/drawing/2014/main" id="{B7E343DC-A8DC-4A87-87E2-DC8719BE3F5D}"/>
            </a:ext>
          </a:extLst>
        </xdr:cNvPr>
        <xdr:cNvCxnSpPr/>
      </xdr:nvCxnSpPr>
      <xdr:spPr>
        <a:xfrm flipV="1">
          <a:off x="9639300" y="14559535"/>
          <a:ext cx="838200" cy="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125095</xdr:rowOff>
    </xdr:from>
    <xdr:to>
      <xdr:col>46</xdr:col>
      <xdr:colOff>38100</xdr:colOff>
      <xdr:row>85</xdr:row>
      <xdr:rowOff>55245</xdr:rowOff>
    </xdr:to>
    <xdr:sp macro="" textlink="">
      <xdr:nvSpPr>
        <xdr:cNvPr id="337" name="楕円 336">
          <a:extLst>
            <a:ext uri="{FF2B5EF4-FFF2-40B4-BE49-F238E27FC236}">
              <a16:creationId xmlns:a16="http://schemas.microsoft.com/office/drawing/2014/main" id="{AD63613A-37D1-4334-9560-0283E1F8754E}"/>
            </a:ext>
          </a:extLst>
        </xdr:cNvPr>
        <xdr:cNvSpPr/>
      </xdr:nvSpPr>
      <xdr:spPr>
        <a:xfrm>
          <a:off x="8699500" y="14526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162688</xdr:rowOff>
    </xdr:from>
    <xdr:to>
      <xdr:col>50</xdr:col>
      <xdr:colOff>114300</xdr:colOff>
      <xdr:row>85</xdr:row>
      <xdr:rowOff>4445</xdr:rowOff>
    </xdr:to>
    <xdr:cxnSp macro="">
      <xdr:nvCxnSpPr>
        <xdr:cNvPr id="338" name="直線コネクタ 337">
          <a:extLst>
            <a:ext uri="{FF2B5EF4-FFF2-40B4-BE49-F238E27FC236}">
              <a16:creationId xmlns:a16="http://schemas.microsoft.com/office/drawing/2014/main" id="{B27C828D-F961-4A7C-940E-04440C30C0B4}"/>
            </a:ext>
          </a:extLst>
        </xdr:cNvPr>
        <xdr:cNvCxnSpPr/>
      </xdr:nvCxnSpPr>
      <xdr:spPr>
        <a:xfrm flipV="1">
          <a:off x="8750300" y="14564488"/>
          <a:ext cx="889000" cy="13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136906</xdr:rowOff>
    </xdr:from>
    <xdr:to>
      <xdr:col>41</xdr:col>
      <xdr:colOff>101600</xdr:colOff>
      <xdr:row>85</xdr:row>
      <xdr:rowOff>67056</xdr:rowOff>
    </xdr:to>
    <xdr:sp macro="" textlink="">
      <xdr:nvSpPr>
        <xdr:cNvPr id="339" name="楕円 338">
          <a:extLst>
            <a:ext uri="{FF2B5EF4-FFF2-40B4-BE49-F238E27FC236}">
              <a16:creationId xmlns:a16="http://schemas.microsoft.com/office/drawing/2014/main" id="{B10649F9-F77B-4A9F-9245-E9B2EF558E30}"/>
            </a:ext>
          </a:extLst>
        </xdr:cNvPr>
        <xdr:cNvSpPr/>
      </xdr:nvSpPr>
      <xdr:spPr>
        <a:xfrm>
          <a:off x="7810500" y="14538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4445</xdr:rowOff>
    </xdr:from>
    <xdr:to>
      <xdr:col>45</xdr:col>
      <xdr:colOff>177800</xdr:colOff>
      <xdr:row>85</xdr:row>
      <xdr:rowOff>16256</xdr:rowOff>
    </xdr:to>
    <xdr:cxnSp macro="">
      <xdr:nvCxnSpPr>
        <xdr:cNvPr id="340" name="直線コネクタ 339">
          <a:extLst>
            <a:ext uri="{FF2B5EF4-FFF2-40B4-BE49-F238E27FC236}">
              <a16:creationId xmlns:a16="http://schemas.microsoft.com/office/drawing/2014/main" id="{71CC5ADB-3192-45FA-BE58-914CD2C52887}"/>
            </a:ext>
          </a:extLst>
        </xdr:cNvPr>
        <xdr:cNvCxnSpPr/>
      </xdr:nvCxnSpPr>
      <xdr:spPr>
        <a:xfrm flipV="1">
          <a:off x="7861300" y="14577695"/>
          <a:ext cx="889000" cy="11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31005</xdr:rowOff>
    </xdr:from>
    <xdr:ext cx="469744" cy="259045"/>
    <xdr:sp macro="" textlink="">
      <xdr:nvSpPr>
        <xdr:cNvPr id="341" name="n_1aveValue【公営住宅】&#10;一人当たり面積">
          <a:extLst>
            <a:ext uri="{FF2B5EF4-FFF2-40B4-BE49-F238E27FC236}">
              <a16:creationId xmlns:a16="http://schemas.microsoft.com/office/drawing/2014/main" id="{648D2C9C-CEB3-4455-8BD5-5089699D2AF6}"/>
            </a:ext>
          </a:extLst>
        </xdr:cNvPr>
        <xdr:cNvSpPr txBox="1"/>
      </xdr:nvSpPr>
      <xdr:spPr>
        <a:xfrm>
          <a:off x="9391727" y="14261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49674</xdr:rowOff>
    </xdr:from>
    <xdr:ext cx="469744" cy="259045"/>
    <xdr:sp macro="" textlink="">
      <xdr:nvSpPr>
        <xdr:cNvPr id="342" name="n_2aveValue【公営住宅】&#10;一人当たり面積">
          <a:extLst>
            <a:ext uri="{FF2B5EF4-FFF2-40B4-BE49-F238E27FC236}">
              <a16:creationId xmlns:a16="http://schemas.microsoft.com/office/drawing/2014/main" id="{A3502A84-E7B5-404C-AC42-BF3BBEDF1031}"/>
            </a:ext>
          </a:extLst>
        </xdr:cNvPr>
        <xdr:cNvSpPr txBox="1"/>
      </xdr:nvSpPr>
      <xdr:spPr>
        <a:xfrm>
          <a:off x="8515427" y="14280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64788</xdr:rowOff>
    </xdr:from>
    <xdr:ext cx="469744" cy="259045"/>
    <xdr:sp macro="" textlink="">
      <xdr:nvSpPr>
        <xdr:cNvPr id="343" name="n_3aveValue【公営住宅】&#10;一人当たり面積">
          <a:extLst>
            <a:ext uri="{FF2B5EF4-FFF2-40B4-BE49-F238E27FC236}">
              <a16:creationId xmlns:a16="http://schemas.microsoft.com/office/drawing/2014/main" id="{D87B7DF8-34A3-4F65-9466-9807209BC875}"/>
            </a:ext>
          </a:extLst>
        </xdr:cNvPr>
        <xdr:cNvSpPr txBox="1"/>
      </xdr:nvSpPr>
      <xdr:spPr>
        <a:xfrm>
          <a:off x="7626427" y="14123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33165</xdr:rowOff>
    </xdr:from>
    <xdr:ext cx="469744" cy="259045"/>
    <xdr:sp macro="" textlink="">
      <xdr:nvSpPr>
        <xdr:cNvPr id="344" name="n_1mainValue【公営住宅】&#10;一人当たり面積">
          <a:extLst>
            <a:ext uri="{FF2B5EF4-FFF2-40B4-BE49-F238E27FC236}">
              <a16:creationId xmlns:a16="http://schemas.microsoft.com/office/drawing/2014/main" id="{3FB0F897-CFA8-4C78-B321-818C95581A47}"/>
            </a:ext>
          </a:extLst>
        </xdr:cNvPr>
        <xdr:cNvSpPr txBox="1"/>
      </xdr:nvSpPr>
      <xdr:spPr>
        <a:xfrm>
          <a:off x="9391727" y="14606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46372</xdr:rowOff>
    </xdr:from>
    <xdr:ext cx="469744" cy="259045"/>
    <xdr:sp macro="" textlink="">
      <xdr:nvSpPr>
        <xdr:cNvPr id="345" name="n_2mainValue【公営住宅】&#10;一人当たり面積">
          <a:extLst>
            <a:ext uri="{FF2B5EF4-FFF2-40B4-BE49-F238E27FC236}">
              <a16:creationId xmlns:a16="http://schemas.microsoft.com/office/drawing/2014/main" id="{7E7DAAE8-5039-418B-94CD-958B6B528D2E}"/>
            </a:ext>
          </a:extLst>
        </xdr:cNvPr>
        <xdr:cNvSpPr txBox="1"/>
      </xdr:nvSpPr>
      <xdr:spPr>
        <a:xfrm>
          <a:off x="8515427" y="14619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58183</xdr:rowOff>
    </xdr:from>
    <xdr:ext cx="469744" cy="259045"/>
    <xdr:sp macro="" textlink="">
      <xdr:nvSpPr>
        <xdr:cNvPr id="346" name="n_3mainValue【公営住宅】&#10;一人当たり面積">
          <a:extLst>
            <a:ext uri="{FF2B5EF4-FFF2-40B4-BE49-F238E27FC236}">
              <a16:creationId xmlns:a16="http://schemas.microsoft.com/office/drawing/2014/main" id="{4867BCFD-D26A-40FC-80DD-1B92EE9597C0}"/>
            </a:ext>
          </a:extLst>
        </xdr:cNvPr>
        <xdr:cNvSpPr txBox="1"/>
      </xdr:nvSpPr>
      <xdr:spPr>
        <a:xfrm>
          <a:off x="7626427" y="14631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7" name="正方形/長方形 346">
          <a:extLst>
            <a:ext uri="{FF2B5EF4-FFF2-40B4-BE49-F238E27FC236}">
              <a16:creationId xmlns:a16="http://schemas.microsoft.com/office/drawing/2014/main" id="{9CDCC7CF-99C4-4C71-B25E-17CBEF614A8C}"/>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8" name="正方形/長方形 347">
          <a:extLst>
            <a:ext uri="{FF2B5EF4-FFF2-40B4-BE49-F238E27FC236}">
              <a16:creationId xmlns:a16="http://schemas.microsoft.com/office/drawing/2014/main" id="{9C41B88D-103E-436E-BF85-1301461593B8}"/>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9" name="正方形/長方形 348">
          <a:extLst>
            <a:ext uri="{FF2B5EF4-FFF2-40B4-BE49-F238E27FC236}">
              <a16:creationId xmlns:a16="http://schemas.microsoft.com/office/drawing/2014/main" id="{01D5BB61-52D2-4353-AF4E-C86C1140E21A}"/>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0" name="正方形/長方形 349">
          <a:extLst>
            <a:ext uri="{FF2B5EF4-FFF2-40B4-BE49-F238E27FC236}">
              <a16:creationId xmlns:a16="http://schemas.microsoft.com/office/drawing/2014/main" id="{503C2A2C-088C-439E-921B-6E44C90F137B}"/>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1" name="正方形/長方形 350">
          <a:extLst>
            <a:ext uri="{FF2B5EF4-FFF2-40B4-BE49-F238E27FC236}">
              <a16:creationId xmlns:a16="http://schemas.microsoft.com/office/drawing/2014/main" id="{C8B010F2-E902-4873-9631-81AF88F1B204}"/>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2" name="正方形/長方形 351">
          <a:extLst>
            <a:ext uri="{FF2B5EF4-FFF2-40B4-BE49-F238E27FC236}">
              <a16:creationId xmlns:a16="http://schemas.microsoft.com/office/drawing/2014/main" id="{BE6D5A4F-CBA8-469C-AE2A-C7433F9803DE}"/>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3" name="正方形/長方形 352">
          <a:extLst>
            <a:ext uri="{FF2B5EF4-FFF2-40B4-BE49-F238E27FC236}">
              <a16:creationId xmlns:a16="http://schemas.microsoft.com/office/drawing/2014/main" id="{CB186921-CD15-41BF-9B15-1BE0A3106EB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4" name="正方形/長方形 353">
          <a:extLst>
            <a:ext uri="{FF2B5EF4-FFF2-40B4-BE49-F238E27FC236}">
              <a16:creationId xmlns:a16="http://schemas.microsoft.com/office/drawing/2014/main" id="{9BA1C8CA-D50A-4AD2-9371-CB4B0EECB10A}"/>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55" name="テキスト ボックス 354">
          <a:extLst>
            <a:ext uri="{FF2B5EF4-FFF2-40B4-BE49-F238E27FC236}">
              <a16:creationId xmlns:a16="http://schemas.microsoft.com/office/drawing/2014/main" id="{599E6CA8-3013-4457-9412-33959D329BAF}"/>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56" name="直線コネクタ 355">
          <a:extLst>
            <a:ext uri="{FF2B5EF4-FFF2-40B4-BE49-F238E27FC236}">
              <a16:creationId xmlns:a16="http://schemas.microsoft.com/office/drawing/2014/main" id="{6C78C5B3-9436-41EA-9B66-82800696FC2A}"/>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108</xdr:row>
      <xdr:rowOff>152400</xdr:rowOff>
    </xdr:from>
    <xdr:to>
      <xdr:col>28</xdr:col>
      <xdr:colOff>114300</xdr:colOff>
      <xdr:row>108</xdr:row>
      <xdr:rowOff>152400</xdr:rowOff>
    </xdr:to>
    <xdr:cxnSp macro="">
      <xdr:nvCxnSpPr>
        <xdr:cNvPr id="357" name="直線コネクタ 356">
          <a:extLst>
            <a:ext uri="{FF2B5EF4-FFF2-40B4-BE49-F238E27FC236}">
              <a16:creationId xmlns:a16="http://schemas.microsoft.com/office/drawing/2014/main" id="{156F0E44-3B33-431F-B55C-B1BFEB813434}"/>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10177</xdr:rowOff>
    </xdr:from>
    <xdr:ext cx="338939" cy="259045"/>
    <xdr:sp macro="" textlink="">
      <xdr:nvSpPr>
        <xdr:cNvPr id="358" name="テキスト ボックス 357">
          <a:extLst>
            <a:ext uri="{FF2B5EF4-FFF2-40B4-BE49-F238E27FC236}">
              <a16:creationId xmlns:a16="http://schemas.microsoft.com/office/drawing/2014/main" id="{033389DA-3D69-4F97-97ED-14124E7C2881}"/>
            </a:ext>
          </a:extLst>
        </xdr:cNvPr>
        <xdr:cNvSpPr txBox="1"/>
      </xdr:nvSpPr>
      <xdr:spPr>
        <a:xfrm>
          <a:off x="423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59" name="直線コネクタ 358">
          <a:extLst>
            <a:ext uri="{FF2B5EF4-FFF2-40B4-BE49-F238E27FC236}">
              <a16:creationId xmlns:a16="http://schemas.microsoft.com/office/drawing/2014/main" id="{54E48310-39F6-4043-AD6C-2BF56073CC41}"/>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60" name="テキスト ボックス 359">
          <a:extLst>
            <a:ext uri="{FF2B5EF4-FFF2-40B4-BE49-F238E27FC236}">
              <a16:creationId xmlns:a16="http://schemas.microsoft.com/office/drawing/2014/main" id="{00CC3326-836A-41CA-9A4D-5C60585DD266}"/>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61" name="直線コネクタ 360">
          <a:extLst>
            <a:ext uri="{FF2B5EF4-FFF2-40B4-BE49-F238E27FC236}">
              <a16:creationId xmlns:a16="http://schemas.microsoft.com/office/drawing/2014/main" id="{5A34F471-B55F-4E15-B2C1-518D21B78A0A}"/>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62" name="テキスト ボックス 361">
          <a:extLst>
            <a:ext uri="{FF2B5EF4-FFF2-40B4-BE49-F238E27FC236}">
              <a16:creationId xmlns:a16="http://schemas.microsoft.com/office/drawing/2014/main" id="{720A361A-88F5-42DB-9FC1-671F9EBD3D0A}"/>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63" name="直線コネクタ 362">
          <a:extLst>
            <a:ext uri="{FF2B5EF4-FFF2-40B4-BE49-F238E27FC236}">
              <a16:creationId xmlns:a16="http://schemas.microsoft.com/office/drawing/2014/main" id="{567A9C0F-BDE4-4A27-87BC-28DAF471BCD6}"/>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64" name="テキスト ボックス 363">
          <a:extLst>
            <a:ext uri="{FF2B5EF4-FFF2-40B4-BE49-F238E27FC236}">
              <a16:creationId xmlns:a16="http://schemas.microsoft.com/office/drawing/2014/main" id="{3D5986F1-79A0-49C7-9C40-A4CFBF0C813D}"/>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65" name="直線コネクタ 364">
          <a:extLst>
            <a:ext uri="{FF2B5EF4-FFF2-40B4-BE49-F238E27FC236}">
              <a16:creationId xmlns:a16="http://schemas.microsoft.com/office/drawing/2014/main" id="{34A2823A-C395-463C-B130-5D5BE5C05B78}"/>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66" name="テキスト ボックス 365">
          <a:extLst>
            <a:ext uri="{FF2B5EF4-FFF2-40B4-BE49-F238E27FC236}">
              <a16:creationId xmlns:a16="http://schemas.microsoft.com/office/drawing/2014/main" id="{E2C49426-EBDE-4BB1-8789-D4064CECE032}"/>
            </a:ext>
          </a:extLst>
        </xdr:cNvPr>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67" name="直線コネクタ 366">
          <a:extLst>
            <a:ext uri="{FF2B5EF4-FFF2-40B4-BE49-F238E27FC236}">
              <a16:creationId xmlns:a16="http://schemas.microsoft.com/office/drawing/2014/main" id="{3364B198-51C4-4A42-A33C-64057F38CCAB}"/>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68" name="テキスト ボックス 367">
          <a:extLst>
            <a:ext uri="{FF2B5EF4-FFF2-40B4-BE49-F238E27FC236}">
              <a16:creationId xmlns:a16="http://schemas.microsoft.com/office/drawing/2014/main" id="{D70634C2-E699-41D9-B5AD-81E9440FB20E}"/>
            </a:ext>
          </a:extLst>
        </xdr:cNvPr>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69" name="【港湾・漁港】&#10;有形固定資産減価償却率グラフ枠">
          <a:extLst>
            <a:ext uri="{FF2B5EF4-FFF2-40B4-BE49-F238E27FC236}">
              <a16:creationId xmlns:a16="http://schemas.microsoft.com/office/drawing/2014/main" id="{00D603FA-2F25-4BF4-82D7-5CB063C27A58}"/>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81914</xdr:rowOff>
    </xdr:from>
    <xdr:to>
      <xdr:col>24</xdr:col>
      <xdr:colOff>62865</xdr:colOff>
      <xdr:row>108</xdr:row>
      <xdr:rowOff>95250</xdr:rowOff>
    </xdr:to>
    <xdr:cxnSp macro="">
      <xdr:nvCxnSpPr>
        <xdr:cNvPr id="370" name="直線コネクタ 369">
          <a:extLst>
            <a:ext uri="{FF2B5EF4-FFF2-40B4-BE49-F238E27FC236}">
              <a16:creationId xmlns:a16="http://schemas.microsoft.com/office/drawing/2014/main" id="{93A97AD3-9DDE-4534-BE2F-A26F4C19FDCE}"/>
            </a:ext>
          </a:extLst>
        </xdr:cNvPr>
        <xdr:cNvCxnSpPr/>
      </xdr:nvCxnSpPr>
      <xdr:spPr>
        <a:xfrm flipV="1">
          <a:off x="4634865" y="17226914"/>
          <a:ext cx="0" cy="13849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99077</xdr:rowOff>
    </xdr:from>
    <xdr:ext cx="340478" cy="259045"/>
    <xdr:sp macro="" textlink="">
      <xdr:nvSpPr>
        <xdr:cNvPr id="371" name="【港湾・漁港】&#10;有形固定資産減価償却率最小値テキスト">
          <a:extLst>
            <a:ext uri="{FF2B5EF4-FFF2-40B4-BE49-F238E27FC236}">
              <a16:creationId xmlns:a16="http://schemas.microsoft.com/office/drawing/2014/main" id="{B17997DF-F6CB-42BF-8F90-D41640DFD736}"/>
            </a:ext>
          </a:extLst>
        </xdr:cNvPr>
        <xdr:cNvSpPr txBox="1"/>
      </xdr:nvSpPr>
      <xdr:spPr>
        <a:xfrm>
          <a:off x="4673600" y="186156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95250</xdr:rowOff>
    </xdr:from>
    <xdr:to>
      <xdr:col>24</xdr:col>
      <xdr:colOff>152400</xdr:colOff>
      <xdr:row>108</xdr:row>
      <xdr:rowOff>95250</xdr:rowOff>
    </xdr:to>
    <xdr:cxnSp macro="">
      <xdr:nvCxnSpPr>
        <xdr:cNvPr id="372" name="直線コネクタ 371">
          <a:extLst>
            <a:ext uri="{FF2B5EF4-FFF2-40B4-BE49-F238E27FC236}">
              <a16:creationId xmlns:a16="http://schemas.microsoft.com/office/drawing/2014/main" id="{331DB272-583D-45C7-9783-BCA6DBBD8F0F}"/>
            </a:ext>
          </a:extLst>
        </xdr:cNvPr>
        <xdr:cNvCxnSpPr/>
      </xdr:nvCxnSpPr>
      <xdr:spPr>
        <a:xfrm>
          <a:off x="4546600" y="1861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28591</xdr:rowOff>
    </xdr:from>
    <xdr:ext cx="405111" cy="259045"/>
    <xdr:sp macro="" textlink="">
      <xdr:nvSpPr>
        <xdr:cNvPr id="373" name="【港湾・漁港】&#10;有形固定資産減価償却率最大値テキスト">
          <a:extLst>
            <a:ext uri="{FF2B5EF4-FFF2-40B4-BE49-F238E27FC236}">
              <a16:creationId xmlns:a16="http://schemas.microsoft.com/office/drawing/2014/main" id="{F0A88B1C-4FAE-4E4C-8E96-FD70E2A97817}"/>
            </a:ext>
          </a:extLst>
        </xdr:cNvPr>
        <xdr:cNvSpPr txBox="1"/>
      </xdr:nvSpPr>
      <xdr:spPr>
        <a:xfrm>
          <a:off x="4673600" y="17002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81914</xdr:rowOff>
    </xdr:from>
    <xdr:to>
      <xdr:col>24</xdr:col>
      <xdr:colOff>152400</xdr:colOff>
      <xdr:row>100</xdr:row>
      <xdr:rowOff>81914</xdr:rowOff>
    </xdr:to>
    <xdr:cxnSp macro="">
      <xdr:nvCxnSpPr>
        <xdr:cNvPr id="374" name="直線コネクタ 373">
          <a:extLst>
            <a:ext uri="{FF2B5EF4-FFF2-40B4-BE49-F238E27FC236}">
              <a16:creationId xmlns:a16="http://schemas.microsoft.com/office/drawing/2014/main" id="{B82DDD6D-E99F-4BB4-A72A-E044038001CB}"/>
            </a:ext>
          </a:extLst>
        </xdr:cNvPr>
        <xdr:cNvCxnSpPr/>
      </xdr:nvCxnSpPr>
      <xdr:spPr>
        <a:xfrm>
          <a:off x="4546600" y="17226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101</xdr:row>
      <xdr:rowOff>88282</xdr:rowOff>
    </xdr:from>
    <xdr:ext cx="405111" cy="259045"/>
    <xdr:sp macro="" textlink="">
      <xdr:nvSpPr>
        <xdr:cNvPr id="375" name="【港湾・漁港】&#10;有形固定資産減価償却率平均値テキスト">
          <a:extLst>
            <a:ext uri="{FF2B5EF4-FFF2-40B4-BE49-F238E27FC236}">
              <a16:creationId xmlns:a16="http://schemas.microsoft.com/office/drawing/2014/main" id="{6D7E482B-450A-4828-9072-01E0776CB88A}"/>
            </a:ext>
          </a:extLst>
        </xdr:cNvPr>
        <xdr:cNvSpPr txBox="1"/>
      </xdr:nvSpPr>
      <xdr:spPr>
        <a:xfrm>
          <a:off x="4673600" y="174047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65405</xdr:rowOff>
    </xdr:from>
    <xdr:to>
      <xdr:col>24</xdr:col>
      <xdr:colOff>114300</xdr:colOff>
      <xdr:row>102</xdr:row>
      <xdr:rowOff>167005</xdr:rowOff>
    </xdr:to>
    <xdr:sp macro="" textlink="">
      <xdr:nvSpPr>
        <xdr:cNvPr id="376" name="フローチャート: 判断 375">
          <a:extLst>
            <a:ext uri="{FF2B5EF4-FFF2-40B4-BE49-F238E27FC236}">
              <a16:creationId xmlns:a16="http://schemas.microsoft.com/office/drawing/2014/main" id="{7AFD6B61-D763-4A3B-9960-6FB739BD2E9B}"/>
            </a:ext>
          </a:extLst>
        </xdr:cNvPr>
        <xdr:cNvSpPr/>
      </xdr:nvSpPr>
      <xdr:spPr>
        <a:xfrm>
          <a:off x="4584700" y="17553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102</xdr:row>
      <xdr:rowOff>80645</xdr:rowOff>
    </xdr:from>
    <xdr:to>
      <xdr:col>20</xdr:col>
      <xdr:colOff>38100</xdr:colOff>
      <xdr:row>103</xdr:row>
      <xdr:rowOff>10795</xdr:rowOff>
    </xdr:to>
    <xdr:sp macro="" textlink="">
      <xdr:nvSpPr>
        <xdr:cNvPr id="377" name="フローチャート: 判断 376">
          <a:extLst>
            <a:ext uri="{FF2B5EF4-FFF2-40B4-BE49-F238E27FC236}">
              <a16:creationId xmlns:a16="http://schemas.microsoft.com/office/drawing/2014/main" id="{4CD4C7FA-2331-4B89-A3F4-484D5536462B}"/>
            </a:ext>
          </a:extLst>
        </xdr:cNvPr>
        <xdr:cNvSpPr/>
      </xdr:nvSpPr>
      <xdr:spPr>
        <a:xfrm>
          <a:off x="3746500" y="17568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102</xdr:row>
      <xdr:rowOff>114936</xdr:rowOff>
    </xdr:from>
    <xdr:to>
      <xdr:col>15</xdr:col>
      <xdr:colOff>101600</xdr:colOff>
      <xdr:row>103</xdr:row>
      <xdr:rowOff>45086</xdr:rowOff>
    </xdr:to>
    <xdr:sp macro="" textlink="">
      <xdr:nvSpPr>
        <xdr:cNvPr id="378" name="フローチャート: 判断 377">
          <a:extLst>
            <a:ext uri="{FF2B5EF4-FFF2-40B4-BE49-F238E27FC236}">
              <a16:creationId xmlns:a16="http://schemas.microsoft.com/office/drawing/2014/main" id="{3F6E3A48-DEA2-4144-8C5B-124322334742}"/>
            </a:ext>
          </a:extLst>
        </xdr:cNvPr>
        <xdr:cNvSpPr/>
      </xdr:nvSpPr>
      <xdr:spPr>
        <a:xfrm>
          <a:off x="2857500" y="17602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102</xdr:row>
      <xdr:rowOff>25400</xdr:rowOff>
    </xdr:from>
    <xdr:to>
      <xdr:col>10</xdr:col>
      <xdr:colOff>165100</xdr:colOff>
      <xdr:row>102</xdr:row>
      <xdr:rowOff>127000</xdr:rowOff>
    </xdr:to>
    <xdr:sp macro="" textlink="">
      <xdr:nvSpPr>
        <xdr:cNvPr id="379" name="フローチャート: 判断 378">
          <a:extLst>
            <a:ext uri="{FF2B5EF4-FFF2-40B4-BE49-F238E27FC236}">
              <a16:creationId xmlns:a16="http://schemas.microsoft.com/office/drawing/2014/main" id="{BCA8A858-8602-47CF-8006-C222F474205C}"/>
            </a:ext>
          </a:extLst>
        </xdr:cNvPr>
        <xdr:cNvSpPr/>
      </xdr:nvSpPr>
      <xdr:spPr>
        <a:xfrm>
          <a:off x="1968500" y="1751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80" name="テキスト ボックス 379">
          <a:extLst>
            <a:ext uri="{FF2B5EF4-FFF2-40B4-BE49-F238E27FC236}">
              <a16:creationId xmlns:a16="http://schemas.microsoft.com/office/drawing/2014/main" id="{1B121E80-D523-46BB-9ED3-A998664C193C}"/>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81" name="テキスト ボックス 380">
          <a:extLst>
            <a:ext uri="{FF2B5EF4-FFF2-40B4-BE49-F238E27FC236}">
              <a16:creationId xmlns:a16="http://schemas.microsoft.com/office/drawing/2014/main" id="{102C82FA-7A69-48EA-A5A5-C3A3E3F1B9E3}"/>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82" name="テキスト ボックス 381">
          <a:extLst>
            <a:ext uri="{FF2B5EF4-FFF2-40B4-BE49-F238E27FC236}">
              <a16:creationId xmlns:a16="http://schemas.microsoft.com/office/drawing/2014/main" id="{C6432198-D4AE-47C1-B701-5C2845E5C532}"/>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83" name="テキスト ボックス 382">
          <a:extLst>
            <a:ext uri="{FF2B5EF4-FFF2-40B4-BE49-F238E27FC236}">
              <a16:creationId xmlns:a16="http://schemas.microsoft.com/office/drawing/2014/main" id="{EC2C2A70-C34B-479D-A85C-ED8A45EBED13}"/>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84" name="テキスト ボックス 383">
          <a:extLst>
            <a:ext uri="{FF2B5EF4-FFF2-40B4-BE49-F238E27FC236}">
              <a16:creationId xmlns:a16="http://schemas.microsoft.com/office/drawing/2014/main" id="{0E91F786-5922-4539-BED1-96671B3BD9C4}"/>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63500</xdr:rowOff>
    </xdr:from>
    <xdr:to>
      <xdr:col>24</xdr:col>
      <xdr:colOff>114300</xdr:colOff>
      <xdr:row>103</xdr:row>
      <xdr:rowOff>165100</xdr:rowOff>
    </xdr:to>
    <xdr:sp macro="" textlink="">
      <xdr:nvSpPr>
        <xdr:cNvPr id="385" name="楕円 384">
          <a:extLst>
            <a:ext uri="{FF2B5EF4-FFF2-40B4-BE49-F238E27FC236}">
              <a16:creationId xmlns:a16="http://schemas.microsoft.com/office/drawing/2014/main" id="{73719B8E-ACF6-46FE-AF04-20DFC899D41D}"/>
            </a:ext>
          </a:extLst>
        </xdr:cNvPr>
        <xdr:cNvSpPr/>
      </xdr:nvSpPr>
      <xdr:spPr>
        <a:xfrm>
          <a:off x="4584700" y="17722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41927</xdr:rowOff>
    </xdr:from>
    <xdr:ext cx="405111" cy="259045"/>
    <xdr:sp macro="" textlink="">
      <xdr:nvSpPr>
        <xdr:cNvPr id="386" name="【港湾・漁港】&#10;有形固定資産減価償却率該当値テキスト">
          <a:extLst>
            <a:ext uri="{FF2B5EF4-FFF2-40B4-BE49-F238E27FC236}">
              <a16:creationId xmlns:a16="http://schemas.microsoft.com/office/drawing/2014/main" id="{9EBC27D3-7035-40D5-9D24-CDDA4B590F60}"/>
            </a:ext>
          </a:extLst>
        </xdr:cNvPr>
        <xdr:cNvSpPr txBox="1"/>
      </xdr:nvSpPr>
      <xdr:spPr>
        <a:xfrm>
          <a:off x="4673600" y="17701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17780</xdr:rowOff>
    </xdr:from>
    <xdr:to>
      <xdr:col>20</xdr:col>
      <xdr:colOff>38100</xdr:colOff>
      <xdr:row>103</xdr:row>
      <xdr:rowOff>119380</xdr:rowOff>
    </xdr:to>
    <xdr:sp macro="" textlink="">
      <xdr:nvSpPr>
        <xdr:cNvPr id="387" name="楕円 386">
          <a:extLst>
            <a:ext uri="{FF2B5EF4-FFF2-40B4-BE49-F238E27FC236}">
              <a16:creationId xmlns:a16="http://schemas.microsoft.com/office/drawing/2014/main" id="{B6D852BF-19FB-498A-ABEA-348D297BBC78}"/>
            </a:ext>
          </a:extLst>
        </xdr:cNvPr>
        <xdr:cNvSpPr/>
      </xdr:nvSpPr>
      <xdr:spPr>
        <a:xfrm>
          <a:off x="3746500" y="17677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68580</xdr:rowOff>
    </xdr:from>
    <xdr:to>
      <xdr:col>24</xdr:col>
      <xdr:colOff>63500</xdr:colOff>
      <xdr:row>103</xdr:row>
      <xdr:rowOff>114300</xdr:rowOff>
    </xdr:to>
    <xdr:cxnSp macro="">
      <xdr:nvCxnSpPr>
        <xdr:cNvPr id="388" name="直線コネクタ 387">
          <a:extLst>
            <a:ext uri="{FF2B5EF4-FFF2-40B4-BE49-F238E27FC236}">
              <a16:creationId xmlns:a16="http://schemas.microsoft.com/office/drawing/2014/main" id="{B8313F64-17E5-4858-AA80-6530F2F9101E}"/>
            </a:ext>
          </a:extLst>
        </xdr:cNvPr>
        <xdr:cNvCxnSpPr/>
      </xdr:nvCxnSpPr>
      <xdr:spPr>
        <a:xfrm>
          <a:off x="3797300" y="1772793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53975</xdr:rowOff>
    </xdr:from>
    <xdr:to>
      <xdr:col>15</xdr:col>
      <xdr:colOff>101600</xdr:colOff>
      <xdr:row>103</xdr:row>
      <xdr:rowOff>155575</xdr:rowOff>
    </xdr:to>
    <xdr:sp macro="" textlink="">
      <xdr:nvSpPr>
        <xdr:cNvPr id="389" name="楕円 388">
          <a:extLst>
            <a:ext uri="{FF2B5EF4-FFF2-40B4-BE49-F238E27FC236}">
              <a16:creationId xmlns:a16="http://schemas.microsoft.com/office/drawing/2014/main" id="{BB8B252B-9B12-4537-A5C1-3A43CCFAB4E2}"/>
            </a:ext>
          </a:extLst>
        </xdr:cNvPr>
        <xdr:cNvSpPr/>
      </xdr:nvSpPr>
      <xdr:spPr>
        <a:xfrm>
          <a:off x="2857500" y="17713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68580</xdr:rowOff>
    </xdr:from>
    <xdr:to>
      <xdr:col>19</xdr:col>
      <xdr:colOff>177800</xdr:colOff>
      <xdr:row>103</xdr:row>
      <xdr:rowOff>104775</xdr:rowOff>
    </xdr:to>
    <xdr:cxnSp macro="">
      <xdr:nvCxnSpPr>
        <xdr:cNvPr id="390" name="直線コネクタ 389">
          <a:extLst>
            <a:ext uri="{FF2B5EF4-FFF2-40B4-BE49-F238E27FC236}">
              <a16:creationId xmlns:a16="http://schemas.microsoft.com/office/drawing/2014/main" id="{D0F57268-346B-48A0-930C-7AE6133449CA}"/>
            </a:ext>
          </a:extLst>
        </xdr:cNvPr>
        <xdr:cNvCxnSpPr/>
      </xdr:nvCxnSpPr>
      <xdr:spPr>
        <a:xfrm flipV="1">
          <a:off x="2908300" y="1772793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90170</xdr:rowOff>
    </xdr:from>
    <xdr:to>
      <xdr:col>10</xdr:col>
      <xdr:colOff>165100</xdr:colOff>
      <xdr:row>104</xdr:row>
      <xdr:rowOff>20320</xdr:rowOff>
    </xdr:to>
    <xdr:sp macro="" textlink="">
      <xdr:nvSpPr>
        <xdr:cNvPr id="391" name="楕円 390">
          <a:extLst>
            <a:ext uri="{FF2B5EF4-FFF2-40B4-BE49-F238E27FC236}">
              <a16:creationId xmlns:a16="http://schemas.microsoft.com/office/drawing/2014/main" id="{6D5B2EC5-029E-4E5E-903D-98B2775D2666}"/>
            </a:ext>
          </a:extLst>
        </xdr:cNvPr>
        <xdr:cNvSpPr/>
      </xdr:nvSpPr>
      <xdr:spPr>
        <a:xfrm>
          <a:off x="1968500" y="17749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104775</xdr:rowOff>
    </xdr:from>
    <xdr:to>
      <xdr:col>15</xdr:col>
      <xdr:colOff>50800</xdr:colOff>
      <xdr:row>103</xdr:row>
      <xdr:rowOff>140970</xdr:rowOff>
    </xdr:to>
    <xdr:cxnSp macro="">
      <xdr:nvCxnSpPr>
        <xdr:cNvPr id="392" name="直線コネクタ 391">
          <a:extLst>
            <a:ext uri="{FF2B5EF4-FFF2-40B4-BE49-F238E27FC236}">
              <a16:creationId xmlns:a16="http://schemas.microsoft.com/office/drawing/2014/main" id="{3C32F623-2ABC-49EB-B9F2-DB59A8C03A70}"/>
            </a:ext>
          </a:extLst>
        </xdr:cNvPr>
        <xdr:cNvCxnSpPr/>
      </xdr:nvCxnSpPr>
      <xdr:spPr>
        <a:xfrm flipV="1">
          <a:off x="2019300" y="1776412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101</xdr:row>
      <xdr:rowOff>27322</xdr:rowOff>
    </xdr:from>
    <xdr:ext cx="405111" cy="259045"/>
    <xdr:sp macro="" textlink="">
      <xdr:nvSpPr>
        <xdr:cNvPr id="393" name="n_1aveValue【港湾・漁港】&#10;有形固定資産減価償却率">
          <a:extLst>
            <a:ext uri="{FF2B5EF4-FFF2-40B4-BE49-F238E27FC236}">
              <a16:creationId xmlns:a16="http://schemas.microsoft.com/office/drawing/2014/main" id="{710E305E-A7E9-4A54-8700-03EC7333B4C8}"/>
            </a:ext>
          </a:extLst>
        </xdr:cNvPr>
        <xdr:cNvSpPr txBox="1"/>
      </xdr:nvSpPr>
      <xdr:spPr>
        <a:xfrm>
          <a:off x="3582044" y="17343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61613</xdr:rowOff>
    </xdr:from>
    <xdr:ext cx="405111" cy="259045"/>
    <xdr:sp macro="" textlink="">
      <xdr:nvSpPr>
        <xdr:cNvPr id="394" name="n_2aveValue【港湾・漁港】&#10;有形固定資産減価償却率">
          <a:extLst>
            <a:ext uri="{FF2B5EF4-FFF2-40B4-BE49-F238E27FC236}">
              <a16:creationId xmlns:a16="http://schemas.microsoft.com/office/drawing/2014/main" id="{F8C4A86C-E41A-4629-9C6E-1D385E84DF6B}"/>
            </a:ext>
          </a:extLst>
        </xdr:cNvPr>
        <xdr:cNvSpPr txBox="1"/>
      </xdr:nvSpPr>
      <xdr:spPr>
        <a:xfrm>
          <a:off x="2705744" y="17378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100</xdr:row>
      <xdr:rowOff>143527</xdr:rowOff>
    </xdr:from>
    <xdr:ext cx="405111" cy="259045"/>
    <xdr:sp macro="" textlink="">
      <xdr:nvSpPr>
        <xdr:cNvPr id="395" name="n_3aveValue【港湾・漁港】&#10;有形固定資産減価償却率">
          <a:extLst>
            <a:ext uri="{FF2B5EF4-FFF2-40B4-BE49-F238E27FC236}">
              <a16:creationId xmlns:a16="http://schemas.microsoft.com/office/drawing/2014/main" id="{4E4A2B8D-3647-4161-803B-004A6EA4F2F0}"/>
            </a:ext>
          </a:extLst>
        </xdr:cNvPr>
        <xdr:cNvSpPr txBox="1"/>
      </xdr:nvSpPr>
      <xdr:spPr>
        <a:xfrm>
          <a:off x="1816744" y="1728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103</xdr:row>
      <xdr:rowOff>110507</xdr:rowOff>
    </xdr:from>
    <xdr:ext cx="405111" cy="259045"/>
    <xdr:sp macro="" textlink="">
      <xdr:nvSpPr>
        <xdr:cNvPr id="396" name="n_1mainValue【港湾・漁港】&#10;有形固定資産減価償却率">
          <a:extLst>
            <a:ext uri="{FF2B5EF4-FFF2-40B4-BE49-F238E27FC236}">
              <a16:creationId xmlns:a16="http://schemas.microsoft.com/office/drawing/2014/main" id="{409226ED-A7BD-483D-960A-D66D52331281}"/>
            </a:ext>
          </a:extLst>
        </xdr:cNvPr>
        <xdr:cNvSpPr txBox="1"/>
      </xdr:nvSpPr>
      <xdr:spPr>
        <a:xfrm>
          <a:off x="3582044" y="17769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146702</xdr:rowOff>
    </xdr:from>
    <xdr:ext cx="405111" cy="259045"/>
    <xdr:sp macro="" textlink="">
      <xdr:nvSpPr>
        <xdr:cNvPr id="397" name="n_2mainValue【港湾・漁港】&#10;有形固定資産減価償却率">
          <a:extLst>
            <a:ext uri="{FF2B5EF4-FFF2-40B4-BE49-F238E27FC236}">
              <a16:creationId xmlns:a16="http://schemas.microsoft.com/office/drawing/2014/main" id="{1B3CD783-6CEE-4F69-BF3E-766D7810DD4F}"/>
            </a:ext>
          </a:extLst>
        </xdr:cNvPr>
        <xdr:cNvSpPr txBox="1"/>
      </xdr:nvSpPr>
      <xdr:spPr>
        <a:xfrm>
          <a:off x="2705744" y="17806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11447</xdr:rowOff>
    </xdr:from>
    <xdr:ext cx="405111" cy="259045"/>
    <xdr:sp macro="" textlink="">
      <xdr:nvSpPr>
        <xdr:cNvPr id="398" name="n_3mainValue【港湾・漁港】&#10;有形固定資産減価償却率">
          <a:extLst>
            <a:ext uri="{FF2B5EF4-FFF2-40B4-BE49-F238E27FC236}">
              <a16:creationId xmlns:a16="http://schemas.microsoft.com/office/drawing/2014/main" id="{DFE4AF10-746F-4C82-AC03-E2AF0E78C241}"/>
            </a:ext>
          </a:extLst>
        </xdr:cNvPr>
        <xdr:cNvSpPr txBox="1"/>
      </xdr:nvSpPr>
      <xdr:spPr>
        <a:xfrm>
          <a:off x="1816744" y="17842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99" name="正方形/長方形 398">
          <a:extLst>
            <a:ext uri="{FF2B5EF4-FFF2-40B4-BE49-F238E27FC236}">
              <a16:creationId xmlns:a16="http://schemas.microsoft.com/office/drawing/2014/main" id="{DFAF93BF-100E-4FBB-B156-49E7D4E8A572}"/>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00" name="正方形/長方形 399">
          <a:extLst>
            <a:ext uri="{FF2B5EF4-FFF2-40B4-BE49-F238E27FC236}">
              <a16:creationId xmlns:a16="http://schemas.microsoft.com/office/drawing/2014/main" id="{22C37C43-D131-404B-B228-CEA3DD3BB054}"/>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01" name="正方形/長方形 400">
          <a:extLst>
            <a:ext uri="{FF2B5EF4-FFF2-40B4-BE49-F238E27FC236}">
              <a16:creationId xmlns:a16="http://schemas.microsoft.com/office/drawing/2014/main" id="{B6B8916B-BE25-45A9-97FF-C633DD503F54}"/>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02" name="正方形/長方形 401">
          <a:extLst>
            <a:ext uri="{FF2B5EF4-FFF2-40B4-BE49-F238E27FC236}">
              <a16:creationId xmlns:a16="http://schemas.microsoft.com/office/drawing/2014/main" id="{D693B145-BE47-45F4-9757-D17C0594062F}"/>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03" name="正方形/長方形 402">
          <a:extLst>
            <a:ext uri="{FF2B5EF4-FFF2-40B4-BE49-F238E27FC236}">
              <a16:creationId xmlns:a16="http://schemas.microsoft.com/office/drawing/2014/main" id="{6735551A-C895-4D72-913C-93BBC9B9B96C}"/>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04" name="正方形/長方形 403">
          <a:extLst>
            <a:ext uri="{FF2B5EF4-FFF2-40B4-BE49-F238E27FC236}">
              <a16:creationId xmlns:a16="http://schemas.microsoft.com/office/drawing/2014/main" id="{B6673133-1DDA-4ADB-9651-B8ADF40947C3}"/>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05" name="正方形/長方形 404">
          <a:extLst>
            <a:ext uri="{FF2B5EF4-FFF2-40B4-BE49-F238E27FC236}">
              <a16:creationId xmlns:a16="http://schemas.microsoft.com/office/drawing/2014/main" id="{7D56CA44-4AD4-4E72-AAB6-E2211064FC4D}"/>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06" name="正方形/長方形 405">
          <a:extLst>
            <a:ext uri="{FF2B5EF4-FFF2-40B4-BE49-F238E27FC236}">
              <a16:creationId xmlns:a16="http://schemas.microsoft.com/office/drawing/2014/main" id="{D280B0FF-B92A-4F4E-AAD0-F288DB3718F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07" name="テキスト ボックス 406">
          <a:extLst>
            <a:ext uri="{FF2B5EF4-FFF2-40B4-BE49-F238E27FC236}">
              <a16:creationId xmlns:a16="http://schemas.microsoft.com/office/drawing/2014/main" id="{1BA57ABF-CB06-43C5-91B0-884D48B563F9}"/>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08" name="直線コネクタ 407">
          <a:extLst>
            <a:ext uri="{FF2B5EF4-FFF2-40B4-BE49-F238E27FC236}">
              <a16:creationId xmlns:a16="http://schemas.microsoft.com/office/drawing/2014/main" id="{6E819B77-7730-4A3A-8999-21E10B99E4AC}"/>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09" name="直線コネクタ 408">
          <a:extLst>
            <a:ext uri="{FF2B5EF4-FFF2-40B4-BE49-F238E27FC236}">
              <a16:creationId xmlns:a16="http://schemas.microsoft.com/office/drawing/2014/main" id="{1B823DEC-8E0C-420F-A540-6375582FE16C}"/>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10177</xdr:rowOff>
    </xdr:from>
    <xdr:ext cx="248786" cy="259045"/>
    <xdr:sp macro="" textlink="">
      <xdr:nvSpPr>
        <xdr:cNvPr id="410" name="テキスト ボックス 409">
          <a:extLst>
            <a:ext uri="{FF2B5EF4-FFF2-40B4-BE49-F238E27FC236}">
              <a16:creationId xmlns:a16="http://schemas.microsoft.com/office/drawing/2014/main" id="{B3458B23-0CAF-4D4B-A35A-39D49C00B803}"/>
            </a:ext>
          </a:extLst>
        </xdr:cNvPr>
        <xdr:cNvSpPr txBox="1"/>
      </xdr:nvSpPr>
      <xdr:spPr>
        <a:xfrm>
          <a:off x="6355214" y="185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11" name="直線コネクタ 410">
          <a:extLst>
            <a:ext uri="{FF2B5EF4-FFF2-40B4-BE49-F238E27FC236}">
              <a16:creationId xmlns:a16="http://schemas.microsoft.com/office/drawing/2014/main" id="{55D539B9-2ABE-468B-8E37-951776703197}"/>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105</xdr:row>
      <xdr:rowOff>143527</xdr:rowOff>
    </xdr:from>
    <xdr:ext cx="685572" cy="259045"/>
    <xdr:sp macro="" textlink="">
      <xdr:nvSpPr>
        <xdr:cNvPr id="412" name="テキスト ボックス 411">
          <a:extLst>
            <a:ext uri="{FF2B5EF4-FFF2-40B4-BE49-F238E27FC236}">
              <a16:creationId xmlns:a16="http://schemas.microsoft.com/office/drawing/2014/main" id="{65C0C78A-108A-4EB6-A493-F5BFFFDDD30C}"/>
            </a:ext>
          </a:extLst>
        </xdr:cNvPr>
        <xdr:cNvSpPr txBox="1"/>
      </xdr:nvSpPr>
      <xdr:spPr>
        <a:xfrm>
          <a:off x="5918428" y="1814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13" name="直線コネクタ 412">
          <a:extLst>
            <a:ext uri="{FF2B5EF4-FFF2-40B4-BE49-F238E27FC236}">
              <a16:creationId xmlns:a16="http://schemas.microsoft.com/office/drawing/2014/main" id="{456E0F8A-0C92-4624-B077-715FC12646F0}"/>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103</xdr:row>
      <xdr:rowOff>105427</xdr:rowOff>
    </xdr:from>
    <xdr:ext cx="685572" cy="259045"/>
    <xdr:sp macro="" textlink="">
      <xdr:nvSpPr>
        <xdr:cNvPr id="414" name="テキスト ボックス 413">
          <a:extLst>
            <a:ext uri="{FF2B5EF4-FFF2-40B4-BE49-F238E27FC236}">
              <a16:creationId xmlns:a16="http://schemas.microsoft.com/office/drawing/2014/main" id="{F6060529-86D2-417B-8C5B-EFB57974F0ED}"/>
            </a:ext>
          </a:extLst>
        </xdr:cNvPr>
        <xdr:cNvSpPr txBox="1"/>
      </xdr:nvSpPr>
      <xdr:spPr>
        <a:xfrm>
          <a:off x="5918428" y="1776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15" name="直線コネクタ 414">
          <a:extLst>
            <a:ext uri="{FF2B5EF4-FFF2-40B4-BE49-F238E27FC236}">
              <a16:creationId xmlns:a16="http://schemas.microsoft.com/office/drawing/2014/main" id="{65252C32-5C15-4DA1-BCDF-537E01342E50}"/>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101</xdr:row>
      <xdr:rowOff>67327</xdr:rowOff>
    </xdr:from>
    <xdr:ext cx="685572" cy="259045"/>
    <xdr:sp macro="" textlink="">
      <xdr:nvSpPr>
        <xdr:cNvPr id="416" name="テキスト ボックス 415">
          <a:extLst>
            <a:ext uri="{FF2B5EF4-FFF2-40B4-BE49-F238E27FC236}">
              <a16:creationId xmlns:a16="http://schemas.microsoft.com/office/drawing/2014/main" id="{C0BDA652-9DEA-4874-8C54-C67DE85E3AB5}"/>
            </a:ext>
          </a:extLst>
        </xdr:cNvPr>
        <xdr:cNvSpPr txBox="1"/>
      </xdr:nvSpPr>
      <xdr:spPr>
        <a:xfrm>
          <a:off x="5918428" y="173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17" name="直線コネクタ 416">
          <a:extLst>
            <a:ext uri="{FF2B5EF4-FFF2-40B4-BE49-F238E27FC236}">
              <a16:creationId xmlns:a16="http://schemas.microsoft.com/office/drawing/2014/main" id="{60BD5622-F780-4FE8-86AD-4AF1D8250A56}"/>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29227</xdr:rowOff>
    </xdr:from>
    <xdr:ext cx="685572" cy="259045"/>
    <xdr:sp macro="" textlink="">
      <xdr:nvSpPr>
        <xdr:cNvPr id="418" name="テキスト ボックス 417">
          <a:extLst>
            <a:ext uri="{FF2B5EF4-FFF2-40B4-BE49-F238E27FC236}">
              <a16:creationId xmlns:a16="http://schemas.microsoft.com/office/drawing/2014/main" id="{5870421A-782B-4F58-B8EC-07D53BA2489B}"/>
            </a:ext>
          </a:extLst>
        </xdr:cNvPr>
        <xdr:cNvSpPr txBox="1"/>
      </xdr:nvSpPr>
      <xdr:spPr>
        <a:xfrm>
          <a:off x="5918428" y="1700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19" name="直線コネクタ 418">
          <a:extLst>
            <a:ext uri="{FF2B5EF4-FFF2-40B4-BE49-F238E27FC236}">
              <a16:creationId xmlns:a16="http://schemas.microsoft.com/office/drawing/2014/main" id="{AF08A496-FAA7-44AC-9A95-5462616445F2}"/>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20" name="テキスト ボックス 419">
          <a:extLst>
            <a:ext uri="{FF2B5EF4-FFF2-40B4-BE49-F238E27FC236}">
              <a16:creationId xmlns:a16="http://schemas.microsoft.com/office/drawing/2014/main" id="{E446F33C-4D1F-4A86-9D68-7B2AC1FD89C5}"/>
            </a:ext>
          </a:extLst>
        </xdr:cNvPr>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21" name="【港湾・漁港】&#10;一人当たり有形固定資産（償却資産）額グラフ枠">
          <a:extLst>
            <a:ext uri="{FF2B5EF4-FFF2-40B4-BE49-F238E27FC236}">
              <a16:creationId xmlns:a16="http://schemas.microsoft.com/office/drawing/2014/main" id="{E72A90C1-14EC-4B46-934E-7F41AE0B09DE}"/>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141922</xdr:rowOff>
    </xdr:from>
    <xdr:to>
      <xdr:col>54</xdr:col>
      <xdr:colOff>189865</xdr:colOff>
      <xdr:row>108</xdr:row>
      <xdr:rowOff>122903</xdr:rowOff>
    </xdr:to>
    <xdr:cxnSp macro="">
      <xdr:nvCxnSpPr>
        <xdr:cNvPr id="422" name="直線コネクタ 421">
          <a:extLst>
            <a:ext uri="{FF2B5EF4-FFF2-40B4-BE49-F238E27FC236}">
              <a16:creationId xmlns:a16="http://schemas.microsoft.com/office/drawing/2014/main" id="{3A9A7557-2F05-4A98-980C-ECA3C8AA6689}"/>
            </a:ext>
          </a:extLst>
        </xdr:cNvPr>
        <xdr:cNvCxnSpPr/>
      </xdr:nvCxnSpPr>
      <xdr:spPr>
        <a:xfrm flipV="1">
          <a:off x="10476865" y="17286922"/>
          <a:ext cx="0" cy="1352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126730</xdr:rowOff>
    </xdr:from>
    <xdr:ext cx="534377" cy="259045"/>
    <xdr:sp macro="" textlink="">
      <xdr:nvSpPr>
        <xdr:cNvPr id="423" name="【港湾・漁港】&#10;一人当たり有形固定資産（償却資産）額最小値テキスト">
          <a:extLst>
            <a:ext uri="{FF2B5EF4-FFF2-40B4-BE49-F238E27FC236}">
              <a16:creationId xmlns:a16="http://schemas.microsoft.com/office/drawing/2014/main" id="{90FE8B84-B943-460F-BCC8-16DA810EAF8D}"/>
            </a:ext>
          </a:extLst>
        </xdr:cNvPr>
        <xdr:cNvSpPr txBox="1"/>
      </xdr:nvSpPr>
      <xdr:spPr>
        <a:xfrm>
          <a:off x="10515600" y="18643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122903</xdr:rowOff>
    </xdr:from>
    <xdr:to>
      <xdr:col>55</xdr:col>
      <xdr:colOff>88900</xdr:colOff>
      <xdr:row>108</xdr:row>
      <xdr:rowOff>122903</xdr:rowOff>
    </xdr:to>
    <xdr:cxnSp macro="">
      <xdr:nvCxnSpPr>
        <xdr:cNvPr id="424" name="直線コネクタ 423">
          <a:extLst>
            <a:ext uri="{FF2B5EF4-FFF2-40B4-BE49-F238E27FC236}">
              <a16:creationId xmlns:a16="http://schemas.microsoft.com/office/drawing/2014/main" id="{12D76A1E-0AE7-4BB1-B7BA-BDE8D0EBBA41}"/>
            </a:ext>
          </a:extLst>
        </xdr:cNvPr>
        <xdr:cNvCxnSpPr/>
      </xdr:nvCxnSpPr>
      <xdr:spPr>
        <a:xfrm>
          <a:off x="10388600" y="18639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88599</xdr:rowOff>
    </xdr:from>
    <xdr:ext cx="690189" cy="259045"/>
    <xdr:sp macro="" textlink="">
      <xdr:nvSpPr>
        <xdr:cNvPr id="425" name="【港湾・漁港】&#10;一人当たり有形固定資産（償却資産）額最大値テキスト">
          <a:extLst>
            <a:ext uri="{FF2B5EF4-FFF2-40B4-BE49-F238E27FC236}">
              <a16:creationId xmlns:a16="http://schemas.microsoft.com/office/drawing/2014/main" id="{73753207-D05D-4083-B66C-534871371210}"/>
            </a:ext>
          </a:extLst>
        </xdr:cNvPr>
        <xdr:cNvSpPr txBox="1"/>
      </xdr:nvSpPr>
      <xdr:spPr>
        <a:xfrm>
          <a:off x="10515600" y="1706214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3,627,502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141922</xdr:rowOff>
    </xdr:from>
    <xdr:to>
      <xdr:col>55</xdr:col>
      <xdr:colOff>88900</xdr:colOff>
      <xdr:row>100</xdr:row>
      <xdr:rowOff>141922</xdr:rowOff>
    </xdr:to>
    <xdr:cxnSp macro="">
      <xdr:nvCxnSpPr>
        <xdr:cNvPr id="426" name="直線コネクタ 425">
          <a:extLst>
            <a:ext uri="{FF2B5EF4-FFF2-40B4-BE49-F238E27FC236}">
              <a16:creationId xmlns:a16="http://schemas.microsoft.com/office/drawing/2014/main" id="{01127E71-5FEA-4FB4-8CEB-C0EE36F8D27A}"/>
            </a:ext>
          </a:extLst>
        </xdr:cNvPr>
        <xdr:cNvCxnSpPr/>
      </xdr:nvCxnSpPr>
      <xdr:spPr>
        <a:xfrm>
          <a:off x="10388600" y="17286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157709</xdr:rowOff>
    </xdr:from>
    <xdr:ext cx="599010" cy="259045"/>
    <xdr:sp macro="" textlink="">
      <xdr:nvSpPr>
        <xdr:cNvPr id="427" name="【港湾・漁港】&#10;一人当たり有形固定資産（償却資産）額平均値テキスト">
          <a:extLst>
            <a:ext uri="{FF2B5EF4-FFF2-40B4-BE49-F238E27FC236}">
              <a16:creationId xmlns:a16="http://schemas.microsoft.com/office/drawing/2014/main" id="{7BD7A205-E138-4416-82D0-9E971EA13B68}"/>
            </a:ext>
          </a:extLst>
        </xdr:cNvPr>
        <xdr:cNvSpPr txBox="1"/>
      </xdr:nvSpPr>
      <xdr:spPr>
        <a:xfrm>
          <a:off x="10515600" y="1815995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812,777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134832</xdr:rowOff>
    </xdr:from>
    <xdr:to>
      <xdr:col>55</xdr:col>
      <xdr:colOff>50800</xdr:colOff>
      <xdr:row>107</xdr:row>
      <xdr:rowOff>64982</xdr:rowOff>
    </xdr:to>
    <xdr:sp macro="" textlink="">
      <xdr:nvSpPr>
        <xdr:cNvPr id="428" name="フローチャート: 判断 427">
          <a:extLst>
            <a:ext uri="{FF2B5EF4-FFF2-40B4-BE49-F238E27FC236}">
              <a16:creationId xmlns:a16="http://schemas.microsoft.com/office/drawing/2014/main" id="{6778A7BC-4E76-4592-93B9-7361BABAE9A5}"/>
            </a:ext>
          </a:extLst>
        </xdr:cNvPr>
        <xdr:cNvSpPr/>
      </xdr:nvSpPr>
      <xdr:spPr>
        <a:xfrm>
          <a:off x="10426700" y="18308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162830</xdr:rowOff>
    </xdr:from>
    <xdr:to>
      <xdr:col>50</xdr:col>
      <xdr:colOff>165100</xdr:colOff>
      <xdr:row>107</xdr:row>
      <xdr:rowOff>92980</xdr:rowOff>
    </xdr:to>
    <xdr:sp macro="" textlink="">
      <xdr:nvSpPr>
        <xdr:cNvPr id="429" name="フローチャート: 判断 428">
          <a:extLst>
            <a:ext uri="{FF2B5EF4-FFF2-40B4-BE49-F238E27FC236}">
              <a16:creationId xmlns:a16="http://schemas.microsoft.com/office/drawing/2014/main" id="{3DE366DA-085D-4220-A963-FF89BFA533C0}"/>
            </a:ext>
          </a:extLst>
        </xdr:cNvPr>
        <xdr:cNvSpPr/>
      </xdr:nvSpPr>
      <xdr:spPr>
        <a:xfrm>
          <a:off x="9588500" y="18336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44326</xdr:rowOff>
    </xdr:from>
    <xdr:to>
      <xdr:col>46</xdr:col>
      <xdr:colOff>38100</xdr:colOff>
      <xdr:row>107</xdr:row>
      <xdr:rowOff>145926</xdr:rowOff>
    </xdr:to>
    <xdr:sp macro="" textlink="">
      <xdr:nvSpPr>
        <xdr:cNvPr id="430" name="フローチャート: 判断 429">
          <a:extLst>
            <a:ext uri="{FF2B5EF4-FFF2-40B4-BE49-F238E27FC236}">
              <a16:creationId xmlns:a16="http://schemas.microsoft.com/office/drawing/2014/main" id="{E39C654E-882A-49A4-A438-B40B04D13410}"/>
            </a:ext>
          </a:extLst>
        </xdr:cNvPr>
        <xdr:cNvSpPr/>
      </xdr:nvSpPr>
      <xdr:spPr>
        <a:xfrm>
          <a:off x="8699500" y="18389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162323</xdr:rowOff>
    </xdr:from>
    <xdr:to>
      <xdr:col>41</xdr:col>
      <xdr:colOff>101600</xdr:colOff>
      <xdr:row>106</xdr:row>
      <xdr:rowOff>92473</xdr:rowOff>
    </xdr:to>
    <xdr:sp macro="" textlink="">
      <xdr:nvSpPr>
        <xdr:cNvPr id="431" name="フローチャート: 判断 430">
          <a:extLst>
            <a:ext uri="{FF2B5EF4-FFF2-40B4-BE49-F238E27FC236}">
              <a16:creationId xmlns:a16="http://schemas.microsoft.com/office/drawing/2014/main" id="{9ECCA38B-1D55-47B1-8760-E546CD77165A}"/>
            </a:ext>
          </a:extLst>
        </xdr:cNvPr>
        <xdr:cNvSpPr/>
      </xdr:nvSpPr>
      <xdr:spPr>
        <a:xfrm>
          <a:off x="7810500" y="18164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32" name="テキスト ボックス 431">
          <a:extLst>
            <a:ext uri="{FF2B5EF4-FFF2-40B4-BE49-F238E27FC236}">
              <a16:creationId xmlns:a16="http://schemas.microsoft.com/office/drawing/2014/main" id="{BCE99A87-6258-44B7-86FE-69BACD7D337A}"/>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33" name="テキスト ボックス 432">
          <a:extLst>
            <a:ext uri="{FF2B5EF4-FFF2-40B4-BE49-F238E27FC236}">
              <a16:creationId xmlns:a16="http://schemas.microsoft.com/office/drawing/2014/main" id="{8545E289-91F5-454A-BDE8-5B15C9482667}"/>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34" name="テキスト ボックス 433">
          <a:extLst>
            <a:ext uri="{FF2B5EF4-FFF2-40B4-BE49-F238E27FC236}">
              <a16:creationId xmlns:a16="http://schemas.microsoft.com/office/drawing/2014/main" id="{C7A32C46-7725-4CFD-B58F-26132D5C8133}"/>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35" name="テキスト ボックス 434">
          <a:extLst>
            <a:ext uri="{FF2B5EF4-FFF2-40B4-BE49-F238E27FC236}">
              <a16:creationId xmlns:a16="http://schemas.microsoft.com/office/drawing/2014/main" id="{09A6EF20-EDA1-4F0E-9114-BDC83DFF190D}"/>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36" name="テキスト ボックス 435">
          <a:extLst>
            <a:ext uri="{FF2B5EF4-FFF2-40B4-BE49-F238E27FC236}">
              <a16:creationId xmlns:a16="http://schemas.microsoft.com/office/drawing/2014/main" id="{0DA6F373-66DB-4FB6-BECD-D066244985A4}"/>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88629</xdr:rowOff>
    </xdr:from>
    <xdr:to>
      <xdr:col>55</xdr:col>
      <xdr:colOff>50800</xdr:colOff>
      <xdr:row>108</xdr:row>
      <xdr:rowOff>18779</xdr:rowOff>
    </xdr:to>
    <xdr:sp macro="" textlink="">
      <xdr:nvSpPr>
        <xdr:cNvPr id="437" name="楕円 436">
          <a:extLst>
            <a:ext uri="{FF2B5EF4-FFF2-40B4-BE49-F238E27FC236}">
              <a16:creationId xmlns:a16="http://schemas.microsoft.com/office/drawing/2014/main" id="{1F979CF9-DD84-4046-A886-ED03B1DAAE88}"/>
            </a:ext>
          </a:extLst>
        </xdr:cNvPr>
        <xdr:cNvSpPr/>
      </xdr:nvSpPr>
      <xdr:spPr>
        <a:xfrm>
          <a:off x="10426700" y="18433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67056</xdr:rowOff>
    </xdr:from>
    <xdr:ext cx="599010" cy="259045"/>
    <xdr:sp macro="" textlink="">
      <xdr:nvSpPr>
        <xdr:cNvPr id="438" name="【港湾・漁港】&#10;一人当たり有形固定資産（償却資産）額該当値テキスト">
          <a:extLst>
            <a:ext uri="{FF2B5EF4-FFF2-40B4-BE49-F238E27FC236}">
              <a16:creationId xmlns:a16="http://schemas.microsoft.com/office/drawing/2014/main" id="{5C8860B8-1859-4AB3-854D-CE1E7B261C05}"/>
            </a:ext>
          </a:extLst>
        </xdr:cNvPr>
        <xdr:cNvSpPr txBox="1"/>
      </xdr:nvSpPr>
      <xdr:spPr>
        <a:xfrm>
          <a:off x="10515600" y="18412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484,046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107395</xdr:rowOff>
    </xdr:from>
    <xdr:to>
      <xdr:col>50</xdr:col>
      <xdr:colOff>165100</xdr:colOff>
      <xdr:row>108</xdr:row>
      <xdr:rowOff>37545</xdr:rowOff>
    </xdr:to>
    <xdr:sp macro="" textlink="">
      <xdr:nvSpPr>
        <xdr:cNvPr id="439" name="楕円 438">
          <a:extLst>
            <a:ext uri="{FF2B5EF4-FFF2-40B4-BE49-F238E27FC236}">
              <a16:creationId xmlns:a16="http://schemas.microsoft.com/office/drawing/2014/main" id="{06C21795-9CC3-4429-B452-34BDC5D9D229}"/>
            </a:ext>
          </a:extLst>
        </xdr:cNvPr>
        <xdr:cNvSpPr/>
      </xdr:nvSpPr>
      <xdr:spPr>
        <a:xfrm>
          <a:off x="9588500" y="18452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139429</xdr:rowOff>
    </xdr:from>
    <xdr:to>
      <xdr:col>55</xdr:col>
      <xdr:colOff>0</xdr:colOff>
      <xdr:row>107</xdr:row>
      <xdr:rowOff>158195</xdr:rowOff>
    </xdr:to>
    <xdr:cxnSp macro="">
      <xdr:nvCxnSpPr>
        <xdr:cNvPr id="440" name="直線コネクタ 439">
          <a:extLst>
            <a:ext uri="{FF2B5EF4-FFF2-40B4-BE49-F238E27FC236}">
              <a16:creationId xmlns:a16="http://schemas.microsoft.com/office/drawing/2014/main" id="{89FE256A-15A3-4E56-ADDA-36991948EA1F}"/>
            </a:ext>
          </a:extLst>
        </xdr:cNvPr>
        <xdr:cNvCxnSpPr/>
      </xdr:nvCxnSpPr>
      <xdr:spPr>
        <a:xfrm flipV="1">
          <a:off x="9639300" y="18484579"/>
          <a:ext cx="838200" cy="18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110892</xdr:rowOff>
    </xdr:from>
    <xdr:to>
      <xdr:col>46</xdr:col>
      <xdr:colOff>38100</xdr:colOff>
      <xdr:row>108</xdr:row>
      <xdr:rowOff>41042</xdr:rowOff>
    </xdr:to>
    <xdr:sp macro="" textlink="">
      <xdr:nvSpPr>
        <xdr:cNvPr id="441" name="楕円 440">
          <a:extLst>
            <a:ext uri="{FF2B5EF4-FFF2-40B4-BE49-F238E27FC236}">
              <a16:creationId xmlns:a16="http://schemas.microsoft.com/office/drawing/2014/main" id="{A762DFAB-1DE7-4F29-9200-2FB303D822DE}"/>
            </a:ext>
          </a:extLst>
        </xdr:cNvPr>
        <xdr:cNvSpPr/>
      </xdr:nvSpPr>
      <xdr:spPr>
        <a:xfrm>
          <a:off x="8699500" y="1845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158195</xdr:rowOff>
    </xdr:from>
    <xdr:to>
      <xdr:col>50</xdr:col>
      <xdr:colOff>114300</xdr:colOff>
      <xdr:row>107</xdr:row>
      <xdr:rowOff>161692</xdr:rowOff>
    </xdr:to>
    <xdr:cxnSp macro="">
      <xdr:nvCxnSpPr>
        <xdr:cNvPr id="442" name="直線コネクタ 441">
          <a:extLst>
            <a:ext uri="{FF2B5EF4-FFF2-40B4-BE49-F238E27FC236}">
              <a16:creationId xmlns:a16="http://schemas.microsoft.com/office/drawing/2014/main" id="{2B61357A-F5AE-45A9-8EBF-73FE640807C5}"/>
            </a:ext>
          </a:extLst>
        </xdr:cNvPr>
        <xdr:cNvCxnSpPr/>
      </xdr:nvCxnSpPr>
      <xdr:spPr>
        <a:xfrm flipV="1">
          <a:off x="8750300" y="18503345"/>
          <a:ext cx="889000" cy="3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113871</xdr:rowOff>
    </xdr:from>
    <xdr:to>
      <xdr:col>41</xdr:col>
      <xdr:colOff>101600</xdr:colOff>
      <xdr:row>108</xdr:row>
      <xdr:rowOff>44021</xdr:rowOff>
    </xdr:to>
    <xdr:sp macro="" textlink="">
      <xdr:nvSpPr>
        <xdr:cNvPr id="443" name="楕円 442">
          <a:extLst>
            <a:ext uri="{FF2B5EF4-FFF2-40B4-BE49-F238E27FC236}">
              <a16:creationId xmlns:a16="http://schemas.microsoft.com/office/drawing/2014/main" id="{2BE5283B-FC98-4AAE-944E-A7803608D9FC}"/>
            </a:ext>
          </a:extLst>
        </xdr:cNvPr>
        <xdr:cNvSpPr/>
      </xdr:nvSpPr>
      <xdr:spPr>
        <a:xfrm>
          <a:off x="7810500" y="18459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161692</xdr:rowOff>
    </xdr:from>
    <xdr:to>
      <xdr:col>45</xdr:col>
      <xdr:colOff>177800</xdr:colOff>
      <xdr:row>107</xdr:row>
      <xdr:rowOff>164671</xdr:rowOff>
    </xdr:to>
    <xdr:cxnSp macro="">
      <xdr:nvCxnSpPr>
        <xdr:cNvPr id="444" name="直線コネクタ 443">
          <a:extLst>
            <a:ext uri="{FF2B5EF4-FFF2-40B4-BE49-F238E27FC236}">
              <a16:creationId xmlns:a16="http://schemas.microsoft.com/office/drawing/2014/main" id="{06AF09E9-A12B-47B0-A043-E333775E8D83}"/>
            </a:ext>
          </a:extLst>
        </xdr:cNvPr>
        <xdr:cNvCxnSpPr/>
      </xdr:nvCxnSpPr>
      <xdr:spPr>
        <a:xfrm flipV="1">
          <a:off x="7861300" y="18506842"/>
          <a:ext cx="889000" cy="2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105</xdr:row>
      <xdr:rowOff>109507</xdr:rowOff>
    </xdr:from>
    <xdr:ext cx="599010" cy="259045"/>
    <xdr:sp macro="" textlink="">
      <xdr:nvSpPr>
        <xdr:cNvPr id="445" name="n_1aveValue【港湾・漁港】&#10;一人当たり有形固定資産（償却資産）額">
          <a:extLst>
            <a:ext uri="{FF2B5EF4-FFF2-40B4-BE49-F238E27FC236}">
              <a16:creationId xmlns:a16="http://schemas.microsoft.com/office/drawing/2014/main" id="{948FBBE8-902B-4E2A-9CC2-BBEA99548659}"/>
            </a:ext>
          </a:extLst>
        </xdr:cNvPr>
        <xdr:cNvSpPr txBox="1"/>
      </xdr:nvSpPr>
      <xdr:spPr>
        <a:xfrm>
          <a:off x="9327095" y="181117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105</xdr:row>
      <xdr:rowOff>162453</xdr:rowOff>
    </xdr:from>
    <xdr:ext cx="599010" cy="259045"/>
    <xdr:sp macro="" textlink="">
      <xdr:nvSpPr>
        <xdr:cNvPr id="446" name="n_2aveValue【港湾・漁港】&#10;一人当たり有形固定資産（償却資産）額">
          <a:extLst>
            <a:ext uri="{FF2B5EF4-FFF2-40B4-BE49-F238E27FC236}">
              <a16:creationId xmlns:a16="http://schemas.microsoft.com/office/drawing/2014/main" id="{00251040-3EF5-4AFD-BE21-76658CDBEE5D}"/>
            </a:ext>
          </a:extLst>
        </xdr:cNvPr>
        <xdr:cNvSpPr txBox="1"/>
      </xdr:nvSpPr>
      <xdr:spPr>
        <a:xfrm>
          <a:off x="8450795" y="18164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104</xdr:row>
      <xdr:rowOff>109000</xdr:rowOff>
    </xdr:from>
    <xdr:ext cx="690189" cy="259045"/>
    <xdr:sp macro="" textlink="">
      <xdr:nvSpPr>
        <xdr:cNvPr id="447" name="n_3aveValue【港湾・漁港】&#10;一人当たり有形固定資産（償却資産）額">
          <a:extLst>
            <a:ext uri="{FF2B5EF4-FFF2-40B4-BE49-F238E27FC236}">
              <a16:creationId xmlns:a16="http://schemas.microsoft.com/office/drawing/2014/main" id="{103B095E-1EEF-4B71-BDEA-5B10E0A48455}"/>
            </a:ext>
          </a:extLst>
        </xdr:cNvPr>
        <xdr:cNvSpPr txBox="1"/>
      </xdr:nvSpPr>
      <xdr:spPr>
        <a:xfrm>
          <a:off x="7516205" y="1793980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108</xdr:row>
      <xdr:rowOff>28672</xdr:rowOff>
    </xdr:from>
    <xdr:ext cx="599010" cy="259045"/>
    <xdr:sp macro="" textlink="">
      <xdr:nvSpPr>
        <xdr:cNvPr id="448" name="n_1mainValue【港湾・漁港】&#10;一人当たり有形固定資産（償却資産）額">
          <a:extLst>
            <a:ext uri="{FF2B5EF4-FFF2-40B4-BE49-F238E27FC236}">
              <a16:creationId xmlns:a16="http://schemas.microsoft.com/office/drawing/2014/main" id="{BB50AB28-66EF-4843-A6D6-2F3A1E898AC5}"/>
            </a:ext>
          </a:extLst>
        </xdr:cNvPr>
        <xdr:cNvSpPr txBox="1"/>
      </xdr:nvSpPr>
      <xdr:spPr>
        <a:xfrm>
          <a:off x="9327095" y="18545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108</xdr:row>
      <xdr:rowOff>32169</xdr:rowOff>
    </xdr:from>
    <xdr:ext cx="599010" cy="259045"/>
    <xdr:sp macro="" textlink="">
      <xdr:nvSpPr>
        <xdr:cNvPr id="449" name="n_2mainValue【港湾・漁港】&#10;一人当たり有形固定資産（償却資産）額">
          <a:extLst>
            <a:ext uri="{FF2B5EF4-FFF2-40B4-BE49-F238E27FC236}">
              <a16:creationId xmlns:a16="http://schemas.microsoft.com/office/drawing/2014/main" id="{2436B8FD-55C0-49F5-92DE-6C605AEBAD3D}"/>
            </a:ext>
          </a:extLst>
        </xdr:cNvPr>
        <xdr:cNvSpPr txBox="1"/>
      </xdr:nvSpPr>
      <xdr:spPr>
        <a:xfrm>
          <a:off x="8450795" y="185487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108</xdr:row>
      <xdr:rowOff>35148</xdr:rowOff>
    </xdr:from>
    <xdr:ext cx="599010" cy="259045"/>
    <xdr:sp macro="" textlink="">
      <xdr:nvSpPr>
        <xdr:cNvPr id="450" name="n_3mainValue【港湾・漁港】&#10;一人当たり有形固定資産（償却資産）額">
          <a:extLst>
            <a:ext uri="{FF2B5EF4-FFF2-40B4-BE49-F238E27FC236}">
              <a16:creationId xmlns:a16="http://schemas.microsoft.com/office/drawing/2014/main" id="{1C98C1CF-9B57-4D7F-B06A-A4D2940750BF}"/>
            </a:ext>
          </a:extLst>
        </xdr:cNvPr>
        <xdr:cNvSpPr txBox="1"/>
      </xdr:nvSpPr>
      <xdr:spPr>
        <a:xfrm>
          <a:off x="7561795" y="185517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51" name="正方形/長方形 450">
          <a:extLst>
            <a:ext uri="{FF2B5EF4-FFF2-40B4-BE49-F238E27FC236}">
              <a16:creationId xmlns:a16="http://schemas.microsoft.com/office/drawing/2014/main" id="{F73BA64A-C3E2-427C-8593-53B9AD94ECFC}"/>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52" name="正方形/長方形 451">
          <a:extLst>
            <a:ext uri="{FF2B5EF4-FFF2-40B4-BE49-F238E27FC236}">
              <a16:creationId xmlns:a16="http://schemas.microsoft.com/office/drawing/2014/main" id="{7413DE24-FAD3-4583-84FD-7901FAC8C571}"/>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53" name="正方形/長方形 452">
          <a:extLst>
            <a:ext uri="{FF2B5EF4-FFF2-40B4-BE49-F238E27FC236}">
              <a16:creationId xmlns:a16="http://schemas.microsoft.com/office/drawing/2014/main" id="{F3713CC6-7272-4B01-9DFC-B06AB254C643}"/>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54" name="正方形/長方形 453">
          <a:extLst>
            <a:ext uri="{FF2B5EF4-FFF2-40B4-BE49-F238E27FC236}">
              <a16:creationId xmlns:a16="http://schemas.microsoft.com/office/drawing/2014/main" id="{0C3901D6-F182-4497-8084-8DDF7668673C}"/>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55" name="正方形/長方形 454">
          <a:extLst>
            <a:ext uri="{FF2B5EF4-FFF2-40B4-BE49-F238E27FC236}">
              <a16:creationId xmlns:a16="http://schemas.microsoft.com/office/drawing/2014/main" id="{857B7F9E-789E-4753-9D81-5F90C7D19D86}"/>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56" name="正方形/長方形 455">
          <a:extLst>
            <a:ext uri="{FF2B5EF4-FFF2-40B4-BE49-F238E27FC236}">
              <a16:creationId xmlns:a16="http://schemas.microsoft.com/office/drawing/2014/main" id="{5B332FA8-7445-4F5F-A2B1-7B71384E0413}"/>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57" name="正方形/長方形 456">
          <a:extLst>
            <a:ext uri="{FF2B5EF4-FFF2-40B4-BE49-F238E27FC236}">
              <a16:creationId xmlns:a16="http://schemas.microsoft.com/office/drawing/2014/main" id="{18ACCEE6-8483-421A-8A5E-5D50CF1F06FD}"/>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58" name="正方形/長方形 457">
          <a:extLst>
            <a:ext uri="{FF2B5EF4-FFF2-40B4-BE49-F238E27FC236}">
              <a16:creationId xmlns:a16="http://schemas.microsoft.com/office/drawing/2014/main" id="{637A0944-9B10-4D9A-A315-1B630BF355F2}"/>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59" name="テキスト ボックス 458">
          <a:extLst>
            <a:ext uri="{FF2B5EF4-FFF2-40B4-BE49-F238E27FC236}">
              <a16:creationId xmlns:a16="http://schemas.microsoft.com/office/drawing/2014/main" id="{5141D1A4-4C42-42BA-93AB-B6F51779BEB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60" name="直線コネクタ 459">
          <a:extLst>
            <a:ext uri="{FF2B5EF4-FFF2-40B4-BE49-F238E27FC236}">
              <a16:creationId xmlns:a16="http://schemas.microsoft.com/office/drawing/2014/main" id="{64A10D10-4BFF-43C9-9423-8A9BE4CE9EC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61" name="直線コネクタ 460">
          <a:extLst>
            <a:ext uri="{FF2B5EF4-FFF2-40B4-BE49-F238E27FC236}">
              <a16:creationId xmlns:a16="http://schemas.microsoft.com/office/drawing/2014/main" id="{751DF0E6-3E74-4F91-B239-F0CB42997C2D}"/>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62" name="テキスト ボックス 461">
          <a:extLst>
            <a:ext uri="{FF2B5EF4-FFF2-40B4-BE49-F238E27FC236}">
              <a16:creationId xmlns:a16="http://schemas.microsoft.com/office/drawing/2014/main" id="{2FF519C6-56D4-42E9-9A78-34EB7B8CFE5D}"/>
            </a:ext>
          </a:extLst>
        </xdr:cNvPr>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63" name="直線コネクタ 462">
          <a:extLst>
            <a:ext uri="{FF2B5EF4-FFF2-40B4-BE49-F238E27FC236}">
              <a16:creationId xmlns:a16="http://schemas.microsoft.com/office/drawing/2014/main" id="{14460146-FA0D-4976-B851-00ECB08A9F3D}"/>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64" name="テキスト ボックス 463">
          <a:extLst>
            <a:ext uri="{FF2B5EF4-FFF2-40B4-BE49-F238E27FC236}">
              <a16:creationId xmlns:a16="http://schemas.microsoft.com/office/drawing/2014/main" id="{6F6DE022-70F1-4A77-839B-580F0834D1EA}"/>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65" name="直線コネクタ 464">
          <a:extLst>
            <a:ext uri="{FF2B5EF4-FFF2-40B4-BE49-F238E27FC236}">
              <a16:creationId xmlns:a16="http://schemas.microsoft.com/office/drawing/2014/main" id="{A73E3CF1-1A79-4029-8985-3F833967FB6E}"/>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66" name="テキスト ボックス 465">
          <a:extLst>
            <a:ext uri="{FF2B5EF4-FFF2-40B4-BE49-F238E27FC236}">
              <a16:creationId xmlns:a16="http://schemas.microsoft.com/office/drawing/2014/main" id="{01A3EA47-3DAD-4E6C-8B31-DCA0A0BC6C43}"/>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67" name="直線コネクタ 466">
          <a:extLst>
            <a:ext uri="{FF2B5EF4-FFF2-40B4-BE49-F238E27FC236}">
              <a16:creationId xmlns:a16="http://schemas.microsoft.com/office/drawing/2014/main" id="{A7D00934-8D0A-4FB6-87AB-AAEBAB066971}"/>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68" name="テキスト ボックス 467">
          <a:extLst>
            <a:ext uri="{FF2B5EF4-FFF2-40B4-BE49-F238E27FC236}">
              <a16:creationId xmlns:a16="http://schemas.microsoft.com/office/drawing/2014/main" id="{AA231AEF-62C4-47BE-9AF8-7CBB485FA4ED}"/>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69" name="直線コネクタ 468">
          <a:extLst>
            <a:ext uri="{FF2B5EF4-FFF2-40B4-BE49-F238E27FC236}">
              <a16:creationId xmlns:a16="http://schemas.microsoft.com/office/drawing/2014/main" id="{41BC235A-28CB-4907-8184-B41E835E790D}"/>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70" name="テキスト ボックス 469">
          <a:extLst>
            <a:ext uri="{FF2B5EF4-FFF2-40B4-BE49-F238E27FC236}">
              <a16:creationId xmlns:a16="http://schemas.microsoft.com/office/drawing/2014/main" id="{66F28267-EC13-463F-8535-9200CA9600FA}"/>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71" name="直線コネクタ 470">
          <a:extLst>
            <a:ext uri="{FF2B5EF4-FFF2-40B4-BE49-F238E27FC236}">
              <a16:creationId xmlns:a16="http://schemas.microsoft.com/office/drawing/2014/main" id="{72CDEE8C-B09A-474C-BE86-D1710EA11A46}"/>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72" name="テキスト ボックス 471">
          <a:extLst>
            <a:ext uri="{FF2B5EF4-FFF2-40B4-BE49-F238E27FC236}">
              <a16:creationId xmlns:a16="http://schemas.microsoft.com/office/drawing/2014/main" id="{24CC96D1-9645-4F2E-8B15-AB72C8B2BBBC}"/>
            </a:ext>
          </a:extLst>
        </xdr:cNvPr>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73" name="直線コネクタ 472">
          <a:extLst>
            <a:ext uri="{FF2B5EF4-FFF2-40B4-BE49-F238E27FC236}">
              <a16:creationId xmlns:a16="http://schemas.microsoft.com/office/drawing/2014/main" id="{B0B9EB66-C19C-40A8-AA2F-0EF66B99D88B}"/>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74" name="テキスト ボックス 473">
          <a:extLst>
            <a:ext uri="{FF2B5EF4-FFF2-40B4-BE49-F238E27FC236}">
              <a16:creationId xmlns:a16="http://schemas.microsoft.com/office/drawing/2014/main" id="{82C82946-BD04-4B3A-8CAC-908749F4FFF6}"/>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75" name="【認定こども園・幼稚園・保育所】&#10;有形固定資産減価償却率グラフ枠">
          <a:extLst>
            <a:ext uri="{FF2B5EF4-FFF2-40B4-BE49-F238E27FC236}">
              <a16:creationId xmlns:a16="http://schemas.microsoft.com/office/drawing/2014/main" id="{55B7A9EB-081C-4BE6-8834-A808C10E0549}"/>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7620</xdr:rowOff>
    </xdr:from>
    <xdr:to>
      <xdr:col>85</xdr:col>
      <xdr:colOff>126364</xdr:colOff>
      <xdr:row>42</xdr:row>
      <xdr:rowOff>41910</xdr:rowOff>
    </xdr:to>
    <xdr:cxnSp macro="">
      <xdr:nvCxnSpPr>
        <xdr:cNvPr id="476" name="直線コネクタ 475">
          <a:extLst>
            <a:ext uri="{FF2B5EF4-FFF2-40B4-BE49-F238E27FC236}">
              <a16:creationId xmlns:a16="http://schemas.microsoft.com/office/drawing/2014/main" id="{0F2DC67D-46ED-4E9B-A943-6B7EEBED2834}"/>
            </a:ext>
          </a:extLst>
        </xdr:cNvPr>
        <xdr:cNvCxnSpPr/>
      </xdr:nvCxnSpPr>
      <xdr:spPr>
        <a:xfrm flipV="1">
          <a:off x="16318864" y="5665470"/>
          <a:ext cx="0" cy="1577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45737</xdr:rowOff>
    </xdr:from>
    <xdr:ext cx="340478" cy="259045"/>
    <xdr:sp macro="" textlink="">
      <xdr:nvSpPr>
        <xdr:cNvPr id="477" name="【認定こども園・幼稚園・保育所】&#10;有形固定資産減価償却率最小値テキスト">
          <a:extLst>
            <a:ext uri="{FF2B5EF4-FFF2-40B4-BE49-F238E27FC236}">
              <a16:creationId xmlns:a16="http://schemas.microsoft.com/office/drawing/2014/main" id="{EF24AB2E-452F-47C7-B2A5-B81471A103C4}"/>
            </a:ext>
          </a:extLst>
        </xdr:cNvPr>
        <xdr:cNvSpPr txBox="1"/>
      </xdr:nvSpPr>
      <xdr:spPr>
        <a:xfrm>
          <a:off x="16357600" y="724663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41910</xdr:rowOff>
    </xdr:from>
    <xdr:to>
      <xdr:col>86</xdr:col>
      <xdr:colOff>25400</xdr:colOff>
      <xdr:row>42</xdr:row>
      <xdr:rowOff>41910</xdr:rowOff>
    </xdr:to>
    <xdr:cxnSp macro="">
      <xdr:nvCxnSpPr>
        <xdr:cNvPr id="478" name="直線コネクタ 477">
          <a:extLst>
            <a:ext uri="{FF2B5EF4-FFF2-40B4-BE49-F238E27FC236}">
              <a16:creationId xmlns:a16="http://schemas.microsoft.com/office/drawing/2014/main" id="{492C94BA-4AD1-407A-8028-CD0FADC019BF}"/>
            </a:ext>
          </a:extLst>
        </xdr:cNvPr>
        <xdr:cNvCxnSpPr/>
      </xdr:nvCxnSpPr>
      <xdr:spPr>
        <a:xfrm>
          <a:off x="16230600" y="7242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125747</xdr:rowOff>
    </xdr:from>
    <xdr:ext cx="405111" cy="259045"/>
    <xdr:sp macro="" textlink="">
      <xdr:nvSpPr>
        <xdr:cNvPr id="479" name="【認定こども園・幼稚園・保育所】&#10;有形固定資産減価償却率最大値テキスト">
          <a:extLst>
            <a:ext uri="{FF2B5EF4-FFF2-40B4-BE49-F238E27FC236}">
              <a16:creationId xmlns:a16="http://schemas.microsoft.com/office/drawing/2014/main" id="{68BF02FC-8501-43E7-A930-1693E56F2C04}"/>
            </a:ext>
          </a:extLst>
        </xdr:cNvPr>
        <xdr:cNvSpPr txBox="1"/>
      </xdr:nvSpPr>
      <xdr:spPr>
        <a:xfrm>
          <a:off x="16357600" y="5440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7620</xdr:rowOff>
    </xdr:from>
    <xdr:to>
      <xdr:col>86</xdr:col>
      <xdr:colOff>25400</xdr:colOff>
      <xdr:row>33</xdr:row>
      <xdr:rowOff>7620</xdr:rowOff>
    </xdr:to>
    <xdr:cxnSp macro="">
      <xdr:nvCxnSpPr>
        <xdr:cNvPr id="480" name="直線コネクタ 479">
          <a:extLst>
            <a:ext uri="{FF2B5EF4-FFF2-40B4-BE49-F238E27FC236}">
              <a16:creationId xmlns:a16="http://schemas.microsoft.com/office/drawing/2014/main" id="{59729B57-6574-41E9-9337-2A37E4232FC7}"/>
            </a:ext>
          </a:extLst>
        </xdr:cNvPr>
        <xdr:cNvCxnSpPr/>
      </xdr:nvCxnSpPr>
      <xdr:spPr>
        <a:xfrm>
          <a:off x="16230600" y="5665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119760</xdr:rowOff>
    </xdr:from>
    <xdr:ext cx="405111" cy="259045"/>
    <xdr:sp macro="" textlink="">
      <xdr:nvSpPr>
        <xdr:cNvPr id="481" name="【認定こども園・幼稚園・保育所】&#10;有形固定資産減価償却率平均値テキスト">
          <a:extLst>
            <a:ext uri="{FF2B5EF4-FFF2-40B4-BE49-F238E27FC236}">
              <a16:creationId xmlns:a16="http://schemas.microsoft.com/office/drawing/2014/main" id="{FD5A2CB2-22D5-4B91-ADD1-63DEED246B11}"/>
            </a:ext>
          </a:extLst>
        </xdr:cNvPr>
        <xdr:cNvSpPr txBox="1"/>
      </xdr:nvSpPr>
      <xdr:spPr>
        <a:xfrm>
          <a:off x="16357600" y="629196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141333</xdr:rowOff>
    </xdr:from>
    <xdr:to>
      <xdr:col>85</xdr:col>
      <xdr:colOff>177800</xdr:colOff>
      <xdr:row>37</xdr:row>
      <xdr:rowOff>71483</xdr:rowOff>
    </xdr:to>
    <xdr:sp macro="" textlink="">
      <xdr:nvSpPr>
        <xdr:cNvPr id="482" name="フローチャート: 判断 481">
          <a:extLst>
            <a:ext uri="{FF2B5EF4-FFF2-40B4-BE49-F238E27FC236}">
              <a16:creationId xmlns:a16="http://schemas.microsoft.com/office/drawing/2014/main" id="{D77296C5-1F58-4650-B1E4-C68351EE14C8}"/>
            </a:ext>
          </a:extLst>
        </xdr:cNvPr>
        <xdr:cNvSpPr/>
      </xdr:nvSpPr>
      <xdr:spPr>
        <a:xfrm>
          <a:off x="16268700" y="631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123372</xdr:rowOff>
    </xdr:from>
    <xdr:to>
      <xdr:col>81</xdr:col>
      <xdr:colOff>101600</xdr:colOff>
      <xdr:row>38</xdr:row>
      <xdr:rowOff>53522</xdr:rowOff>
    </xdr:to>
    <xdr:sp macro="" textlink="">
      <xdr:nvSpPr>
        <xdr:cNvPr id="483" name="フローチャート: 判断 482">
          <a:extLst>
            <a:ext uri="{FF2B5EF4-FFF2-40B4-BE49-F238E27FC236}">
              <a16:creationId xmlns:a16="http://schemas.microsoft.com/office/drawing/2014/main" id="{E1735C33-71FD-4C31-9ADE-18E2388AE70A}"/>
            </a:ext>
          </a:extLst>
        </xdr:cNvPr>
        <xdr:cNvSpPr/>
      </xdr:nvSpPr>
      <xdr:spPr>
        <a:xfrm>
          <a:off x="15430500" y="6467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157661</xdr:rowOff>
    </xdr:from>
    <xdr:to>
      <xdr:col>76</xdr:col>
      <xdr:colOff>165100</xdr:colOff>
      <xdr:row>37</xdr:row>
      <xdr:rowOff>87811</xdr:rowOff>
    </xdr:to>
    <xdr:sp macro="" textlink="">
      <xdr:nvSpPr>
        <xdr:cNvPr id="484" name="フローチャート: 判断 483">
          <a:extLst>
            <a:ext uri="{FF2B5EF4-FFF2-40B4-BE49-F238E27FC236}">
              <a16:creationId xmlns:a16="http://schemas.microsoft.com/office/drawing/2014/main" id="{738AC75A-7CC9-4234-94EC-4849C8016453}"/>
            </a:ext>
          </a:extLst>
        </xdr:cNvPr>
        <xdr:cNvSpPr/>
      </xdr:nvSpPr>
      <xdr:spPr>
        <a:xfrm>
          <a:off x="14541500" y="6329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159294</xdr:rowOff>
    </xdr:from>
    <xdr:to>
      <xdr:col>72</xdr:col>
      <xdr:colOff>38100</xdr:colOff>
      <xdr:row>37</xdr:row>
      <xdr:rowOff>89444</xdr:rowOff>
    </xdr:to>
    <xdr:sp macro="" textlink="">
      <xdr:nvSpPr>
        <xdr:cNvPr id="485" name="フローチャート: 判断 484">
          <a:extLst>
            <a:ext uri="{FF2B5EF4-FFF2-40B4-BE49-F238E27FC236}">
              <a16:creationId xmlns:a16="http://schemas.microsoft.com/office/drawing/2014/main" id="{050C90F4-632E-48C5-8071-14875C7727A3}"/>
            </a:ext>
          </a:extLst>
        </xdr:cNvPr>
        <xdr:cNvSpPr/>
      </xdr:nvSpPr>
      <xdr:spPr>
        <a:xfrm>
          <a:off x="13652500" y="633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B0353935-8BDE-4619-9DF3-FCFEE360725B}"/>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A8C6C5AF-016E-492E-BF8D-73E9D86E635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E5779B5D-70C0-4A24-A8A1-776C1FB0DECF}"/>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0AFAFA8E-3FEF-48AB-8B32-210038662C1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49728C33-7382-4C63-A903-59E5DD90EE16}"/>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54792</xdr:rowOff>
    </xdr:from>
    <xdr:to>
      <xdr:col>85</xdr:col>
      <xdr:colOff>177800</xdr:colOff>
      <xdr:row>34</xdr:row>
      <xdr:rowOff>156392</xdr:rowOff>
    </xdr:to>
    <xdr:sp macro="" textlink="">
      <xdr:nvSpPr>
        <xdr:cNvPr id="491" name="楕円 490">
          <a:extLst>
            <a:ext uri="{FF2B5EF4-FFF2-40B4-BE49-F238E27FC236}">
              <a16:creationId xmlns:a16="http://schemas.microsoft.com/office/drawing/2014/main" id="{CAA78651-9622-4B83-8C04-073CE06F48BE}"/>
            </a:ext>
          </a:extLst>
        </xdr:cNvPr>
        <xdr:cNvSpPr/>
      </xdr:nvSpPr>
      <xdr:spPr>
        <a:xfrm>
          <a:off x="16268700" y="588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77669</xdr:rowOff>
    </xdr:from>
    <xdr:ext cx="405111" cy="259045"/>
    <xdr:sp macro="" textlink="">
      <xdr:nvSpPr>
        <xdr:cNvPr id="492" name="【認定こども園・幼稚園・保育所】&#10;有形固定資産減価償却率該当値テキスト">
          <a:extLst>
            <a:ext uri="{FF2B5EF4-FFF2-40B4-BE49-F238E27FC236}">
              <a16:creationId xmlns:a16="http://schemas.microsoft.com/office/drawing/2014/main" id="{BDBF868F-EC39-4274-86A1-8D4EA0FA45BD}"/>
            </a:ext>
          </a:extLst>
        </xdr:cNvPr>
        <xdr:cNvSpPr txBox="1"/>
      </xdr:nvSpPr>
      <xdr:spPr>
        <a:xfrm>
          <a:off x="16357600" y="57355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89081</xdr:rowOff>
    </xdr:from>
    <xdr:to>
      <xdr:col>81</xdr:col>
      <xdr:colOff>101600</xdr:colOff>
      <xdr:row>35</xdr:row>
      <xdr:rowOff>19231</xdr:rowOff>
    </xdr:to>
    <xdr:sp macro="" textlink="">
      <xdr:nvSpPr>
        <xdr:cNvPr id="493" name="楕円 492">
          <a:extLst>
            <a:ext uri="{FF2B5EF4-FFF2-40B4-BE49-F238E27FC236}">
              <a16:creationId xmlns:a16="http://schemas.microsoft.com/office/drawing/2014/main" id="{50E8F648-66FE-4493-B69F-636BA8512DD6}"/>
            </a:ext>
          </a:extLst>
        </xdr:cNvPr>
        <xdr:cNvSpPr/>
      </xdr:nvSpPr>
      <xdr:spPr>
        <a:xfrm>
          <a:off x="15430500" y="5918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105592</xdr:rowOff>
    </xdr:from>
    <xdr:to>
      <xdr:col>85</xdr:col>
      <xdr:colOff>127000</xdr:colOff>
      <xdr:row>34</xdr:row>
      <xdr:rowOff>139881</xdr:rowOff>
    </xdr:to>
    <xdr:cxnSp macro="">
      <xdr:nvCxnSpPr>
        <xdr:cNvPr id="494" name="直線コネクタ 493">
          <a:extLst>
            <a:ext uri="{FF2B5EF4-FFF2-40B4-BE49-F238E27FC236}">
              <a16:creationId xmlns:a16="http://schemas.microsoft.com/office/drawing/2014/main" id="{58929D9E-839E-4D4C-944A-7CC4D66BE88A}"/>
            </a:ext>
          </a:extLst>
        </xdr:cNvPr>
        <xdr:cNvCxnSpPr/>
      </xdr:nvCxnSpPr>
      <xdr:spPr>
        <a:xfrm flipV="1">
          <a:off x="15481300" y="5934892"/>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97246</xdr:rowOff>
    </xdr:from>
    <xdr:to>
      <xdr:col>76</xdr:col>
      <xdr:colOff>165100</xdr:colOff>
      <xdr:row>35</xdr:row>
      <xdr:rowOff>27396</xdr:rowOff>
    </xdr:to>
    <xdr:sp macro="" textlink="">
      <xdr:nvSpPr>
        <xdr:cNvPr id="495" name="楕円 494">
          <a:extLst>
            <a:ext uri="{FF2B5EF4-FFF2-40B4-BE49-F238E27FC236}">
              <a16:creationId xmlns:a16="http://schemas.microsoft.com/office/drawing/2014/main" id="{C6B030D8-2BDD-49E7-8BDB-20608FF66A0B}"/>
            </a:ext>
          </a:extLst>
        </xdr:cNvPr>
        <xdr:cNvSpPr/>
      </xdr:nvSpPr>
      <xdr:spPr>
        <a:xfrm>
          <a:off x="14541500" y="5926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139881</xdr:rowOff>
    </xdr:from>
    <xdr:to>
      <xdr:col>81</xdr:col>
      <xdr:colOff>50800</xdr:colOff>
      <xdr:row>34</xdr:row>
      <xdr:rowOff>148046</xdr:rowOff>
    </xdr:to>
    <xdr:cxnSp macro="">
      <xdr:nvCxnSpPr>
        <xdr:cNvPr id="496" name="直線コネクタ 495">
          <a:extLst>
            <a:ext uri="{FF2B5EF4-FFF2-40B4-BE49-F238E27FC236}">
              <a16:creationId xmlns:a16="http://schemas.microsoft.com/office/drawing/2014/main" id="{DEF35451-76E5-4CF5-84E7-A98D286652F7}"/>
            </a:ext>
          </a:extLst>
        </xdr:cNvPr>
        <xdr:cNvCxnSpPr/>
      </xdr:nvCxnSpPr>
      <xdr:spPr>
        <a:xfrm flipV="1">
          <a:off x="14592300" y="5969181"/>
          <a:ext cx="889000" cy="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18869</xdr:rowOff>
    </xdr:from>
    <xdr:to>
      <xdr:col>72</xdr:col>
      <xdr:colOff>38100</xdr:colOff>
      <xdr:row>34</xdr:row>
      <xdr:rowOff>120469</xdr:rowOff>
    </xdr:to>
    <xdr:sp macro="" textlink="">
      <xdr:nvSpPr>
        <xdr:cNvPr id="497" name="楕円 496">
          <a:extLst>
            <a:ext uri="{FF2B5EF4-FFF2-40B4-BE49-F238E27FC236}">
              <a16:creationId xmlns:a16="http://schemas.microsoft.com/office/drawing/2014/main" id="{188893C6-66C0-424C-BCC8-1500DBFE8012}"/>
            </a:ext>
          </a:extLst>
        </xdr:cNvPr>
        <xdr:cNvSpPr/>
      </xdr:nvSpPr>
      <xdr:spPr>
        <a:xfrm>
          <a:off x="13652500" y="5848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34</xdr:row>
      <xdr:rowOff>69669</xdr:rowOff>
    </xdr:from>
    <xdr:to>
      <xdr:col>76</xdr:col>
      <xdr:colOff>114300</xdr:colOff>
      <xdr:row>34</xdr:row>
      <xdr:rowOff>148046</xdr:rowOff>
    </xdr:to>
    <xdr:cxnSp macro="">
      <xdr:nvCxnSpPr>
        <xdr:cNvPr id="498" name="直線コネクタ 497">
          <a:extLst>
            <a:ext uri="{FF2B5EF4-FFF2-40B4-BE49-F238E27FC236}">
              <a16:creationId xmlns:a16="http://schemas.microsoft.com/office/drawing/2014/main" id="{EA3022A4-08C4-4D25-8E6D-45D89B7F4320}"/>
            </a:ext>
          </a:extLst>
        </xdr:cNvPr>
        <xdr:cNvCxnSpPr/>
      </xdr:nvCxnSpPr>
      <xdr:spPr>
        <a:xfrm>
          <a:off x="13703300" y="5898969"/>
          <a:ext cx="8890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44649</xdr:rowOff>
    </xdr:from>
    <xdr:ext cx="405111" cy="259045"/>
    <xdr:sp macro="" textlink="">
      <xdr:nvSpPr>
        <xdr:cNvPr id="499" name="n_1aveValue【認定こども園・幼稚園・保育所】&#10;有形固定資産減価償却率">
          <a:extLst>
            <a:ext uri="{FF2B5EF4-FFF2-40B4-BE49-F238E27FC236}">
              <a16:creationId xmlns:a16="http://schemas.microsoft.com/office/drawing/2014/main" id="{8AC2D5BB-5874-4BEF-9D74-FDD97636330B}"/>
            </a:ext>
          </a:extLst>
        </xdr:cNvPr>
        <xdr:cNvSpPr txBox="1"/>
      </xdr:nvSpPr>
      <xdr:spPr>
        <a:xfrm>
          <a:off x="15266044" y="65597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78938</xdr:rowOff>
    </xdr:from>
    <xdr:ext cx="405111" cy="259045"/>
    <xdr:sp macro="" textlink="">
      <xdr:nvSpPr>
        <xdr:cNvPr id="500" name="n_2aveValue【認定こども園・幼稚園・保育所】&#10;有形固定資産減価償却率">
          <a:extLst>
            <a:ext uri="{FF2B5EF4-FFF2-40B4-BE49-F238E27FC236}">
              <a16:creationId xmlns:a16="http://schemas.microsoft.com/office/drawing/2014/main" id="{1F824FE5-E34A-4D51-999D-BBCBAA00FCB6}"/>
            </a:ext>
          </a:extLst>
        </xdr:cNvPr>
        <xdr:cNvSpPr txBox="1"/>
      </xdr:nvSpPr>
      <xdr:spPr>
        <a:xfrm>
          <a:off x="14389744" y="6422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80571</xdr:rowOff>
    </xdr:from>
    <xdr:ext cx="405111" cy="259045"/>
    <xdr:sp macro="" textlink="">
      <xdr:nvSpPr>
        <xdr:cNvPr id="501" name="n_3aveValue【認定こども園・幼稚園・保育所】&#10;有形固定資産減価償却率">
          <a:extLst>
            <a:ext uri="{FF2B5EF4-FFF2-40B4-BE49-F238E27FC236}">
              <a16:creationId xmlns:a16="http://schemas.microsoft.com/office/drawing/2014/main" id="{C4EBA70F-2602-4B89-AD6D-8A4A38EA873F}"/>
            </a:ext>
          </a:extLst>
        </xdr:cNvPr>
        <xdr:cNvSpPr txBox="1"/>
      </xdr:nvSpPr>
      <xdr:spPr>
        <a:xfrm>
          <a:off x="13500744" y="6424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35758</xdr:rowOff>
    </xdr:from>
    <xdr:ext cx="405111" cy="259045"/>
    <xdr:sp macro="" textlink="">
      <xdr:nvSpPr>
        <xdr:cNvPr id="502" name="n_1mainValue【認定こども園・幼稚園・保育所】&#10;有形固定資産減価償却率">
          <a:extLst>
            <a:ext uri="{FF2B5EF4-FFF2-40B4-BE49-F238E27FC236}">
              <a16:creationId xmlns:a16="http://schemas.microsoft.com/office/drawing/2014/main" id="{ECFF3072-A483-422E-88F1-A95F003B1536}"/>
            </a:ext>
          </a:extLst>
        </xdr:cNvPr>
        <xdr:cNvSpPr txBox="1"/>
      </xdr:nvSpPr>
      <xdr:spPr>
        <a:xfrm>
          <a:off x="15266044" y="56936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43923</xdr:rowOff>
    </xdr:from>
    <xdr:ext cx="405111" cy="259045"/>
    <xdr:sp macro="" textlink="">
      <xdr:nvSpPr>
        <xdr:cNvPr id="503" name="n_2mainValue【認定こども園・幼稚園・保育所】&#10;有形固定資産減価償却率">
          <a:extLst>
            <a:ext uri="{FF2B5EF4-FFF2-40B4-BE49-F238E27FC236}">
              <a16:creationId xmlns:a16="http://schemas.microsoft.com/office/drawing/2014/main" id="{59B347AF-844E-4A85-B004-D2176BA07927}"/>
            </a:ext>
          </a:extLst>
        </xdr:cNvPr>
        <xdr:cNvSpPr txBox="1"/>
      </xdr:nvSpPr>
      <xdr:spPr>
        <a:xfrm>
          <a:off x="14389744" y="57017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32</xdr:row>
      <xdr:rowOff>136996</xdr:rowOff>
    </xdr:from>
    <xdr:ext cx="405111" cy="259045"/>
    <xdr:sp macro="" textlink="">
      <xdr:nvSpPr>
        <xdr:cNvPr id="504" name="n_3mainValue【認定こども園・幼稚園・保育所】&#10;有形固定資産減価償却率">
          <a:extLst>
            <a:ext uri="{FF2B5EF4-FFF2-40B4-BE49-F238E27FC236}">
              <a16:creationId xmlns:a16="http://schemas.microsoft.com/office/drawing/2014/main" id="{4DF2326E-16D0-431E-BD67-582ED0848CFF}"/>
            </a:ext>
          </a:extLst>
        </xdr:cNvPr>
        <xdr:cNvSpPr txBox="1"/>
      </xdr:nvSpPr>
      <xdr:spPr>
        <a:xfrm>
          <a:off x="13500744" y="5623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05" name="正方形/長方形 504">
          <a:extLst>
            <a:ext uri="{FF2B5EF4-FFF2-40B4-BE49-F238E27FC236}">
              <a16:creationId xmlns:a16="http://schemas.microsoft.com/office/drawing/2014/main" id="{90CD466D-6B11-4E44-9212-F31DC45334A6}"/>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06" name="正方形/長方形 505">
          <a:extLst>
            <a:ext uri="{FF2B5EF4-FFF2-40B4-BE49-F238E27FC236}">
              <a16:creationId xmlns:a16="http://schemas.microsoft.com/office/drawing/2014/main" id="{0EDA2824-CE9A-4B06-8CB7-FA27FDF51B1A}"/>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07" name="正方形/長方形 506">
          <a:extLst>
            <a:ext uri="{FF2B5EF4-FFF2-40B4-BE49-F238E27FC236}">
              <a16:creationId xmlns:a16="http://schemas.microsoft.com/office/drawing/2014/main" id="{EC9FA36A-86DD-4C6A-8A33-99028A141781}"/>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08" name="正方形/長方形 507">
          <a:extLst>
            <a:ext uri="{FF2B5EF4-FFF2-40B4-BE49-F238E27FC236}">
              <a16:creationId xmlns:a16="http://schemas.microsoft.com/office/drawing/2014/main" id="{DAC78A36-FCEE-4748-9CD2-B5CC814C030E}"/>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09" name="正方形/長方形 508">
          <a:extLst>
            <a:ext uri="{FF2B5EF4-FFF2-40B4-BE49-F238E27FC236}">
              <a16:creationId xmlns:a16="http://schemas.microsoft.com/office/drawing/2014/main" id="{2D239153-C5D7-48CE-BDAF-E3DAF4B23B2D}"/>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10" name="正方形/長方形 509">
          <a:extLst>
            <a:ext uri="{FF2B5EF4-FFF2-40B4-BE49-F238E27FC236}">
              <a16:creationId xmlns:a16="http://schemas.microsoft.com/office/drawing/2014/main" id="{078D719B-05E8-40B9-85E9-34FBF5317296}"/>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11" name="正方形/長方形 510">
          <a:extLst>
            <a:ext uri="{FF2B5EF4-FFF2-40B4-BE49-F238E27FC236}">
              <a16:creationId xmlns:a16="http://schemas.microsoft.com/office/drawing/2014/main" id="{A7951B0F-5A77-41FB-A224-978FBA3A678F}"/>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12" name="正方形/長方形 511">
          <a:extLst>
            <a:ext uri="{FF2B5EF4-FFF2-40B4-BE49-F238E27FC236}">
              <a16:creationId xmlns:a16="http://schemas.microsoft.com/office/drawing/2014/main" id="{273D2AF0-D719-46A9-95CA-2B835A156442}"/>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13" name="テキスト ボックス 512">
          <a:extLst>
            <a:ext uri="{FF2B5EF4-FFF2-40B4-BE49-F238E27FC236}">
              <a16:creationId xmlns:a16="http://schemas.microsoft.com/office/drawing/2014/main" id="{9B390E53-7EA2-4948-9DF9-2899AD450EE4}"/>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14" name="直線コネクタ 513">
          <a:extLst>
            <a:ext uri="{FF2B5EF4-FFF2-40B4-BE49-F238E27FC236}">
              <a16:creationId xmlns:a16="http://schemas.microsoft.com/office/drawing/2014/main" id="{87E3D7FC-375B-4BED-93C5-D3488CD9F539}"/>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15" name="直線コネクタ 514">
          <a:extLst>
            <a:ext uri="{FF2B5EF4-FFF2-40B4-BE49-F238E27FC236}">
              <a16:creationId xmlns:a16="http://schemas.microsoft.com/office/drawing/2014/main" id="{53507F22-67F5-4620-8607-C462CA104834}"/>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516" name="テキスト ボックス 515">
          <a:extLst>
            <a:ext uri="{FF2B5EF4-FFF2-40B4-BE49-F238E27FC236}">
              <a16:creationId xmlns:a16="http://schemas.microsoft.com/office/drawing/2014/main" id="{4884BFDD-9B2E-48E1-97A6-CAA873945D1F}"/>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17" name="直線コネクタ 516">
          <a:extLst>
            <a:ext uri="{FF2B5EF4-FFF2-40B4-BE49-F238E27FC236}">
              <a16:creationId xmlns:a16="http://schemas.microsoft.com/office/drawing/2014/main" id="{D3C9647F-0182-45BD-B6C3-6E6C5C53C295}"/>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518" name="テキスト ボックス 517">
          <a:extLst>
            <a:ext uri="{FF2B5EF4-FFF2-40B4-BE49-F238E27FC236}">
              <a16:creationId xmlns:a16="http://schemas.microsoft.com/office/drawing/2014/main" id="{53DC78AD-3D5A-418D-90DF-18AE9541E09A}"/>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19" name="直線コネクタ 518">
          <a:extLst>
            <a:ext uri="{FF2B5EF4-FFF2-40B4-BE49-F238E27FC236}">
              <a16:creationId xmlns:a16="http://schemas.microsoft.com/office/drawing/2014/main" id="{B5ED4F33-30D0-4322-8749-9985F12492D7}"/>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520" name="テキスト ボックス 519">
          <a:extLst>
            <a:ext uri="{FF2B5EF4-FFF2-40B4-BE49-F238E27FC236}">
              <a16:creationId xmlns:a16="http://schemas.microsoft.com/office/drawing/2014/main" id="{00F8ECB8-06D1-4A94-A9C7-2584BB56A5E2}"/>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21" name="直線コネクタ 520">
          <a:extLst>
            <a:ext uri="{FF2B5EF4-FFF2-40B4-BE49-F238E27FC236}">
              <a16:creationId xmlns:a16="http://schemas.microsoft.com/office/drawing/2014/main" id="{2AFB59B7-3CB4-4AB9-B48A-7A36CBD8CE63}"/>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522" name="テキスト ボックス 521">
          <a:extLst>
            <a:ext uri="{FF2B5EF4-FFF2-40B4-BE49-F238E27FC236}">
              <a16:creationId xmlns:a16="http://schemas.microsoft.com/office/drawing/2014/main" id="{8859F949-0504-4915-806E-C8A4340D7F81}"/>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23" name="直線コネクタ 522">
          <a:extLst>
            <a:ext uri="{FF2B5EF4-FFF2-40B4-BE49-F238E27FC236}">
              <a16:creationId xmlns:a16="http://schemas.microsoft.com/office/drawing/2014/main" id="{58CF4CC2-2F52-4702-B9A7-065E6E99F203}"/>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524" name="テキスト ボックス 523">
          <a:extLst>
            <a:ext uri="{FF2B5EF4-FFF2-40B4-BE49-F238E27FC236}">
              <a16:creationId xmlns:a16="http://schemas.microsoft.com/office/drawing/2014/main" id="{A681DD8E-911D-49F3-975F-A1DE7C6E00A4}"/>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25" name="直線コネクタ 524">
          <a:extLst>
            <a:ext uri="{FF2B5EF4-FFF2-40B4-BE49-F238E27FC236}">
              <a16:creationId xmlns:a16="http://schemas.microsoft.com/office/drawing/2014/main" id="{6C0BE9A1-4EF6-49FB-A6BB-4B7C7448C096}"/>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26" name="テキスト ボックス 525">
          <a:extLst>
            <a:ext uri="{FF2B5EF4-FFF2-40B4-BE49-F238E27FC236}">
              <a16:creationId xmlns:a16="http://schemas.microsoft.com/office/drawing/2014/main" id="{EF67DA6E-89B8-430C-A34F-566F4ECD9DC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27" name="【認定こども園・幼稚園・保育所】&#10;一人当たり面積グラフ枠">
          <a:extLst>
            <a:ext uri="{FF2B5EF4-FFF2-40B4-BE49-F238E27FC236}">
              <a16:creationId xmlns:a16="http://schemas.microsoft.com/office/drawing/2014/main" id="{0932DDF7-2AB6-4536-A1F4-A884D50A01F9}"/>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101600</xdr:rowOff>
    </xdr:from>
    <xdr:to>
      <xdr:col>116</xdr:col>
      <xdr:colOff>62864</xdr:colOff>
      <xdr:row>41</xdr:row>
      <xdr:rowOff>20320</xdr:rowOff>
    </xdr:to>
    <xdr:cxnSp macro="">
      <xdr:nvCxnSpPr>
        <xdr:cNvPr id="528" name="直線コネクタ 527">
          <a:extLst>
            <a:ext uri="{FF2B5EF4-FFF2-40B4-BE49-F238E27FC236}">
              <a16:creationId xmlns:a16="http://schemas.microsoft.com/office/drawing/2014/main" id="{13D203B5-B1A0-4020-8D4E-07B2E7367F0A}"/>
            </a:ext>
          </a:extLst>
        </xdr:cNvPr>
        <xdr:cNvCxnSpPr/>
      </xdr:nvCxnSpPr>
      <xdr:spPr>
        <a:xfrm flipV="1">
          <a:off x="22160864" y="5759450"/>
          <a:ext cx="0" cy="1290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24147</xdr:rowOff>
    </xdr:from>
    <xdr:ext cx="469744" cy="259045"/>
    <xdr:sp macro="" textlink="">
      <xdr:nvSpPr>
        <xdr:cNvPr id="529" name="【認定こども園・幼稚園・保育所】&#10;一人当たり面積最小値テキスト">
          <a:extLst>
            <a:ext uri="{FF2B5EF4-FFF2-40B4-BE49-F238E27FC236}">
              <a16:creationId xmlns:a16="http://schemas.microsoft.com/office/drawing/2014/main" id="{1938C4EF-C108-4FF8-AC6C-D471B622B6DF}"/>
            </a:ext>
          </a:extLst>
        </xdr:cNvPr>
        <xdr:cNvSpPr txBox="1"/>
      </xdr:nvSpPr>
      <xdr:spPr>
        <a:xfrm>
          <a:off x="22199600" y="7053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20320</xdr:rowOff>
    </xdr:from>
    <xdr:to>
      <xdr:col>116</xdr:col>
      <xdr:colOff>152400</xdr:colOff>
      <xdr:row>41</xdr:row>
      <xdr:rowOff>20320</xdr:rowOff>
    </xdr:to>
    <xdr:cxnSp macro="">
      <xdr:nvCxnSpPr>
        <xdr:cNvPr id="530" name="直線コネクタ 529">
          <a:extLst>
            <a:ext uri="{FF2B5EF4-FFF2-40B4-BE49-F238E27FC236}">
              <a16:creationId xmlns:a16="http://schemas.microsoft.com/office/drawing/2014/main" id="{BE007F8C-436A-4852-95E7-E1E975833560}"/>
            </a:ext>
          </a:extLst>
        </xdr:cNvPr>
        <xdr:cNvCxnSpPr/>
      </xdr:nvCxnSpPr>
      <xdr:spPr>
        <a:xfrm>
          <a:off x="22072600" y="7049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48277</xdr:rowOff>
    </xdr:from>
    <xdr:ext cx="469744" cy="259045"/>
    <xdr:sp macro="" textlink="">
      <xdr:nvSpPr>
        <xdr:cNvPr id="531" name="【認定こども園・幼稚園・保育所】&#10;一人当たり面積最大値テキスト">
          <a:extLst>
            <a:ext uri="{FF2B5EF4-FFF2-40B4-BE49-F238E27FC236}">
              <a16:creationId xmlns:a16="http://schemas.microsoft.com/office/drawing/2014/main" id="{69B7A34D-093D-4AA4-AD4F-78DE3D73457B}"/>
            </a:ext>
          </a:extLst>
        </xdr:cNvPr>
        <xdr:cNvSpPr txBox="1"/>
      </xdr:nvSpPr>
      <xdr:spPr>
        <a:xfrm>
          <a:off x="22199600" y="553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101600</xdr:rowOff>
    </xdr:from>
    <xdr:to>
      <xdr:col>116</xdr:col>
      <xdr:colOff>152400</xdr:colOff>
      <xdr:row>33</xdr:row>
      <xdr:rowOff>101600</xdr:rowOff>
    </xdr:to>
    <xdr:cxnSp macro="">
      <xdr:nvCxnSpPr>
        <xdr:cNvPr id="532" name="直線コネクタ 531">
          <a:extLst>
            <a:ext uri="{FF2B5EF4-FFF2-40B4-BE49-F238E27FC236}">
              <a16:creationId xmlns:a16="http://schemas.microsoft.com/office/drawing/2014/main" id="{82340F48-241B-4A80-A2D7-0F9D1F54C937}"/>
            </a:ext>
          </a:extLst>
        </xdr:cNvPr>
        <xdr:cNvCxnSpPr/>
      </xdr:nvCxnSpPr>
      <xdr:spPr>
        <a:xfrm>
          <a:off x="22072600" y="5759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62247</xdr:rowOff>
    </xdr:from>
    <xdr:ext cx="469744" cy="259045"/>
    <xdr:sp macro="" textlink="">
      <xdr:nvSpPr>
        <xdr:cNvPr id="533" name="【認定こども園・幼稚園・保育所】&#10;一人当たり面積平均値テキスト">
          <a:extLst>
            <a:ext uri="{FF2B5EF4-FFF2-40B4-BE49-F238E27FC236}">
              <a16:creationId xmlns:a16="http://schemas.microsoft.com/office/drawing/2014/main" id="{A75DA30F-2550-4DFA-B31F-2EDCA9ACDC90}"/>
            </a:ext>
          </a:extLst>
        </xdr:cNvPr>
        <xdr:cNvSpPr txBox="1"/>
      </xdr:nvSpPr>
      <xdr:spPr>
        <a:xfrm>
          <a:off x="22199600" y="65773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39370</xdr:rowOff>
    </xdr:from>
    <xdr:to>
      <xdr:col>116</xdr:col>
      <xdr:colOff>114300</xdr:colOff>
      <xdr:row>39</xdr:row>
      <xdr:rowOff>140970</xdr:rowOff>
    </xdr:to>
    <xdr:sp macro="" textlink="">
      <xdr:nvSpPr>
        <xdr:cNvPr id="534" name="フローチャート: 判断 533">
          <a:extLst>
            <a:ext uri="{FF2B5EF4-FFF2-40B4-BE49-F238E27FC236}">
              <a16:creationId xmlns:a16="http://schemas.microsoft.com/office/drawing/2014/main" id="{E70D7C67-2CF8-432A-9331-0D77C5120C54}"/>
            </a:ext>
          </a:extLst>
        </xdr:cNvPr>
        <xdr:cNvSpPr/>
      </xdr:nvSpPr>
      <xdr:spPr>
        <a:xfrm>
          <a:off x="22110700" y="672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12700</xdr:rowOff>
    </xdr:from>
    <xdr:to>
      <xdr:col>112</xdr:col>
      <xdr:colOff>38100</xdr:colOff>
      <xdr:row>39</xdr:row>
      <xdr:rowOff>114300</xdr:rowOff>
    </xdr:to>
    <xdr:sp macro="" textlink="">
      <xdr:nvSpPr>
        <xdr:cNvPr id="535" name="フローチャート: 判断 534">
          <a:extLst>
            <a:ext uri="{FF2B5EF4-FFF2-40B4-BE49-F238E27FC236}">
              <a16:creationId xmlns:a16="http://schemas.microsoft.com/office/drawing/2014/main" id="{FAD64820-1A62-4A33-BA26-AAA71DD08180}"/>
            </a:ext>
          </a:extLst>
        </xdr:cNvPr>
        <xdr:cNvSpPr/>
      </xdr:nvSpPr>
      <xdr:spPr>
        <a:xfrm>
          <a:off x="21272500" y="669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72390</xdr:rowOff>
    </xdr:from>
    <xdr:to>
      <xdr:col>107</xdr:col>
      <xdr:colOff>101600</xdr:colOff>
      <xdr:row>40</xdr:row>
      <xdr:rowOff>2540</xdr:rowOff>
    </xdr:to>
    <xdr:sp macro="" textlink="">
      <xdr:nvSpPr>
        <xdr:cNvPr id="536" name="フローチャート: 判断 535">
          <a:extLst>
            <a:ext uri="{FF2B5EF4-FFF2-40B4-BE49-F238E27FC236}">
              <a16:creationId xmlns:a16="http://schemas.microsoft.com/office/drawing/2014/main" id="{FCF3127A-D9BD-4C90-892A-EAB1D30AF455}"/>
            </a:ext>
          </a:extLst>
        </xdr:cNvPr>
        <xdr:cNvSpPr/>
      </xdr:nvSpPr>
      <xdr:spPr>
        <a:xfrm>
          <a:off x="20383500" y="6758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22860</xdr:rowOff>
    </xdr:from>
    <xdr:to>
      <xdr:col>102</xdr:col>
      <xdr:colOff>165100</xdr:colOff>
      <xdr:row>39</xdr:row>
      <xdr:rowOff>124460</xdr:rowOff>
    </xdr:to>
    <xdr:sp macro="" textlink="">
      <xdr:nvSpPr>
        <xdr:cNvPr id="537" name="フローチャート: 判断 536">
          <a:extLst>
            <a:ext uri="{FF2B5EF4-FFF2-40B4-BE49-F238E27FC236}">
              <a16:creationId xmlns:a16="http://schemas.microsoft.com/office/drawing/2014/main" id="{91D0515B-F1AF-485F-B616-DEC6900E1A57}"/>
            </a:ext>
          </a:extLst>
        </xdr:cNvPr>
        <xdr:cNvSpPr/>
      </xdr:nvSpPr>
      <xdr:spPr>
        <a:xfrm>
          <a:off x="19494500" y="6709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38" name="テキスト ボックス 537">
          <a:extLst>
            <a:ext uri="{FF2B5EF4-FFF2-40B4-BE49-F238E27FC236}">
              <a16:creationId xmlns:a16="http://schemas.microsoft.com/office/drawing/2014/main" id="{4C1EA761-662C-4815-A768-AA2A9477FD63}"/>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39" name="テキスト ボックス 538">
          <a:extLst>
            <a:ext uri="{FF2B5EF4-FFF2-40B4-BE49-F238E27FC236}">
              <a16:creationId xmlns:a16="http://schemas.microsoft.com/office/drawing/2014/main" id="{4F7615C6-CD0D-4643-8DB5-CE1FDA276AE1}"/>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40" name="テキスト ボックス 539">
          <a:extLst>
            <a:ext uri="{FF2B5EF4-FFF2-40B4-BE49-F238E27FC236}">
              <a16:creationId xmlns:a16="http://schemas.microsoft.com/office/drawing/2014/main" id="{9AD6B93A-D9D7-4D24-BDF0-A9DB7DC63A9D}"/>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41" name="テキスト ボックス 540">
          <a:extLst>
            <a:ext uri="{FF2B5EF4-FFF2-40B4-BE49-F238E27FC236}">
              <a16:creationId xmlns:a16="http://schemas.microsoft.com/office/drawing/2014/main" id="{8903F42F-C5F9-4D75-AD82-4894871FF901}"/>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42" name="テキスト ボックス 541">
          <a:extLst>
            <a:ext uri="{FF2B5EF4-FFF2-40B4-BE49-F238E27FC236}">
              <a16:creationId xmlns:a16="http://schemas.microsoft.com/office/drawing/2014/main" id="{6158AFAA-70BB-4FAE-9D65-CA0FF54B0BB9}"/>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162560</xdr:rowOff>
    </xdr:from>
    <xdr:to>
      <xdr:col>116</xdr:col>
      <xdr:colOff>114300</xdr:colOff>
      <xdr:row>40</xdr:row>
      <xdr:rowOff>92710</xdr:rowOff>
    </xdr:to>
    <xdr:sp macro="" textlink="">
      <xdr:nvSpPr>
        <xdr:cNvPr id="543" name="楕円 542">
          <a:extLst>
            <a:ext uri="{FF2B5EF4-FFF2-40B4-BE49-F238E27FC236}">
              <a16:creationId xmlns:a16="http://schemas.microsoft.com/office/drawing/2014/main" id="{6A77EA10-4E59-422F-BA28-0CC5FCE5528B}"/>
            </a:ext>
          </a:extLst>
        </xdr:cNvPr>
        <xdr:cNvSpPr/>
      </xdr:nvSpPr>
      <xdr:spPr>
        <a:xfrm>
          <a:off x="22110700" y="6849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140987</xdr:rowOff>
    </xdr:from>
    <xdr:ext cx="469744" cy="259045"/>
    <xdr:sp macro="" textlink="">
      <xdr:nvSpPr>
        <xdr:cNvPr id="544" name="【認定こども園・幼稚園・保育所】&#10;一人当たり面積該当値テキスト">
          <a:extLst>
            <a:ext uri="{FF2B5EF4-FFF2-40B4-BE49-F238E27FC236}">
              <a16:creationId xmlns:a16="http://schemas.microsoft.com/office/drawing/2014/main" id="{567A5C20-20E2-4209-8108-682C8E4C9BF0}"/>
            </a:ext>
          </a:extLst>
        </xdr:cNvPr>
        <xdr:cNvSpPr txBox="1"/>
      </xdr:nvSpPr>
      <xdr:spPr>
        <a:xfrm>
          <a:off x="22199600" y="6827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167640</xdr:rowOff>
    </xdr:from>
    <xdr:to>
      <xdr:col>112</xdr:col>
      <xdr:colOff>38100</xdr:colOff>
      <xdr:row>40</xdr:row>
      <xdr:rowOff>97790</xdr:rowOff>
    </xdr:to>
    <xdr:sp macro="" textlink="">
      <xdr:nvSpPr>
        <xdr:cNvPr id="545" name="楕円 544">
          <a:extLst>
            <a:ext uri="{FF2B5EF4-FFF2-40B4-BE49-F238E27FC236}">
              <a16:creationId xmlns:a16="http://schemas.microsoft.com/office/drawing/2014/main" id="{DD4A0F78-36B8-4F93-B05C-6AA520162E5A}"/>
            </a:ext>
          </a:extLst>
        </xdr:cNvPr>
        <xdr:cNvSpPr/>
      </xdr:nvSpPr>
      <xdr:spPr>
        <a:xfrm>
          <a:off x="21272500" y="6854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41910</xdr:rowOff>
    </xdr:from>
    <xdr:to>
      <xdr:col>116</xdr:col>
      <xdr:colOff>63500</xdr:colOff>
      <xdr:row>40</xdr:row>
      <xdr:rowOff>46990</xdr:rowOff>
    </xdr:to>
    <xdr:cxnSp macro="">
      <xdr:nvCxnSpPr>
        <xdr:cNvPr id="546" name="直線コネクタ 545">
          <a:extLst>
            <a:ext uri="{FF2B5EF4-FFF2-40B4-BE49-F238E27FC236}">
              <a16:creationId xmlns:a16="http://schemas.microsoft.com/office/drawing/2014/main" id="{3818C1FD-CFC2-4054-988C-40782CD60B45}"/>
            </a:ext>
          </a:extLst>
        </xdr:cNvPr>
        <xdr:cNvCxnSpPr/>
      </xdr:nvCxnSpPr>
      <xdr:spPr>
        <a:xfrm flipV="1">
          <a:off x="21323300" y="6899910"/>
          <a:ext cx="838200" cy="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2540</xdr:rowOff>
    </xdr:from>
    <xdr:to>
      <xdr:col>107</xdr:col>
      <xdr:colOff>101600</xdr:colOff>
      <xdr:row>40</xdr:row>
      <xdr:rowOff>104140</xdr:rowOff>
    </xdr:to>
    <xdr:sp macro="" textlink="">
      <xdr:nvSpPr>
        <xdr:cNvPr id="547" name="楕円 546">
          <a:extLst>
            <a:ext uri="{FF2B5EF4-FFF2-40B4-BE49-F238E27FC236}">
              <a16:creationId xmlns:a16="http://schemas.microsoft.com/office/drawing/2014/main" id="{27B8C297-95C7-46CF-AF6A-5A875EE9E59A}"/>
            </a:ext>
          </a:extLst>
        </xdr:cNvPr>
        <xdr:cNvSpPr/>
      </xdr:nvSpPr>
      <xdr:spPr>
        <a:xfrm>
          <a:off x="20383500" y="686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46990</xdr:rowOff>
    </xdr:from>
    <xdr:to>
      <xdr:col>111</xdr:col>
      <xdr:colOff>177800</xdr:colOff>
      <xdr:row>40</xdr:row>
      <xdr:rowOff>53340</xdr:rowOff>
    </xdr:to>
    <xdr:cxnSp macro="">
      <xdr:nvCxnSpPr>
        <xdr:cNvPr id="548" name="直線コネクタ 547">
          <a:extLst>
            <a:ext uri="{FF2B5EF4-FFF2-40B4-BE49-F238E27FC236}">
              <a16:creationId xmlns:a16="http://schemas.microsoft.com/office/drawing/2014/main" id="{18A68D9A-BE07-45DF-B54B-E97962A346EB}"/>
            </a:ext>
          </a:extLst>
        </xdr:cNvPr>
        <xdr:cNvCxnSpPr/>
      </xdr:nvCxnSpPr>
      <xdr:spPr>
        <a:xfrm flipV="1">
          <a:off x="20434300" y="6904990"/>
          <a:ext cx="889000" cy="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46990</xdr:rowOff>
    </xdr:from>
    <xdr:to>
      <xdr:col>102</xdr:col>
      <xdr:colOff>165100</xdr:colOff>
      <xdr:row>40</xdr:row>
      <xdr:rowOff>148590</xdr:rowOff>
    </xdr:to>
    <xdr:sp macro="" textlink="">
      <xdr:nvSpPr>
        <xdr:cNvPr id="549" name="楕円 548">
          <a:extLst>
            <a:ext uri="{FF2B5EF4-FFF2-40B4-BE49-F238E27FC236}">
              <a16:creationId xmlns:a16="http://schemas.microsoft.com/office/drawing/2014/main" id="{A7D3EE5B-C124-4F76-A22A-4825CF297424}"/>
            </a:ext>
          </a:extLst>
        </xdr:cNvPr>
        <xdr:cNvSpPr/>
      </xdr:nvSpPr>
      <xdr:spPr>
        <a:xfrm>
          <a:off x="19494500" y="6904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53340</xdr:rowOff>
    </xdr:from>
    <xdr:to>
      <xdr:col>107</xdr:col>
      <xdr:colOff>50800</xdr:colOff>
      <xdr:row>40</xdr:row>
      <xdr:rowOff>97790</xdr:rowOff>
    </xdr:to>
    <xdr:cxnSp macro="">
      <xdr:nvCxnSpPr>
        <xdr:cNvPr id="550" name="直線コネクタ 549">
          <a:extLst>
            <a:ext uri="{FF2B5EF4-FFF2-40B4-BE49-F238E27FC236}">
              <a16:creationId xmlns:a16="http://schemas.microsoft.com/office/drawing/2014/main" id="{CB320F7A-F902-439A-BF9B-BB1F08678142}"/>
            </a:ext>
          </a:extLst>
        </xdr:cNvPr>
        <xdr:cNvCxnSpPr/>
      </xdr:nvCxnSpPr>
      <xdr:spPr>
        <a:xfrm flipV="1">
          <a:off x="19545300" y="6911340"/>
          <a:ext cx="889000" cy="44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130827</xdr:rowOff>
    </xdr:from>
    <xdr:ext cx="469744" cy="259045"/>
    <xdr:sp macro="" textlink="">
      <xdr:nvSpPr>
        <xdr:cNvPr id="551" name="n_1aveValue【認定こども園・幼稚園・保育所】&#10;一人当たり面積">
          <a:extLst>
            <a:ext uri="{FF2B5EF4-FFF2-40B4-BE49-F238E27FC236}">
              <a16:creationId xmlns:a16="http://schemas.microsoft.com/office/drawing/2014/main" id="{D2078551-D06A-4EA7-AD87-CF550043CC94}"/>
            </a:ext>
          </a:extLst>
        </xdr:cNvPr>
        <xdr:cNvSpPr txBox="1"/>
      </xdr:nvSpPr>
      <xdr:spPr>
        <a:xfrm>
          <a:off x="21075727" y="6474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19067</xdr:rowOff>
    </xdr:from>
    <xdr:ext cx="469744" cy="259045"/>
    <xdr:sp macro="" textlink="">
      <xdr:nvSpPr>
        <xdr:cNvPr id="552" name="n_2aveValue【認定こども園・幼稚園・保育所】&#10;一人当たり面積">
          <a:extLst>
            <a:ext uri="{FF2B5EF4-FFF2-40B4-BE49-F238E27FC236}">
              <a16:creationId xmlns:a16="http://schemas.microsoft.com/office/drawing/2014/main" id="{FEFBC271-41B4-4250-825D-B370F4A9B07B}"/>
            </a:ext>
          </a:extLst>
        </xdr:cNvPr>
        <xdr:cNvSpPr txBox="1"/>
      </xdr:nvSpPr>
      <xdr:spPr>
        <a:xfrm>
          <a:off x="20199427" y="6534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140987</xdr:rowOff>
    </xdr:from>
    <xdr:ext cx="469744" cy="259045"/>
    <xdr:sp macro="" textlink="">
      <xdr:nvSpPr>
        <xdr:cNvPr id="553" name="n_3aveValue【認定こども園・幼稚園・保育所】&#10;一人当たり面積">
          <a:extLst>
            <a:ext uri="{FF2B5EF4-FFF2-40B4-BE49-F238E27FC236}">
              <a16:creationId xmlns:a16="http://schemas.microsoft.com/office/drawing/2014/main" id="{8C0C2D01-E19C-46F2-A8FD-D2E8C5E3D111}"/>
            </a:ext>
          </a:extLst>
        </xdr:cNvPr>
        <xdr:cNvSpPr txBox="1"/>
      </xdr:nvSpPr>
      <xdr:spPr>
        <a:xfrm>
          <a:off x="19310427" y="6484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88917</xdr:rowOff>
    </xdr:from>
    <xdr:ext cx="469744" cy="259045"/>
    <xdr:sp macro="" textlink="">
      <xdr:nvSpPr>
        <xdr:cNvPr id="554" name="n_1mainValue【認定こども園・幼稚園・保育所】&#10;一人当たり面積">
          <a:extLst>
            <a:ext uri="{FF2B5EF4-FFF2-40B4-BE49-F238E27FC236}">
              <a16:creationId xmlns:a16="http://schemas.microsoft.com/office/drawing/2014/main" id="{DCD9FB57-78A7-445B-A47B-0E6B3CE8CC09}"/>
            </a:ext>
          </a:extLst>
        </xdr:cNvPr>
        <xdr:cNvSpPr txBox="1"/>
      </xdr:nvSpPr>
      <xdr:spPr>
        <a:xfrm>
          <a:off x="21075727" y="6946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95267</xdr:rowOff>
    </xdr:from>
    <xdr:ext cx="469744" cy="259045"/>
    <xdr:sp macro="" textlink="">
      <xdr:nvSpPr>
        <xdr:cNvPr id="555" name="n_2mainValue【認定こども園・幼稚園・保育所】&#10;一人当たり面積">
          <a:extLst>
            <a:ext uri="{FF2B5EF4-FFF2-40B4-BE49-F238E27FC236}">
              <a16:creationId xmlns:a16="http://schemas.microsoft.com/office/drawing/2014/main" id="{D172C1BD-A1A8-485E-8C7F-7336AE19873D}"/>
            </a:ext>
          </a:extLst>
        </xdr:cNvPr>
        <xdr:cNvSpPr txBox="1"/>
      </xdr:nvSpPr>
      <xdr:spPr>
        <a:xfrm>
          <a:off x="20199427" y="6953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139717</xdr:rowOff>
    </xdr:from>
    <xdr:ext cx="469744" cy="259045"/>
    <xdr:sp macro="" textlink="">
      <xdr:nvSpPr>
        <xdr:cNvPr id="556" name="n_3mainValue【認定こども園・幼稚園・保育所】&#10;一人当たり面積">
          <a:extLst>
            <a:ext uri="{FF2B5EF4-FFF2-40B4-BE49-F238E27FC236}">
              <a16:creationId xmlns:a16="http://schemas.microsoft.com/office/drawing/2014/main" id="{766FE886-9E06-4B50-9986-29B33F762B7C}"/>
            </a:ext>
          </a:extLst>
        </xdr:cNvPr>
        <xdr:cNvSpPr txBox="1"/>
      </xdr:nvSpPr>
      <xdr:spPr>
        <a:xfrm>
          <a:off x="19310427" y="6997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57" name="正方形/長方形 556">
          <a:extLst>
            <a:ext uri="{FF2B5EF4-FFF2-40B4-BE49-F238E27FC236}">
              <a16:creationId xmlns:a16="http://schemas.microsoft.com/office/drawing/2014/main" id="{384D7DE4-3CF0-439E-8A80-D13D8B99038F}"/>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58" name="正方形/長方形 557">
          <a:extLst>
            <a:ext uri="{FF2B5EF4-FFF2-40B4-BE49-F238E27FC236}">
              <a16:creationId xmlns:a16="http://schemas.microsoft.com/office/drawing/2014/main" id="{1444C5B4-3188-4D11-B5E7-54F01A9D2C91}"/>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59" name="正方形/長方形 558">
          <a:extLst>
            <a:ext uri="{FF2B5EF4-FFF2-40B4-BE49-F238E27FC236}">
              <a16:creationId xmlns:a16="http://schemas.microsoft.com/office/drawing/2014/main" id="{FCD97575-FA0E-4598-A001-3B5A843E8FE1}"/>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60" name="正方形/長方形 559">
          <a:extLst>
            <a:ext uri="{FF2B5EF4-FFF2-40B4-BE49-F238E27FC236}">
              <a16:creationId xmlns:a16="http://schemas.microsoft.com/office/drawing/2014/main" id="{0AE17DE2-A19B-4316-AE52-B852BD6B9599}"/>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61" name="正方形/長方形 560">
          <a:extLst>
            <a:ext uri="{FF2B5EF4-FFF2-40B4-BE49-F238E27FC236}">
              <a16:creationId xmlns:a16="http://schemas.microsoft.com/office/drawing/2014/main" id="{CD750920-A52F-446B-A2FA-0EF2EDC401FC}"/>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62" name="正方形/長方形 561">
          <a:extLst>
            <a:ext uri="{FF2B5EF4-FFF2-40B4-BE49-F238E27FC236}">
              <a16:creationId xmlns:a16="http://schemas.microsoft.com/office/drawing/2014/main" id="{2F0DDBEF-D313-48D0-B765-ACCCBE627C29}"/>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63" name="正方形/長方形 562">
          <a:extLst>
            <a:ext uri="{FF2B5EF4-FFF2-40B4-BE49-F238E27FC236}">
              <a16:creationId xmlns:a16="http://schemas.microsoft.com/office/drawing/2014/main" id="{6B24D0FF-C8AF-4462-A9F7-FD722FB558AD}"/>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64" name="正方形/長方形 563">
          <a:extLst>
            <a:ext uri="{FF2B5EF4-FFF2-40B4-BE49-F238E27FC236}">
              <a16:creationId xmlns:a16="http://schemas.microsoft.com/office/drawing/2014/main" id="{72D0A079-4260-4A4A-8A70-D81831E627D2}"/>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65" name="テキスト ボックス 564">
          <a:extLst>
            <a:ext uri="{FF2B5EF4-FFF2-40B4-BE49-F238E27FC236}">
              <a16:creationId xmlns:a16="http://schemas.microsoft.com/office/drawing/2014/main" id="{C174EF9D-A15A-4337-8D0D-F54D170B93D8}"/>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66" name="直線コネクタ 565">
          <a:extLst>
            <a:ext uri="{FF2B5EF4-FFF2-40B4-BE49-F238E27FC236}">
              <a16:creationId xmlns:a16="http://schemas.microsoft.com/office/drawing/2014/main" id="{D6B2CDFB-D7F4-4E9E-AD0C-D0CA937D3E82}"/>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567" name="テキスト ボックス 566">
          <a:extLst>
            <a:ext uri="{FF2B5EF4-FFF2-40B4-BE49-F238E27FC236}">
              <a16:creationId xmlns:a16="http://schemas.microsoft.com/office/drawing/2014/main" id="{080825A0-6CAB-4131-A91B-89A35537C236}"/>
            </a:ext>
          </a:extLst>
        </xdr:cNvPr>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68" name="直線コネクタ 567">
          <a:extLst>
            <a:ext uri="{FF2B5EF4-FFF2-40B4-BE49-F238E27FC236}">
              <a16:creationId xmlns:a16="http://schemas.microsoft.com/office/drawing/2014/main" id="{EFA9D8CE-B891-43F9-A644-E54BE9C6F7E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69" name="テキスト ボックス 568">
          <a:extLst>
            <a:ext uri="{FF2B5EF4-FFF2-40B4-BE49-F238E27FC236}">
              <a16:creationId xmlns:a16="http://schemas.microsoft.com/office/drawing/2014/main" id="{10CBD6B4-5EF5-4465-8CE1-246E946F71A5}"/>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70" name="直線コネクタ 569">
          <a:extLst>
            <a:ext uri="{FF2B5EF4-FFF2-40B4-BE49-F238E27FC236}">
              <a16:creationId xmlns:a16="http://schemas.microsoft.com/office/drawing/2014/main" id="{9305FE37-5A8B-430D-85A7-B0A50BA5D70B}"/>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71" name="テキスト ボックス 570">
          <a:extLst>
            <a:ext uri="{FF2B5EF4-FFF2-40B4-BE49-F238E27FC236}">
              <a16:creationId xmlns:a16="http://schemas.microsoft.com/office/drawing/2014/main" id="{55950A28-9354-4FD8-B16E-252C1EFDF1DD}"/>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72" name="直線コネクタ 571">
          <a:extLst>
            <a:ext uri="{FF2B5EF4-FFF2-40B4-BE49-F238E27FC236}">
              <a16:creationId xmlns:a16="http://schemas.microsoft.com/office/drawing/2014/main" id="{012F1ED0-73F8-4A0B-9613-06A6C6568A5E}"/>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73" name="テキスト ボックス 572">
          <a:extLst>
            <a:ext uri="{FF2B5EF4-FFF2-40B4-BE49-F238E27FC236}">
              <a16:creationId xmlns:a16="http://schemas.microsoft.com/office/drawing/2014/main" id="{DB360C9B-1C96-407F-BA1A-7847B6F45E48}"/>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74" name="直線コネクタ 573">
          <a:extLst>
            <a:ext uri="{FF2B5EF4-FFF2-40B4-BE49-F238E27FC236}">
              <a16:creationId xmlns:a16="http://schemas.microsoft.com/office/drawing/2014/main" id="{44892541-5543-4E11-A300-89869C5367B6}"/>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75" name="テキスト ボックス 574">
          <a:extLst>
            <a:ext uri="{FF2B5EF4-FFF2-40B4-BE49-F238E27FC236}">
              <a16:creationId xmlns:a16="http://schemas.microsoft.com/office/drawing/2014/main" id="{3E235494-9D01-47A4-8875-77E48A8F9856}"/>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76" name="直線コネクタ 575">
          <a:extLst>
            <a:ext uri="{FF2B5EF4-FFF2-40B4-BE49-F238E27FC236}">
              <a16:creationId xmlns:a16="http://schemas.microsoft.com/office/drawing/2014/main" id="{BD4C1A13-B104-4176-8CCD-0202DA48D95C}"/>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577" name="テキスト ボックス 576">
          <a:extLst>
            <a:ext uri="{FF2B5EF4-FFF2-40B4-BE49-F238E27FC236}">
              <a16:creationId xmlns:a16="http://schemas.microsoft.com/office/drawing/2014/main" id="{04D8CD90-A9B0-40E5-9789-4446159683BD}"/>
            </a:ext>
          </a:extLst>
        </xdr:cNvPr>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78" name="直線コネクタ 577">
          <a:extLst>
            <a:ext uri="{FF2B5EF4-FFF2-40B4-BE49-F238E27FC236}">
              <a16:creationId xmlns:a16="http://schemas.microsoft.com/office/drawing/2014/main" id="{9FA81E3C-7425-41DF-A27B-C84A1BEB8075}"/>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79" name="テキスト ボックス 578">
          <a:extLst>
            <a:ext uri="{FF2B5EF4-FFF2-40B4-BE49-F238E27FC236}">
              <a16:creationId xmlns:a16="http://schemas.microsoft.com/office/drawing/2014/main" id="{B8BF3F09-F804-47BB-A80E-17B78463C15A}"/>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80" name="【学校施設】&#10;有形固定資産減価償却率グラフ枠">
          <a:extLst>
            <a:ext uri="{FF2B5EF4-FFF2-40B4-BE49-F238E27FC236}">
              <a16:creationId xmlns:a16="http://schemas.microsoft.com/office/drawing/2014/main" id="{B6124B24-908B-46F6-9468-181AC7ADF9F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26670</xdr:rowOff>
    </xdr:from>
    <xdr:to>
      <xdr:col>85</xdr:col>
      <xdr:colOff>126364</xdr:colOff>
      <xdr:row>64</xdr:row>
      <xdr:rowOff>85725</xdr:rowOff>
    </xdr:to>
    <xdr:cxnSp macro="">
      <xdr:nvCxnSpPr>
        <xdr:cNvPr id="581" name="直線コネクタ 580">
          <a:extLst>
            <a:ext uri="{FF2B5EF4-FFF2-40B4-BE49-F238E27FC236}">
              <a16:creationId xmlns:a16="http://schemas.microsoft.com/office/drawing/2014/main" id="{25DE0B4F-6729-4ADD-BC39-15F0B663935E}"/>
            </a:ext>
          </a:extLst>
        </xdr:cNvPr>
        <xdr:cNvCxnSpPr/>
      </xdr:nvCxnSpPr>
      <xdr:spPr>
        <a:xfrm flipV="1">
          <a:off x="16318864" y="9627870"/>
          <a:ext cx="0" cy="14306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89552</xdr:rowOff>
    </xdr:from>
    <xdr:ext cx="405111" cy="259045"/>
    <xdr:sp macro="" textlink="">
      <xdr:nvSpPr>
        <xdr:cNvPr id="582" name="【学校施設】&#10;有形固定資産減価償却率最小値テキスト">
          <a:extLst>
            <a:ext uri="{FF2B5EF4-FFF2-40B4-BE49-F238E27FC236}">
              <a16:creationId xmlns:a16="http://schemas.microsoft.com/office/drawing/2014/main" id="{8B7D7210-DE3D-4139-942A-6639B596CAA6}"/>
            </a:ext>
          </a:extLst>
        </xdr:cNvPr>
        <xdr:cNvSpPr txBox="1"/>
      </xdr:nvSpPr>
      <xdr:spPr>
        <a:xfrm>
          <a:off x="16357600" y="11062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85725</xdr:rowOff>
    </xdr:from>
    <xdr:to>
      <xdr:col>86</xdr:col>
      <xdr:colOff>25400</xdr:colOff>
      <xdr:row>64</xdr:row>
      <xdr:rowOff>85725</xdr:rowOff>
    </xdr:to>
    <xdr:cxnSp macro="">
      <xdr:nvCxnSpPr>
        <xdr:cNvPr id="583" name="直線コネクタ 582">
          <a:extLst>
            <a:ext uri="{FF2B5EF4-FFF2-40B4-BE49-F238E27FC236}">
              <a16:creationId xmlns:a16="http://schemas.microsoft.com/office/drawing/2014/main" id="{41996AFD-A78A-4A65-A8B2-B31D85B03B4B}"/>
            </a:ext>
          </a:extLst>
        </xdr:cNvPr>
        <xdr:cNvCxnSpPr/>
      </xdr:nvCxnSpPr>
      <xdr:spPr>
        <a:xfrm>
          <a:off x="16230600" y="11058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144797</xdr:rowOff>
    </xdr:from>
    <xdr:ext cx="405111" cy="259045"/>
    <xdr:sp macro="" textlink="">
      <xdr:nvSpPr>
        <xdr:cNvPr id="584" name="【学校施設】&#10;有形固定資産減価償却率最大値テキスト">
          <a:extLst>
            <a:ext uri="{FF2B5EF4-FFF2-40B4-BE49-F238E27FC236}">
              <a16:creationId xmlns:a16="http://schemas.microsoft.com/office/drawing/2014/main" id="{C8BAD523-7D96-49B6-83E4-CC0A3F4636B0}"/>
            </a:ext>
          </a:extLst>
        </xdr:cNvPr>
        <xdr:cNvSpPr txBox="1"/>
      </xdr:nvSpPr>
      <xdr:spPr>
        <a:xfrm>
          <a:off x="16357600" y="9403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26670</xdr:rowOff>
    </xdr:from>
    <xdr:to>
      <xdr:col>86</xdr:col>
      <xdr:colOff>25400</xdr:colOff>
      <xdr:row>56</xdr:row>
      <xdr:rowOff>26670</xdr:rowOff>
    </xdr:to>
    <xdr:cxnSp macro="">
      <xdr:nvCxnSpPr>
        <xdr:cNvPr id="585" name="直線コネクタ 584">
          <a:extLst>
            <a:ext uri="{FF2B5EF4-FFF2-40B4-BE49-F238E27FC236}">
              <a16:creationId xmlns:a16="http://schemas.microsoft.com/office/drawing/2014/main" id="{838251D0-0664-47B5-B691-BCF486331EFE}"/>
            </a:ext>
          </a:extLst>
        </xdr:cNvPr>
        <xdr:cNvCxnSpPr/>
      </xdr:nvCxnSpPr>
      <xdr:spPr>
        <a:xfrm>
          <a:off x="16230600" y="962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112412</xdr:rowOff>
    </xdr:from>
    <xdr:ext cx="405111" cy="259045"/>
    <xdr:sp macro="" textlink="">
      <xdr:nvSpPr>
        <xdr:cNvPr id="586" name="【学校施設】&#10;有形固定資産減価償却率平均値テキスト">
          <a:extLst>
            <a:ext uri="{FF2B5EF4-FFF2-40B4-BE49-F238E27FC236}">
              <a16:creationId xmlns:a16="http://schemas.microsoft.com/office/drawing/2014/main" id="{72D0F26C-4DE8-49DF-A63B-DE3FAE859F11}"/>
            </a:ext>
          </a:extLst>
        </xdr:cNvPr>
        <xdr:cNvSpPr txBox="1"/>
      </xdr:nvSpPr>
      <xdr:spPr>
        <a:xfrm>
          <a:off x="16357600" y="102279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133985</xdr:rowOff>
    </xdr:from>
    <xdr:to>
      <xdr:col>85</xdr:col>
      <xdr:colOff>177800</xdr:colOff>
      <xdr:row>60</xdr:row>
      <xdr:rowOff>64135</xdr:rowOff>
    </xdr:to>
    <xdr:sp macro="" textlink="">
      <xdr:nvSpPr>
        <xdr:cNvPr id="587" name="フローチャート: 判断 586">
          <a:extLst>
            <a:ext uri="{FF2B5EF4-FFF2-40B4-BE49-F238E27FC236}">
              <a16:creationId xmlns:a16="http://schemas.microsoft.com/office/drawing/2014/main" id="{1B71E5D1-5207-4F31-BE7D-C7D29C842768}"/>
            </a:ext>
          </a:extLst>
        </xdr:cNvPr>
        <xdr:cNvSpPr/>
      </xdr:nvSpPr>
      <xdr:spPr>
        <a:xfrm>
          <a:off x="16268700" y="1024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143510</xdr:rowOff>
    </xdr:from>
    <xdr:to>
      <xdr:col>81</xdr:col>
      <xdr:colOff>101600</xdr:colOff>
      <xdr:row>60</xdr:row>
      <xdr:rowOff>73660</xdr:rowOff>
    </xdr:to>
    <xdr:sp macro="" textlink="">
      <xdr:nvSpPr>
        <xdr:cNvPr id="588" name="フローチャート: 判断 587">
          <a:extLst>
            <a:ext uri="{FF2B5EF4-FFF2-40B4-BE49-F238E27FC236}">
              <a16:creationId xmlns:a16="http://schemas.microsoft.com/office/drawing/2014/main" id="{D4D3B7EC-9815-4F68-9A68-A30FB7C566E1}"/>
            </a:ext>
          </a:extLst>
        </xdr:cNvPr>
        <xdr:cNvSpPr/>
      </xdr:nvSpPr>
      <xdr:spPr>
        <a:xfrm>
          <a:off x="15430500" y="1025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141605</xdr:rowOff>
    </xdr:from>
    <xdr:to>
      <xdr:col>76</xdr:col>
      <xdr:colOff>165100</xdr:colOff>
      <xdr:row>60</xdr:row>
      <xdr:rowOff>71755</xdr:rowOff>
    </xdr:to>
    <xdr:sp macro="" textlink="">
      <xdr:nvSpPr>
        <xdr:cNvPr id="589" name="フローチャート: 判断 588">
          <a:extLst>
            <a:ext uri="{FF2B5EF4-FFF2-40B4-BE49-F238E27FC236}">
              <a16:creationId xmlns:a16="http://schemas.microsoft.com/office/drawing/2014/main" id="{CF4975A0-93D3-4E55-90C1-4513F2473D6F}"/>
            </a:ext>
          </a:extLst>
        </xdr:cNvPr>
        <xdr:cNvSpPr/>
      </xdr:nvSpPr>
      <xdr:spPr>
        <a:xfrm>
          <a:off x="14541500" y="1025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19685</xdr:rowOff>
    </xdr:from>
    <xdr:to>
      <xdr:col>72</xdr:col>
      <xdr:colOff>38100</xdr:colOff>
      <xdr:row>60</xdr:row>
      <xdr:rowOff>121285</xdr:rowOff>
    </xdr:to>
    <xdr:sp macro="" textlink="">
      <xdr:nvSpPr>
        <xdr:cNvPr id="590" name="フローチャート: 判断 589">
          <a:extLst>
            <a:ext uri="{FF2B5EF4-FFF2-40B4-BE49-F238E27FC236}">
              <a16:creationId xmlns:a16="http://schemas.microsoft.com/office/drawing/2014/main" id="{69E6F8EF-FD06-45D2-8CC8-039DF651F8EE}"/>
            </a:ext>
          </a:extLst>
        </xdr:cNvPr>
        <xdr:cNvSpPr/>
      </xdr:nvSpPr>
      <xdr:spPr>
        <a:xfrm>
          <a:off x="13652500" y="1030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91" name="テキスト ボックス 590">
          <a:extLst>
            <a:ext uri="{FF2B5EF4-FFF2-40B4-BE49-F238E27FC236}">
              <a16:creationId xmlns:a16="http://schemas.microsoft.com/office/drawing/2014/main" id="{B0777E79-40C3-441F-836B-101E1D66DA2B}"/>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92" name="テキスト ボックス 591">
          <a:extLst>
            <a:ext uri="{FF2B5EF4-FFF2-40B4-BE49-F238E27FC236}">
              <a16:creationId xmlns:a16="http://schemas.microsoft.com/office/drawing/2014/main" id="{40B1173F-EA6D-46D4-95A6-51FA30E2D6C2}"/>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93" name="テキスト ボックス 592">
          <a:extLst>
            <a:ext uri="{FF2B5EF4-FFF2-40B4-BE49-F238E27FC236}">
              <a16:creationId xmlns:a16="http://schemas.microsoft.com/office/drawing/2014/main" id="{47AAC3F3-27A4-4FE0-8277-0310346F81FD}"/>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94" name="テキスト ボックス 593">
          <a:extLst>
            <a:ext uri="{FF2B5EF4-FFF2-40B4-BE49-F238E27FC236}">
              <a16:creationId xmlns:a16="http://schemas.microsoft.com/office/drawing/2014/main" id="{05088A25-2597-4376-8981-4BCD8C2788F3}"/>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95" name="テキスト ボックス 594">
          <a:extLst>
            <a:ext uri="{FF2B5EF4-FFF2-40B4-BE49-F238E27FC236}">
              <a16:creationId xmlns:a16="http://schemas.microsoft.com/office/drawing/2014/main" id="{025C07B2-E380-4B52-B687-8C1471EB371D}"/>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61595</xdr:rowOff>
    </xdr:from>
    <xdr:to>
      <xdr:col>85</xdr:col>
      <xdr:colOff>177800</xdr:colOff>
      <xdr:row>57</xdr:row>
      <xdr:rowOff>163195</xdr:rowOff>
    </xdr:to>
    <xdr:sp macro="" textlink="">
      <xdr:nvSpPr>
        <xdr:cNvPr id="596" name="楕円 595">
          <a:extLst>
            <a:ext uri="{FF2B5EF4-FFF2-40B4-BE49-F238E27FC236}">
              <a16:creationId xmlns:a16="http://schemas.microsoft.com/office/drawing/2014/main" id="{2216FFC3-44F9-46EA-B55D-237075490AD6}"/>
            </a:ext>
          </a:extLst>
        </xdr:cNvPr>
        <xdr:cNvSpPr/>
      </xdr:nvSpPr>
      <xdr:spPr>
        <a:xfrm>
          <a:off x="16268700" y="9834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84472</xdr:rowOff>
    </xdr:from>
    <xdr:ext cx="405111" cy="259045"/>
    <xdr:sp macro="" textlink="">
      <xdr:nvSpPr>
        <xdr:cNvPr id="597" name="【学校施設】&#10;有形固定資産減価償却率該当値テキスト">
          <a:extLst>
            <a:ext uri="{FF2B5EF4-FFF2-40B4-BE49-F238E27FC236}">
              <a16:creationId xmlns:a16="http://schemas.microsoft.com/office/drawing/2014/main" id="{2E746726-5099-4198-ACB2-48C85A0E2753}"/>
            </a:ext>
          </a:extLst>
        </xdr:cNvPr>
        <xdr:cNvSpPr txBox="1"/>
      </xdr:nvSpPr>
      <xdr:spPr>
        <a:xfrm>
          <a:off x="16357600" y="9685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86360</xdr:rowOff>
    </xdr:from>
    <xdr:to>
      <xdr:col>81</xdr:col>
      <xdr:colOff>101600</xdr:colOff>
      <xdr:row>58</xdr:row>
      <xdr:rowOff>16510</xdr:rowOff>
    </xdr:to>
    <xdr:sp macro="" textlink="">
      <xdr:nvSpPr>
        <xdr:cNvPr id="598" name="楕円 597">
          <a:extLst>
            <a:ext uri="{FF2B5EF4-FFF2-40B4-BE49-F238E27FC236}">
              <a16:creationId xmlns:a16="http://schemas.microsoft.com/office/drawing/2014/main" id="{C30EF150-26EE-4888-B584-E71D726B22B3}"/>
            </a:ext>
          </a:extLst>
        </xdr:cNvPr>
        <xdr:cNvSpPr/>
      </xdr:nvSpPr>
      <xdr:spPr>
        <a:xfrm>
          <a:off x="15430500" y="9859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112395</xdr:rowOff>
    </xdr:from>
    <xdr:to>
      <xdr:col>85</xdr:col>
      <xdr:colOff>127000</xdr:colOff>
      <xdr:row>57</xdr:row>
      <xdr:rowOff>137160</xdr:rowOff>
    </xdr:to>
    <xdr:cxnSp macro="">
      <xdr:nvCxnSpPr>
        <xdr:cNvPr id="599" name="直線コネクタ 598">
          <a:extLst>
            <a:ext uri="{FF2B5EF4-FFF2-40B4-BE49-F238E27FC236}">
              <a16:creationId xmlns:a16="http://schemas.microsoft.com/office/drawing/2014/main" id="{FDFEBE0F-C806-4D35-93D5-12763596D3AE}"/>
            </a:ext>
          </a:extLst>
        </xdr:cNvPr>
        <xdr:cNvCxnSpPr/>
      </xdr:nvCxnSpPr>
      <xdr:spPr>
        <a:xfrm flipV="1">
          <a:off x="15481300" y="9885045"/>
          <a:ext cx="8382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105410</xdr:rowOff>
    </xdr:from>
    <xdr:to>
      <xdr:col>76</xdr:col>
      <xdr:colOff>165100</xdr:colOff>
      <xdr:row>58</xdr:row>
      <xdr:rowOff>35560</xdr:rowOff>
    </xdr:to>
    <xdr:sp macro="" textlink="">
      <xdr:nvSpPr>
        <xdr:cNvPr id="600" name="楕円 599">
          <a:extLst>
            <a:ext uri="{FF2B5EF4-FFF2-40B4-BE49-F238E27FC236}">
              <a16:creationId xmlns:a16="http://schemas.microsoft.com/office/drawing/2014/main" id="{F5D22DA4-A275-456E-8753-C4843E175D9D}"/>
            </a:ext>
          </a:extLst>
        </xdr:cNvPr>
        <xdr:cNvSpPr/>
      </xdr:nvSpPr>
      <xdr:spPr>
        <a:xfrm>
          <a:off x="14541500" y="9878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137160</xdr:rowOff>
    </xdr:from>
    <xdr:to>
      <xdr:col>81</xdr:col>
      <xdr:colOff>50800</xdr:colOff>
      <xdr:row>57</xdr:row>
      <xdr:rowOff>156210</xdr:rowOff>
    </xdr:to>
    <xdr:cxnSp macro="">
      <xdr:nvCxnSpPr>
        <xdr:cNvPr id="601" name="直線コネクタ 600">
          <a:extLst>
            <a:ext uri="{FF2B5EF4-FFF2-40B4-BE49-F238E27FC236}">
              <a16:creationId xmlns:a16="http://schemas.microsoft.com/office/drawing/2014/main" id="{A7687E1F-534A-4FA9-BC85-DDB96D5927CC}"/>
            </a:ext>
          </a:extLst>
        </xdr:cNvPr>
        <xdr:cNvCxnSpPr/>
      </xdr:nvCxnSpPr>
      <xdr:spPr>
        <a:xfrm flipV="1">
          <a:off x="14592300" y="990981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139700</xdr:rowOff>
    </xdr:from>
    <xdr:to>
      <xdr:col>72</xdr:col>
      <xdr:colOff>38100</xdr:colOff>
      <xdr:row>58</xdr:row>
      <xdr:rowOff>69850</xdr:rowOff>
    </xdr:to>
    <xdr:sp macro="" textlink="">
      <xdr:nvSpPr>
        <xdr:cNvPr id="602" name="楕円 601">
          <a:extLst>
            <a:ext uri="{FF2B5EF4-FFF2-40B4-BE49-F238E27FC236}">
              <a16:creationId xmlns:a16="http://schemas.microsoft.com/office/drawing/2014/main" id="{FA8E59F9-4024-4B7C-BE4B-0AD61483D56B}"/>
            </a:ext>
          </a:extLst>
        </xdr:cNvPr>
        <xdr:cNvSpPr/>
      </xdr:nvSpPr>
      <xdr:spPr>
        <a:xfrm>
          <a:off x="13652500" y="9912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156210</xdr:rowOff>
    </xdr:from>
    <xdr:to>
      <xdr:col>76</xdr:col>
      <xdr:colOff>114300</xdr:colOff>
      <xdr:row>58</xdr:row>
      <xdr:rowOff>19050</xdr:rowOff>
    </xdr:to>
    <xdr:cxnSp macro="">
      <xdr:nvCxnSpPr>
        <xdr:cNvPr id="603" name="直線コネクタ 602">
          <a:extLst>
            <a:ext uri="{FF2B5EF4-FFF2-40B4-BE49-F238E27FC236}">
              <a16:creationId xmlns:a16="http://schemas.microsoft.com/office/drawing/2014/main" id="{CFD31A9B-D5F8-4B90-B04C-6319B0793076}"/>
            </a:ext>
          </a:extLst>
        </xdr:cNvPr>
        <xdr:cNvCxnSpPr/>
      </xdr:nvCxnSpPr>
      <xdr:spPr>
        <a:xfrm flipV="1">
          <a:off x="13703300" y="992886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64787</xdr:rowOff>
    </xdr:from>
    <xdr:ext cx="405111" cy="259045"/>
    <xdr:sp macro="" textlink="">
      <xdr:nvSpPr>
        <xdr:cNvPr id="604" name="n_1aveValue【学校施設】&#10;有形固定資産減価償却率">
          <a:extLst>
            <a:ext uri="{FF2B5EF4-FFF2-40B4-BE49-F238E27FC236}">
              <a16:creationId xmlns:a16="http://schemas.microsoft.com/office/drawing/2014/main" id="{463E8157-27EB-480C-95FA-975D83A1D56D}"/>
            </a:ext>
          </a:extLst>
        </xdr:cNvPr>
        <xdr:cNvSpPr txBox="1"/>
      </xdr:nvSpPr>
      <xdr:spPr>
        <a:xfrm>
          <a:off x="15266044" y="10351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62882</xdr:rowOff>
    </xdr:from>
    <xdr:ext cx="405111" cy="259045"/>
    <xdr:sp macro="" textlink="">
      <xdr:nvSpPr>
        <xdr:cNvPr id="605" name="n_2aveValue【学校施設】&#10;有形固定資産減価償却率">
          <a:extLst>
            <a:ext uri="{FF2B5EF4-FFF2-40B4-BE49-F238E27FC236}">
              <a16:creationId xmlns:a16="http://schemas.microsoft.com/office/drawing/2014/main" id="{F8C22E89-F31A-48F1-8C2F-41F818D87EF7}"/>
            </a:ext>
          </a:extLst>
        </xdr:cNvPr>
        <xdr:cNvSpPr txBox="1"/>
      </xdr:nvSpPr>
      <xdr:spPr>
        <a:xfrm>
          <a:off x="14389744" y="10349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112412</xdr:rowOff>
    </xdr:from>
    <xdr:ext cx="405111" cy="259045"/>
    <xdr:sp macro="" textlink="">
      <xdr:nvSpPr>
        <xdr:cNvPr id="606" name="n_3aveValue【学校施設】&#10;有形固定資産減価償却率">
          <a:extLst>
            <a:ext uri="{FF2B5EF4-FFF2-40B4-BE49-F238E27FC236}">
              <a16:creationId xmlns:a16="http://schemas.microsoft.com/office/drawing/2014/main" id="{FCA365B5-DB5A-4827-A2F5-CBEB4F2D61BA}"/>
            </a:ext>
          </a:extLst>
        </xdr:cNvPr>
        <xdr:cNvSpPr txBox="1"/>
      </xdr:nvSpPr>
      <xdr:spPr>
        <a:xfrm>
          <a:off x="13500744" y="10399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33037</xdr:rowOff>
    </xdr:from>
    <xdr:ext cx="405111" cy="259045"/>
    <xdr:sp macro="" textlink="">
      <xdr:nvSpPr>
        <xdr:cNvPr id="607" name="n_1mainValue【学校施設】&#10;有形固定資産減価償却率">
          <a:extLst>
            <a:ext uri="{FF2B5EF4-FFF2-40B4-BE49-F238E27FC236}">
              <a16:creationId xmlns:a16="http://schemas.microsoft.com/office/drawing/2014/main" id="{86008184-2436-4489-BF5F-D386DB6EC886}"/>
            </a:ext>
          </a:extLst>
        </xdr:cNvPr>
        <xdr:cNvSpPr txBox="1"/>
      </xdr:nvSpPr>
      <xdr:spPr>
        <a:xfrm>
          <a:off x="15266044" y="9634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52087</xdr:rowOff>
    </xdr:from>
    <xdr:ext cx="405111" cy="259045"/>
    <xdr:sp macro="" textlink="">
      <xdr:nvSpPr>
        <xdr:cNvPr id="608" name="n_2mainValue【学校施設】&#10;有形固定資産減価償却率">
          <a:extLst>
            <a:ext uri="{FF2B5EF4-FFF2-40B4-BE49-F238E27FC236}">
              <a16:creationId xmlns:a16="http://schemas.microsoft.com/office/drawing/2014/main" id="{DD08C50B-B5C4-4473-A24B-AAD763CED183}"/>
            </a:ext>
          </a:extLst>
        </xdr:cNvPr>
        <xdr:cNvSpPr txBox="1"/>
      </xdr:nvSpPr>
      <xdr:spPr>
        <a:xfrm>
          <a:off x="14389744" y="9653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86377</xdr:rowOff>
    </xdr:from>
    <xdr:ext cx="405111" cy="259045"/>
    <xdr:sp macro="" textlink="">
      <xdr:nvSpPr>
        <xdr:cNvPr id="609" name="n_3mainValue【学校施設】&#10;有形固定資産減価償却率">
          <a:extLst>
            <a:ext uri="{FF2B5EF4-FFF2-40B4-BE49-F238E27FC236}">
              <a16:creationId xmlns:a16="http://schemas.microsoft.com/office/drawing/2014/main" id="{5697D583-1EAD-44AA-8D17-7562DA454A41}"/>
            </a:ext>
          </a:extLst>
        </xdr:cNvPr>
        <xdr:cNvSpPr txBox="1"/>
      </xdr:nvSpPr>
      <xdr:spPr>
        <a:xfrm>
          <a:off x="13500744" y="9687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10" name="正方形/長方形 609">
          <a:extLst>
            <a:ext uri="{FF2B5EF4-FFF2-40B4-BE49-F238E27FC236}">
              <a16:creationId xmlns:a16="http://schemas.microsoft.com/office/drawing/2014/main" id="{1814C029-A0E6-4506-8873-6D8D7E65EF89}"/>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11" name="正方形/長方形 610">
          <a:extLst>
            <a:ext uri="{FF2B5EF4-FFF2-40B4-BE49-F238E27FC236}">
              <a16:creationId xmlns:a16="http://schemas.microsoft.com/office/drawing/2014/main" id="{3D372367-4564-416B-94C8-693F8EA943E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12" name="正方形/長方形 611">
          <a:extLst>
            <a:ext uri="{FF2B5EF4-FFF2-40B4-BE49-F238E27FC236}">
              <a16:creationId xmlns:a16="http://schemas.microsoft.com/office/drawing/2014/main" id="{E953CF3B-3F32-49D1-98F7-57EC61E2BCD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13" name="正方形/長方形 612">
          <a:extLst>
            <a:ext uri="{FF2B5EF4-FFF2-40B4-BE49-F238E27FC236}">
              <a16:creationId xmlns:a16="http://schemas.microsoft.com/office/drawing/2014/main" id="{A071ECBA-2796-4DF9-9827-7F2394F71AEC}"/>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14" name="正方形/長方形 613">
          <a:extLst>
            <a:ext uri="{FF2B5EF4-FFF2-40B4-BE49-F238E27FC236}">
              <a16:creationId xmlns:a16="http://schemas.microsoft.com/office/drawing/2014/main" id="{A910BD76-9C54-447F-98E7-59D65D2718B5}"/>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15" name="正方形/長方形 614">
          <a:extLst>
            <a:ext uri="{FF2B5EF4-FFF2-40B4-BE49-F238E27FC236}">
              <a16:creationId xmlns:a16="http://schemas.microsoft.com/office/drawing/2014/main" id="{6A5E8990-4A64-426D-AB2F-D84F3C5AA75F}"/>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16" name="正方形/長方形 615">
          <a:extLst>
            <a:ext uri="{FF2B5EF4-FFF2-40B4-BE49-F238E27FC236}">
              <a16:creationId xmlns:a16="http://schemas.microsoft.com/office/drawing/2014/main" id="{4A3A5F9A-4D84-4650-9028-31FF885AEE35}"/>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17" name="正方形/長方形 616">
          <a:extLst>
            <a:ext uri="{FF2B5EF4-FFF2-40B4-BE49-F238E27FC236}">
              <a16:creationId xmlns:a16="http://schemas.microsoft.com/office/drawing/2014/main" id="{39414874-9673-47D2-A6FA-77B2D2F63D3C}"/>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18" name="テキスト ボックス 617">
          <a:extLst>
            <a:ext uri="{FF2B5EF4-FFF2-40B4-BE49-F238E27FC236}">
              <a16:creationId xmlns:a16="http://schemas.microsoft.com/office/drawing/2014/main" id="{F0B07515-8D72-4FF5-B33E-0C7032F1E35F}"/>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19" name="直線コネクタ 618">
          <a:extLst>
            <a:ext uri="{FF2B5EF4-FFF2-40B4-BE49-F238E27FC236}">
              <a16:creationId xmlns:a16="http://schemas.microsoft.com/office/drawing/2014/main" id="{9CF8BB69-28A6-41C5-8A7A-96A281FF42D3}"/>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20" name="テキスト ボックス 619">
          <a:extLst>
            <a:ext uri="{FF2B5EF4-FFF2-40B4-BE49-F238E27FC236}">
              <a16:creationId xmlns:a16="http://schemas.microsoft.com/office/drawing/2014/main" id="{E7295A16-F918-48E2-9AED-139203402E4D}"/>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621" name="直線コネクタ 620">
          <a:extLst>
            <a:ext uri="{FF2B5EF4-FFF2-40B4-BE49-F238E27FC236}">
              <a16:creationId xmlns:a16="http://schemas.microsoft.com/office/drawing/2014/main" id="{FC080E8C-20DA-45B6-B762-8A6C1B61239D}"/>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22" name="テキスト ボックス 621">
          <a:extLst>
            <a:ext uri="{FF2B5EF4-FFF2-40B4-BE49-F238E27FC236}">
              <a16:creationId xmlns:a16="http://schemas.microsoft.com/office/drawing/2014/main" id="{80B2F444-903B-42DE-A6C9-FB5636D12ABF}"/>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23" name="直線コネクタ 622">
          <a:extLst>
            <a:ext uri="{FF2B5EF4-FFF2-40B4-BE49-F238E27FC236}">
              <a16:creationId xmlns:a16="http://schemas.microsoft.com/office/drawing/2014/main" id="{7CB5DA58-98B8-431C-AB79-4D7983F1B39F}"/>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24" name="テキスト ボックス 623">
          <a:extLst>
            <a:ext uri="{FF2B5EF4-FFF2-40B4-BE49-F238E27FC236}">
              <a16:creationId xmlns:a16="http://schemas.microsoft.com/office/drawing/2014/main" id="{4EA783F7-7F26-49F3-8C41-3305DBC46FCA}"/>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25" name="直線コネクタ 624">
          <a:extLst>
            <a:ext uri="{FF2B5EF4-FFF2-40B4-BE49-F238E27FC236}">
              <a16:creationId xmlns:a16="http://schemas.microsoft.com/office/drawing/2014/main" id="{A0E11943-CDEF-433F-A1FD-339C83B0F6EE}"/>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26" name="テキスト ボックス 625">
          <a:extLst>
            <a:ext uri="{FF2B5EF4-FFF2-40B4-BE49-F238E27FC236}">
              <a16:creationId xmlns:a16="http://schemas.microsoft.com/office/drawing/2014/main" id="{ED82919B-8E26-4AA5-A0DD-61451322D897}"/>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27" name="直線コネクタ 626">
          <a:extLst>
            <a:ext uri="{FF2B5EF4-FFF2-40B4-BE49-F238E27FC236}">
              <a16:creationId xmlns:a16="http://schemas.microsoft.com/office/drawing/2014/main" id="{9F54A3E5-5C27-44B1-AC10-3F2E3CF79263}"/>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28" name="テキスト ボックス 627">
          <a:extLst>
            <a:ext uri="{FF2B5EF4-FFF2-40B4-BE49-F238E27FC236}">
              <a16:creationId xmlns:a16="http://schemas.microsoft.com/office/drawing/2014/main" id="{A4C2EFBA-2CB9-41FB-8A69-A7FDE1EFDF56}"/>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29" name="直線コネクタ 628">
          <a:extLst>
            <a:ext uri="{FF2B5EF4-FFF2-40B4-BE49-F238E27FC236}">
              <a16:creationId xmlns:a16="http://schemas.microsoft.com/office/drawing/2014/main" id="{4082E78A-7A09-4C32-AAE5-2DC8C83FC80A}"/>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53720</xdr:rowOff>
    </xdr:from>
    <xdr:ext cx="531299" cy="259045"/>
    <xdr:sp macro="" textlink="">
      <xdr:nvSpPr>
        <xdr:cNvPr id="630" name="テキスト ボックス 629">
          <a:extLst>
            <a:ext uri="{FF2B5EF4-FFF2-40B4-BE49-F238E27FC236}">
              <a16:creationId xmlns:a16="http://schemas.microsoft.com/office/drawing/2014/main" id="{DADD6FF5-9FDF-4488-BDAD-B9D9D828F5F1}"/>
            </a:ext>
          </a:extLst>
        </xdr:cNvPr>
        <xdr:cNvSpPr txBox="1"/>
      </xdr:nvSpPr>
      <xdr:spPr>
        <a:xfrm>
          <a:off x="17756701" y="965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31" name="直線コネクタ 630">
          <a:extLst>
            <a:ext uri="{FF2B5EF4-FFF2-40B4-BE49-F238E27FC236}">
              <a16:creationId xmlns:a16="http://schemas.microsoft.com/office/drawing/2014/main" id="{3ED87BF3-8C87-47AC-A936-671E3DDE055E}"/>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632" name="テキスト ボックス 631">
          <a:extLst>
            <a:ext uri="{FF2B5EF4-FFF2-40B4-BE49-F238E27FC236}">
              <a16:creationId xmlns:a16="http://schemas.microsoft.com/office/drawing/2014/main" id="{33959EDD-8B07-4051-A269-3719250FBF89}"/>
            </a:ext>
          </a:extLst>
        </xdr:cNvPr>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33" name="直線コネクタ 632">
          <a:extLst>
            <a:ext uri="{FF2B5EF4-FFF2-40B4-BE49-F238E27FC236}">
              <a16:creationId xmlns:a16="http://schemas.microsoft.com/office/drawing/2014/main" id="{F6CE7475-A765-4B72-A257-4F1E4FBFDA6C}"/>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634" name="テキスト ボックス 633">
          <a:extLst>
            <a:ext uri="{FF2B5EF4-FFF2-40B4-BE49-F238E27FC236}">
              <a16:creationId xmlns:a16="http://schemas.microsoft.com/office/drawing/2014/main" id="{96D8E831-D4FA-40D6-BBB1-118D4D32BC72}"/>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35" name="【学校施設】&#10;一人当たり面積グラフ枠">
          <a:extLst>
            <a:ext uri="{FF2B5EF4-FFF2-40B4-BE49-F238E27FC236}">
              <a16:creationId xmlns:a16="http://schemas.microsoft.com/office/drawing/2014/main" id="{EB3EF9A0-0769-49D5-9BEA-BC03FA086B46}"/>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157897</xdr:rowOff>
    </xdr:from>
    <xdr:to>
      <xdr:col>116</xdr:col>
      <xdr:colOff>62864</xdr:colOff>
      <xdr:row>65</xdr:row>
      <xdr:rowOff>6368</xdr:rowOff>
    </xdr:to>
    <xdr:cxnSp macro="">
      <xdr:nvCxnSpPr>
        <xdr:cNvPr id="636" name="直線コネクタ 635">
          <a:extLst>
            <a:ext uri="{FF2B5EF4-FFF2-40B4-BE49-F238E27FC236}">
              <a16:creationId xmlns:a16="http://schemas.microsoft.com/office/drawing/2014/main" id="{5D5152DA-5CC7-4478-A38E-0698E4F10171}"/>
            </a:ext>
          </a:extLst>
        </xdr:cNvPr>
        <xdr:cNvCxnSpPr/>
      </xdr:nvCxnSpPr>
      <xdr:spPr>
        <a:xfrm flipV="1">
          <a:off x="22160864" y="9587647"/>
          <a:ext cx="0" cy="15629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65</xdr:row>
      <xdr:rowOff>10195</xdr:rowOff>
    </xdr:from>
    <xdr:ext cx="469744" cy="259045"/>
    <xdr:sp macro="" textlink="">
      <xdr:nvSpPr>
        <xdr:cNvPr id="637" name="【学校施設】&#10;一人当たり面積最小値テキスト">
          <a:extLst>
            <a:ext uri="{FF2B5EF4-FFF2-40B4-BE49-F238E27FC236}">
              <a16:creationId xmlns:a16="http://schemas.microsoft.com/office/drawing/2014/main" id="{447B220A-F119-4451-B5E5-341EB2473ABA}"/>
            </a:ext>
          </a:extLst>
        </xdr:cNvPr>
        <xdr:cNvSpPr txBox="1"/>
      </xdr:nvSpPr>
      <xdr:spPr>
        <a:xfrm>
          <a:off x="22199600" y="11154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65</xdr:row>
      <xdr:rowOff>6368</xdr:rowOff>
    </xdr:from>
    <xdr:to>
      <xdr:col>116</xdr:col>
      <xdr:colOff>152400</xdr:colOff>
      <xdr:row>65</xdr:row>
      <xdr:rowOff>6368</xdr:rowOff>
    </xdr:to>
    <xdr:cxnSp macro="">
      <xdr:nvCxnSpPr>
        <xdr:cNvPr id="638" name="直線コネクタ 637">
          <a:extLst>
            <a:ext uri="{FF2B5EF4-FFF2-40B4-BE49-F238E27FC236}">
              <a16:creationId xmlns:a16="http://schemas.microsoft.com/office/drawing/2014/main" id="{452DCA47-3711-45F8-BDA8-3CA36D8B09FF}"/>
            </a:ext>
          </a:extLst>
        </xdr:cNvPr>
        <xdr:cNvCxnSpPr/>
      </xdr:nvCxnSpPr>
      <xdr:spPr>
        <a:xfrm>
          <a:off x="22072600" y="11150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104574</xdr:rowOff>
    </xdr:from>
    <xdr:ext cx="534377" cy="259045"/>
    <xdr:sp macro="" textlink="">
      <xdr:nvSpPr>
        <xdr:cNvPr id="639" name="【学校施設】&#10;一人当たり面積最大値テキスト">
          <a:extLst>
            <a:ext uri="{FF2B5EF4-FFF2-40B4-BE49-F238E27FC236}">
              <a16:creationId xmlns:a16="http://schemas.microsoft.com/office/drawing/2014/main" id="{A53A0EB9-5BB1-4DEE-880E-A17C609C388F}"/>
            </a:ext>
          </a:extLst>
        </xdr:cNvPr>
        <xdr:cNvSpPr txBox="1"/>
      </xdr:nvSpPr>
      <xdr:spPr>
        <a:xfrm>
          <a:off x="22199600" y="9362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157897</xdr:rowOff>
    </xdr:from>
    <xdr:to>
      <xdr:col>116</xdr:col>
      <xdr:colOff>152400</xdr:colOff>
      <xdr:row>55</xdr:row>
      <xdr:rowOff>157897</xdr:rowOff>
    </xdr:to>
    <xdr:cxnSp macro="">
      <xdr:nvCxnSpPr>
        <xdr:cNvPr id="640" name="直線コネクタ 639">
          <a:extLst>
            <a:ext uri="{FF2B5EF4-FFF2-40B4-BE49-F238E27FC236}">
              <a16:creationId xmlns:a16="http://schemas.microsoft.com/office/drawing/2014/main" id="{457779C1-BE95-4A1F-B9C1-38B6F6810B97}"/>
            </a:ext>
          </a:extLst>
        </xdr:cNvPr>
        <xdr:cNvCxnSpPr/>
      </xdr:nvCxnSpPr>
      <xdr:spPr>
        <a:xfrm>
          <a:off x="22072600" y="9587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28574</xdr:rowOff>
    </xdr:from>
    <xdr:ext cx="469744" cy="259045"/>
    <xdr:sp macro="" textlink="">
      <xdr:nvSpPr>
        <xdr:cNvPr id="641" name="【学校施設】&#10;一人当たり面積平均値テキスト">
          <a:extLst>
            <a:ext uri="{FF2B5EF4-FFF2-40B4-BE49-F238E27FC236}">
              <a16:creationId xmlns:a16="http://schemas.microsoft.com/office/drawing/2014/main" id="{0C11DC91-7633-4963-85E2-E13782FBD2B1}"/>
            </a:ext>
          </a:extLst>
        </xdr:cNvPr>
        <xdr:cNvSpPr txBox="1"/>
      </xdr:nvSpPr>
      <xdr:spPr>
        <a:xfrm>
          <a:off x="22199600" y="106584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5697</xdr:rowOff>
    </xdr:from>
    <xdr:to>
      <xdr:col>116</xdr:col>
      <xdr:colOff>114300</xdr:colOff>
      <xdr:row>63</xdr:row>
      <xdr:rowOff>107297</xdr:rowOff>
    </xdr:to>
    <xdr:sp macro="" textlink="">
      <xdr:nvSpPr>
        <xdr:cNvPr id="642" name="フローチャート: 判断 641">
          <a:extLst>
            <a:ext uri="{FF2B5EF4-FFF2-40B4-BE49-F238E27FC236}">
              <a16:creationId xmlns:a16="http://schemas.microsoft.com/office/drawing/2014/main" id="{2E06A827-8010-49D1-A011-13C070C153F1}"/>
            </a:ext>
          </a:extLst>
        </xdr:cNvPr>
        <xdr:cNvSpPr/>
      </xdr:nvSpPr>
      <xdr:spPr>
        <a:xfrm>
          <a:off x="22110700" y="10807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23985</xdr:rowOff>
    </xdr:from>
    <xdr:to>
      <xdr:col>112</xdr:col>
      <xdr:colOff>38100</xdr:colOff>
      <xdr:row>63</xdr:row>
      <xdr:rowOff>125585</xdr:rowOff>
    </xdr:to>
    <xdr:sp macro="" textlink="">
      <xdr:nvSpPr>
        <xdr:cNvPr id="643" name="フローチャート: 判断 642">
          <a:extLst>
            <a:ext uri="{FF2B5EF4-FFF2-40B4-BE49-F238E27FC236}">
              <a16:creationId xmlns:a16="http://schemas.microsoft.com/office/drawing/2014/main" id="{D537DDF2-E21E-44DD-9283-D203789CC47B}"/>
            </a:ext>
          </a:extLst>
        </xdr:cNvPr>
        <xdr:cNvSpPr/>
      </xdr:nvSpPr>
      <xdr:spPr>
        <a:xfrm>
          <a:off x="21272500" y="10825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86034</xdr:rowOff>
    </xdr:from>
    <xdr:to>
      <xdr:col>107</xdr:col>
      <xdr:colOff>101600</xdr:colOff>
      <xdr:row>63</xdr:row>
      <xdr:rowOff>16184</xdr:rowOff>
    </xdr:to>
    <xdr:sp macro="" textlink="">
      <xdr:nvSpPr>
        <xdr:cNvPr id="644" name="フローチャート: 判断 643">
          <a:extLst>
            <a:ext uri="{FF2B5EF4-FFF2-40B4-BE49-F238E27FC236}">
              <a16:creationId xmlns:a16="http://schemas.microsoft.com/office/drawing/2014/main" id="{25ED259C-5E6D-48D0-8605-513E48CBB785}"/>
            </a:ext>
          </a:extLst>
        </xdr:cNvPr>
        <xdr:cNvSpPr/>
      </xdr:nvSpPr>
      <xdr:spPr>
        <a:xfrm>
          <a:off x="20383500" y="10715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133713</xdr:rowOff>
    </xdr:from>
    <xdr:to>
      <xdr:col>102</xdr:col>
      <xdr:colOff>165100</xdr:colOff>
      <xdr:row>63</xdr:row>
      <xdr:rowOff>63863</xdr:rowOff>
    </xdr:to>
    <xdr:sp macro="" textlink="">
      <xdr:nvSpPr>
        <xdr:cNvPr id="645" name="フローチャート: 判断 644">
          <a:extLst>
            <a:ext uri="{FF2B5EF4-FFF2-40B4-BE49-F238E27FC236}">
              <a16:creationId xmlns:a16="http://schemas.microsoft.com/office/drawing/2014/main" id="{23072C8C-1D7E-4C0A-BA78-A16F774C9B37}"/>
            </a:ext>
          </a:extLst>
        </xdr:cNvPr>
        <xdr:cNvSpPr/>
      </xdr:nvSpPr>
      <xdr:spPr>
        <a:xfrm>
          <a:off x="19494500" y="10763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46" name="テキスト ボックス 645">
          <a:extLst>
            <a:ext uri="{FF2B5EF4-FFF2-40B4-BE49-F238E27FC236}">
              <a16:creationId xmlns:a16="http://schemas.microsoft.com/office/drawing/2014/main" id="{7BE87CE4-59EA-434D-9B66-38D664F0EA5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47" name="テキスト ボックス 646">
          <a:extLst>
            <a:ext uri="{FF2B5EF4-FFF2-40B4-BE49-F238E27FC236}">
              <a16:creationId xmlns:a16="http://schemas.microsoft.com/office/drawing/2014/main" id="{12DDD35C-199D-4DC0-BDF9-82F98021A2D3}"/>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48" name="テキスト ボックス 647">
          <a:extLst>
            <a:ext uri="{FF2B5EF4-FFF2-40B4-BE49-F238E27FC236}">
              <a16:creationId xmlns:a16="http://schemas.microsoft.com/office/drawing/2014/main" id="{B1925A15-DA17-494D-AF9E-9BCB8C270683}"/>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49" name="テキスト ボックス 648">
          <a:extLst>
            <a:ext uri="{FF2B5EF4-FFF2-40B4-BE49-F238E27FC236}">
              <a16:creationId xmlns:a16="http://schemas.microsoft.com/office/drawing/2014/main" id="{43E0379F-BD41-4F34-A4FF-9EA84549A678}"/>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50" name="テキスト ボックス 649">
          <a:extLst>
            <a:ext uri="{FF2B5EF4-FFF2-40B4-BE49-F238E27FC236}">
              <a16:creationId xmlns:a16="http://schemas.microsoft.com/office/drawing/2014/main" id="{1D1DF667-7EE8-4850-9E7E-F82F7AFDC2D1}"/>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64</xdr:row>
      <xdr:rowOff>44559</xdr:rowOff>
    </xdr:from>
    <xdr:to>
      <xdr:col>116</xdr:col>
      <xdr:colOff>114300</xdr:colOff>
      <xdr:row>64</xdr:row>
      <xdr:rowOff>146159</xdr:rowOff>
    </xdr:to>
    <xdr:sp macro="" textlink="">
      <xdr:nvSpPr>
        <xdr:cNvPr id="651" name="楕円 650">
          <a:extLst>
            <a:ext uri="{FF2B5EF4-FFF2-40B4-BE49-F238E27FC236}">
              <a16:creationId xmlns:a16="http://schemas.microsoft.com/office/drawing/2014/main" id="{2FB96E44-2A85-4A1D-ACEC-D1AD4ADD4ACC}"/>
            </a:ext>
          </a:extLst>
        </xdr:cNvPr>
        <xdr:cNvSpPr/>
      </xdr:nvSpPr>
      <xdr:spPr>
        <a:xfrm>
          <a:off x="22110700" y="11017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130936</xdr:rowOff>
    </xdr:from>
    <xdr:ext cx="469744" cy="259045"/>
    <xdr:sp macro="" textlink="">
      <xdr:nvSpPr>
        <xdr:cNvPr id="652" name="【学校施設】&#10;一人当たり面積該当値テキスト">
          <a:extLst>
            <a:ext uri="{FF2B5EF4-FFF2-40B4-BE49-F238E27FC236}">
              <a16:creationId xmlns:a16="http://schemas.microsoft.com/office/drawing/2014/main" id="{913CF71C-F86A-4099-B61E-EEF1E60BF0D6}"/>
            </a:ext>
          </a:extLst>
        </xdr:cNvPr>
        <xdr:cNvSpPr txBox="1"/>
      </xdr:nvSpPr>
      <xdr:spPr>
        <a:xfrm>
          <a:off x="22199600" y="10932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64</xdr:row>
      <xdr:rowOff>50601</xdr:rowOff>
    </xdr:from>
    <xdr:to>
      <xdr:col>112</xdr:col>
      <xdr:colOff>38100</xdr:colOff>
      <xdr:row>64</xdr:row>
      <xdr:rowOff>152201</xdr:rowOff>
    </xdr:to>
    <xdr:sp macro="" textlink="">
      <xdr:nvSpPr>
        <xdr:cNvPr id="653" name="楕円 652">
          <a:extLst>
            <a:ext uri="{FF2B5EF4-FFF2-40B4-BE49-F238E27FC236}">
              <a16:creationId xmlns:a16="http://schemas.microsoft.com/office/drawing/2014/main" id="{34967BEE-900A-4F73-9C5B-438BEA328851}"/>
            </a:ext>
          </a:extLst>
        </xdr:cNvPr>
        <xdr:cNvSpPr/>
      </xdr:nvSpPr>
      <xdr:spPr>
        <a:xfrm>
          <a:off x="21272500" y="11023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95359</xdr:rowOff>
    </xdr:from>
    <xdr:to>
      <xdr:col>116</xdr:col>
      <xdr:colOff>63500</xdr:colOff>
      <xdr:row>64</xdr:row>
      <xdr:rowOff>101401</xdr:rowOff>
    </xdr:to>
    <xdr:cxnSp macro="">
      <xdr:nvCxnSpPr>
        <xdr:cNvPr id="654" name="直線コネクタ 653">
          <a:extLst>
            <a:ext uri="{FF2B5EF4-FFF2-40B4-BE49-F238E27FC236}">
              <a16:creationId xmlns:a16="http://schemas.microsoft.com/office/drawing/2014/main" id="{550C0D15-330B-4D4B-84BD-A5F0DFA5F517}"/>
            </a:ext>
          </a:extLst>
        </xdr:cNvPr>
        <xdr:cNvCxnSpPr/>
      </xdr:nvCxnSpPr>
      <xdr:spPr>
        <a:xfrm flipV="1">
          <a:off x="21323300" y="11068159"/>
          <a:ext cx="838200" cy="6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64</xdr:row>
      <xdr:rowOff>57459</xdr:rowOff>
    </xdr:from>
    <xdr:to>
      <xdr:col>107</xdr:col>
      <xdr:colOff>101600</xdr:colOff>
      <xdr:row>64</xdr:row>
      <xdr:rowOff>159059</xdr:rowOff>
    </xdr:to>
    <xdr:sp macro="" textlink="">
      <xdr:nvSpPr>
        <xdr:cNvPr id="655" name="楕円 654">
          <a:extLst>
            <a:ext uri="{FF2B5EF4-FFF2-40B4-BE49-F238E27FC236}">
              <a16:creationId xmlns:a16="http://schemas.microsoft.com/office/drawing/2014/main" id="{EE18EB09-BC19-4384-8DF1-4727576CD1B4}"/>
            </a:ext>
          </a:extLst>
        </xdr:cNvPr>
        <xdr:cNvSpPr/>
      </xdr:nvSpPr>
      <xdr:spPr>
        <a:xfrm>
          <a:off x="20383500" y="11030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101401</xdr:rowOff>
    </xdr:from>
    <xdr:to>
      <xdr:col>111</xdr:col>
      <xdr:colOff>177800</xdr:colOff>
      <xdr:row>64</xdr:row>
      <xdr:rowOff>108259</xdr:rowOff>
    </xdr:to>
    <xdr:cxnSp macro="">
      <xdr:nvCxnSpPr>
        <xdr:cNvPr id="656" name="直線コネクタ 655">
          <a:extLst>
            <a:ext uri="{FF2B5EF4-FFF2-40B4-BE49-F238E27FC236}">
              <a16:creationId xmlns:a16="http://schemas.microsoft.com/office/drawing/2014/main" id="{A5FE8B68-1DDD-4B80-B975-01229E2B6DC1}"/>
            </a:ext>
          </a:extLst>
        </xdr:cNvPr>
        <xdr:cNvCxnSpPr/>
      </xdr:nvCxnSpPr>
      <xdr:spPr>
        <a:xfrm flipV="1">
          <a:off x="20434300" y="11074201"/>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167349</xdr:rowOff>
    </xdr:from>
    <xdr:to>
      <xdr:col>102</xdr:col>
      <xdr:colOff>165100</xdr:colOff>
      <xdr:row>64</xdr:row>
      <xdr:rowOff>97499</xdr:rowOff>
    </xdr:to>
    <xdr:sp macro="" textlink="">
      <xdr:nvSpPr>
        <xdr:cNvPr id="657" name="楕円 656">
          <a:extLst>
            <a:ext uri="{FF2B5EF4-FFF2-40B4-BE49-F238E27FC236}">
              <a16:creationId xmlns:a16="http://schemas.microsoft.com/office/drawing/2014/main" id="{AED67901-514A-4BC2-8106-E6F663DADE08}"/>
            </a:ext>
          </a:extLst>
        </xdr:cNvPr>
        <xdr:cNvSpPr/>
      </xdr:nvSpPr>
      <xdr:spPr>
        <a:xfrm>
          <a:off x="19494500" y="10968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64</xdr:row>
      <xdr:rowOff>46699</xdr:rowOff>
    </xdr:from>
    <xdr:to>
      <xdr:col>107</xdr:col>
      <xdr:colOff>50800</xdr:colOff>
      <xdr:row>64</xdr:row>
      <xdr:rowOff>108259</xdr:rowOff>
    </xdr:to>
    <xdr:cxnSp macro="">
      <xdr:nvCxnSpPr>
        <xdr:cNvPr id="658" name="直線コネクタ 657">
          <a:extLst>
            <a:ext uri="{FF2B5EF4-FFF2-40B4-BE49-F238E27FC236}">
              <a16:creationId xmlns:a16="http://schemas.microsoft.com/office/drawing/2014/main" id="{64FB0C3B-CE71-4561-A086-90B490976F73}"/>
            </a:ext>
          </a:extLst>
        </xdr:cNvPr>
        <xdr:cNvCxnSpPr/>
      </xdr:nvCxnSpPr>
      <xdr:spPr>
        <a:xfrm>
          <a:off x="19545300" y="11019499"/>
          <a:ext cx="889000" cy="61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142112</xdr:rowOff>
    </xdr:from>
    <xdr:ext cx="469744" cy="259045"/>
    <xdr:sp macro="" textlink="">
      <xdr:nvSpPr>
        <xdr:cNvPr id="659" name="n_1aveValue【学校施設】&#10;一人当たり面積">
          <a:extLst>
            <a:ext uri="{FF2B5EF4-FFF2-40B4-BE49-F238E27FC236}">
              <a16:creationId xmlns:a16="http://schemas.microsoft.com/office/drawing/2014/main" id="{8CC98B6C-A202-4AD7-A561-D093104B5B39}"/>
            </a:ext>
          </a:extLst>
        </xdr:cNvPr>
        <xdr:cNvSpPr txBox="1"/>
      </xdr:nvSpPr>
      <xdr:spPr>
        <a:xfrm>
          <a:off x="21075727" y="10600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32711</xdr:rowOff>
    </xdr:from>
    <xdr:ext cx="469744" cy="259045"/>
    <xdr:sp macro="" textlink="">
      <xdr:nvSpPr>
        <xdr:cNvPr id="660" name="n_2aveValue【学校施設】&#10;一人当たり面積">
          <a:extLst>
            <a:ext uri="{FF2B5EF4-FFF2-40B4-BE49-F238E27FC236}">
              <a16:creationId xmlns:a16="http://schemas.microsoft.com/office/drawing/2014/main" id="{49F186BB-471E-4111-A7D0-F3332112BBB5}"/>
            </a:ext>
          </a:extLst>
        </xdr:cNvPr>
        <xdr:cNvSpPr txBox="1"/>
      </xdr:nvSpPr>
      <xdr:spPr>
        <a:xfrm>
          <a:off x="20199427" y="10491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80390</xdr:rowOff>
    </xdr:from>
    <xdr:ext cx="469744" cy="259045"/>
    <xdr:sp macro="" textlink="">
      <xdr:nvSpPr>
        <xdr:cNvPr id="661" name="n_3aveValue【学校施設】&#10;一人当たり面積">
          <a:extLst>
            <a:ext uri="{FF2B5EF4-FFF2-40B4-BE49-F238E27FC236}">
              <a16:creationId xmlns:a16="http://schemas.microsoft.com/office/drawing/2014/main" id="{6F6CCFD3-633D-48EA-888C-BB4D0A85B708}"/>
            </a:ext>
          </a:extLst>
        </xdr:cNvPr>
        <xdr:cNvSpPr txBox="1"/>
      </xdr:nvSpPr>
      <xdr:spPr>
        <a:xfrm>
          <a:off x="19310427" y="10538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143328</xdr:rowOff>
    </xdr:from>
    <xdr:ext cx="469744" cy="259045"/>
    <xdr:sp macro="" textlink="">
      <xdr:nvSpPr>
        <xdr:cNvPr id="662" name="n_1mainValue【学校施設】&#10;一人当たり面積">
          <a:extLst>
            <a:ext uri="{FF2B5EF4-FFF2-40B4-BE49-F238E27FC236}">
              <a16:creationId xmlns:a16="http://schemas.microsoft.com/office/drawing/2014/main" id="{36E4F9EE-DA89-4084-90EC-907AD3ED888F}"/>
            </a:ext>
          </a:extLst>
        </xdr:cNvPr>
        <xdr:cNvSpPr txBox="1"/>
      </xdr:nvSpPr>
      <xdr:spPr>
        <a:xfrm>
          <a:off x="21075727" y="11116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150186</xdr:rowOff>
    </xdr:from>
    <xdr:ext cx="469744" cy="259045"/>
    <xdr:sp macro="" textlink="">
      <xdr:nvSpPr>
        <xdr:cNvPr id="663" name="n_2mainValue【学校施設】&#10;一人当たり面積">
          <a:extLst>
            <a:ext uri="{FF2B5EF4-FFF2-40B4-BE49-F238E27FC236}">
              <a16:creationId xmlns:a16="http://schemas.microsoft.com/office/drawing/2014/main" id="{E6BAE0E2-0771-46A2-B880-536D167610E1}"/>
            </a:ext>
          </a:extLst>
        </xdr:cNvPr>
        <xdr:cNvSpPr txBox="1"/>
      </xdr:nvSpPr>
      <xdr:spPr>
        <a:xfrm>
          <a:off x="20199427" y="11122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88626</xdr:rowOff>
    </xdr:from>
    <xdr:ext cx="469744" cy="259045"/>
    <xdr:sp macro="" textlink="">
      <xdr:nvSpPr>
        <xdr:cNvPr id="664" name="n_3mainValue【学校施設】&#10;一人当たり面積">
          <a:extLst>
            <a:ext uri="{FF2B5EF4-FFF2-40B4-BE49-F238E27FC236}">
              <a16:creationId xmlns:a16="http://schemas.microsoft.com/office/drawing/2014/main" id="{C02C7AD1-D011-4068-8936-58EC9D807EF5}"/>
            </a:ext>
          </a:extLst>
        </xdr:cNvPr>
        <xdr:cNvSpPr txBox="1"/>
      </xdr:nvSpPr>
      <xdr:spPr>
        <a:xfrm>
          <a:off x="19310427" y="11061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65" name="正方形/長方形 664">
          <a:extLst>
            <a:ext uri="{FF2B5EF4-FFF2-40B4-BE49-F238E27FC236}">
              <a16:creationId xmlns:a16="http://schemas.microsoft.com/office/drawing/2014/main" id="{8FBBE5B2-B757-4E80-8DCA-6FD8EB73A113}"/>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66" name="正方形/長方形 665">
          <a:extLst>
            <a:ext uri="{FF2B5EF4-FFF2-40B4-BE49-F238E27FC236}">
              <a16:creationId xmlns:a16="http://schemas.microsoft.com/office/drawing/2014/main" id="{027F6860-9945-4CFE-8C35-C8E7C7803624}"/>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67" name="正方形/長方形 666">
          <a:extLst>
            <a:ext uri="{FF2B5EF4-FFF2-40B4-BE49-F238E27FC236}">
              <a16:creationId xmlns:a16="http://schemas.microsoft.com/office/drawing/2014/main" id="{872BC5DA-E96E-480B-9703-FA7CCA20121C}"/>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68" name="正方形/長方形 667">
          <a:extLst>
            <a:ext uri="{FF2B5EF4-FFF2-40B4-BE49-F238E27FC236}">
              <a16:creationId xmlns:a16="http://schemas.microsoft.com/office/drawing/2014/main" id="{3C06E78D-05FC-4DB0-86AF-A6311B5C2F91}"/>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69" name="正方形/長方形 668">
          <a:extLst>
            <a:ext uri="{FF2B5EF4-FFF2-40B4-BE49-F238E27FC236}">
              <a16:creationId xmlns:a16="http://schemas.microsoft.com/office/drawing/2014/main" id="{91533197-8DCA-441E-A655-89BE0913DBDF}"/>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70" name="正方形/長方形 669">
          <a:extLst>
            <a:ext uri="{FF2B5EF4-FFF2-40B4-BE49-F238E27FC236}">
              <a16:creationId xmlns:a16="http://schemas.microsoft.com/office/drawing/2014/main" id="{D2690781-BEDE-4A3B-8ED0-1FD33348F0EF}"/>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71" name="正方形/長方形 670">
          <a:extLst>
            <a:ext uri="{FF2B5EF4-FFF2-40B4-BE49-F238E27FC236}">
              <a16:creationId xmlns:a16="http://schemas.microsoft.com/office/drawing/2014/main" id="{C0777C96-DC61-44F4-A3EA-E59FAF55CF53}"/>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72" name="正方形/長方形 671">
          <a:extLst>
            <a:ext uri="{FF2B5EF4-FFF2-40B4-BE49-F238E27FC236}">
              <a16:creationId xmlns:a16="http://schemas.microsoft.com/office/drawing/2014/main" id="{DFA9AA3C-4347-429E-953A-A2E5708CB668}"/>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73" name="正方形/長方形 672">
          <a:extLst>
            <a:ext uri="{FF2B5EF4-FFF2-40B4-BE49-F238E27FC236}">
              <a16:creationId xmlns:a16="http://schemas.microsoft.com/office/drawing/2014/main" id="{21CDA110-6E98-49B4-A049-1ECA81450A09}"/>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4" name="正方形/長方形 673">
          <a:extLst>
            <a:ext uri="{FF2B5EF4-FFF2-40B4-BE49-F238E27FC236}">
              <a16:creationId xmlns:a16="http://schemas.microsoft.com/office/drawing/2014/main" id="{467E1FF1-B7CD-48D4-AAEE-6524B9463ACD}"/>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5" name="正方形/長方形 674">
          <a:extLst>
            <a:ext uri="{FF2B5EF4-FFF2-40B4-BE49-F238E27FC236}">
              <a16:creationId xmlns:a16="http://schemas.microsoft.com/office/drawing/2014/main" id="{4E54CB66-FAFE-4A08-820A-636F1BA9684C}"/>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76" name="正方形/長方形 675">
          <a:extLst>
            <a:ext uri="{FF2B5EF4-FFF2-40B4-BE49-F238E27FC236}">
              <a16:creationId xmlns:a16="http://schemas.microsoft.com/office/drawing/2014/main" id="{F83527E2-6F39-4C94-A380-320405577BF8}"/>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77" name="正方形/長方形 676">
          <a:extLst>
            <a:ext uri="{FF2B5EF4-FFF2-40B4-BE49-F238E27FC236}">
              <a16:creationId xmlns:a16="http://schemas.microsoft.com/office/drawing/2014/main" id="{41C954ED-593C-41DD-B22E-F1A1D6CEADDE}"/>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78" name="正方形/長方形 677">
          <a:extLst>
            <a:ext uri="{FF2B5EF4-FFF2-40B4-BE49-F238E27FC236}">
              <a16:creationId xmlns:a16="http://schemas.microsoft.com/office/drawing/2014/main" id="{0156EA04-504B-47AB-A5D3-0185BA8126E5}"/>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79" name="正方形/長方形 678">
          <a:extLst>
            <a:ext uri="{FF2B5EF4-FFF2-40B4-BE49-F238E27FC236}">
              <a16:creationId xmlns:a16="http://schemas.microsoft.com/office/drawing/2014/main" id="{49F0C854-E266-46F5-A247-562632884243}"/>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0" name="正方形/長方形 679">
          <a:extLst>
            <a:ext uri="{FF2B5EF4-FFF2-40B4-BE49-F238E27FC236}">
              <a16:creationId xmlns:a16="http://schemas.microsoft.com/office/drawing/2014/main" id="{83E00C76-2F1E-4704-9E7D-272E46FC6499}"/>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81" name="正方形/長方形 680">
          <a:extLst>
            <a:ext uri="{FF2B5EF4-FFF2-40B4-BE49-F238E27FC236}">
              <a16:creationId xmlns:a16="http://schemas.microsoft.com/office/drawing/2014/main" id="{F31F0877-0AA0-43A9-A3DC-CE1A65E1FA4D}"/>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82" name="正方形/長方形 681">
          <a:extLst>
            <a:ext uri="{FF2B5EF4-FFF2-40B4-BE49-F238E27FC236}">
              <a16:creationId xmlns:a16="http://schemas.microsoft.com/office/drawing/2014/main" id="{67B6E5D4-604B-4914-91CB-6D1397BAF42A}"/>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83" name="正方形/長方形 682">
          <a:extLst>
            <a:ext uri="{FF2B5EF4-FFF2-40B4-BE49-F238E27FC236}">
              <a16:creationId xmlns:a16="http://schemas.microsoft.com/office/drawing/2014/main" id="{F3094B5A-C62A-402E-B3BF-D92C5CE8540D}"/>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84" name="正方形/長方形 683">
          <a:extLst>
            <a:ext uri="{FF2B5EF4-FFF2-40B4-BE49-F238E27FC236}">
              <a16:creationId xmlns:a16="http://schemas.microsoft.com/office/drawing/2014/main" id="{890CA805-C23F-482A-8E1F-A8943D268E8C}"/>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85" name="正方形/長方形 684">
          <a:extLst>
            <a:ext uri="{FF2B5EF4-FFF2-40B4-BE49-F238E27FC236}">
              <a16:creationId xmlns:a16="http://schemas.microsoft.com/office/drawing/2014/main" id="{0BFB4D3A-98B9-4841-8D4F-EB779A953F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86" name="正方形/長方形 685">
          <a:extLst>
            <a:ext uri="{FF2B5EF4-FFF2-40B4-BE49-F238E27FC236}">
              <a16:creationId xmlns:a16="http://schemas.microsoft.com/office/drawing/2014/main" id="{5412E51A-19D1-4DA8-8929-1491A84F28E4}"/>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87" name="正方形/長方形 686">
          <a:extLst>
            <a:ext uri="{FF2B5EF4-FFF2-40B4-BE49-F238E27FC236}">
              <a16:creationId xmlns:a16="http://schemas.microsoft.com/office/drawing/2014/main" id="{4A72CD1B-01BE-42C8-BB4C-F913AAD02B85}"/>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88" name="正方形/長方形 687">
          <a:extLst>
            <a:ext uri="{FF2B5EF4-FFF2-40B4-BE49-F238E27FC236}">
              <a16:creationId xmlns:a16="http://schemas.microsoft.com/office/drawing/2014/main" id="{F7060FC9-32FD-4ED8-A4A3-44DDFBBEAF22}"/>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89" name="テキスト ボックス 688">
          <a:extLst>
            <a:ext uri="{FF2B5EF4-FFF2-40B4-BE49-F238E27FC236}">
              <a16:creationId xmlns:a16="http://schemas.microsoft.com/office/drawing/2014/main" id="{12BD37BB-EAB6-4C90-BE0E-F62F29400BE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90" name="直線コネクタ 689">
          <a:extLst>
            <a:ext uri="{FF2B5EF4-FFF2-40B4-BE49-F238E27FC236}">
              <a16:creationId xmlns:a16="http://schemas.microsoft.com/office/drawing/2014/main" id="{E274A260-5910-4D0C-9E20-203217134D65}"/>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691" name="テキスト ボックス 690">
          <a:extLst>
            <a:ext uri="{FF2B5EF4-FFF2-40B4-BE49-F238E27FC236}">
              <a16:creationId xmlns:a16="http://schemas.microsoft.com/office/drawing/2014/main" id="{29A8BF8D-E3F8-48E5-A4BE-6F7D83DBE579}"/>
            </a:ext>
          </a:extLst>
        </xdr:cNvPr>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92" name="直線コネクタ 691">
          <a:extLst>
            <a:ext uri="{FF2B5EF4-FFF2-40B4-BE49-F238E27FC236}">
              <a16:creationId xmlns:a16="http://schemas.microsoft.com/office/drawing/2014/main" id="{2424B630-829D-45BD-9CD0-D95D59AE7949}"/>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693" name="テキスト ボックス 692">
          <a:extLst>
            <a:ext uri="{FF2B5EF4-FFF2-40B4-BE49-F238E27FC236}">
              <a16:creationId xmlns:a16="http://schemas.microsoft.com/office/drawing/2014/main" id="{D8793EF1-109E-4CA4-BC33-C2290A7B7E5C}"/>
            </a:ext>
          </a:extLst>
        </xdr:cNvPr>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94" name="直線コネクタ 693">
          <a:extLst>
            <a:ext uri="{FF2B5EF4-FFF2-40B4-BE49-F238E27FC236}">
              <a16:creationId xmlns:a16="http://schemas.microsoft.com/office/drawing/2014/main" id="{495FA0AF-9181-48AD-A3CF-03A43D6B796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95" name="テキスト ボックス 694">
          <a:extLst>
            <a:ext uri="{FF2B5EF4-FFF2-40B4-BE49-F238E27FC236}">
              <a16:creationId xmlns:a16="http://schemas.microsoft.com/office/drawing/2014/main" id="{5298FCE2-2DF8-40CB-9410-7231A74770C6}"/>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96" name="直線コネクタ 695">
          <a:extLst>
            <a:ext uri="{FF2B5EF4-FFF2-40B4-BE49-F238E27FC236}">
              <a16:creationId xmlns:a16="http://schemas.microsoft.com/office/drawing/2014/main" id="{1BDE1327-B64C-4815-A1CC-9400CA5A6C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97" name="テキスト ボックス 696">
          <a:extLst>
            <a:ext uri="{FF2B5EF4-FFF2-40B4-BE49-F238E27FC236}">
              <a16:creationId xmlns:a16="http://schemas.microsoft.com/office/drawing/2014/main" id="{D485C659-4104-45AC-A0FA-846EA2CE80D3}"/>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98" name="直線コネクタ 697">
          <a:extLst>
            <a:ext uri="{FF2B5EF4-FFF2-40B4-BE49-F238E27FC236}">
              <a16:creationId xmlns:a16="http://schemas.microsoft.com/office/drawing/2014/main" id="{CA465432-A004-492D-ADD3-21705DAB423C}"/>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99" name="テキスト ボックス 698">
          <a:extLst>
            <a:ext uri="{FF2B5EF4-FFF2-40B4-BE49-F238E27FC236}">
              <a16:creationId xmlns:a16="http://schemas.microsoft.com/office/drawing/2014/main" id="{29712ADF-4C22-4066-A3F0-015822A62B57}"/>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00" name="直線コネクタ 699">
          <a:extLst>
            <a:ext uri="{FF2B5EF4-FFF2-40B4-BE49-F238E27FC236}">
              <a16:creationId xmlns:a16="http://schemas.microsoft.com/office/drawing/2014/main" id="{0EB54D1A-1154-4990-86E9-ADB9E106973E}"/>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701" name="テキスト ボックス 700">
          <a:extLst>
            <a:ext uri="{FF2B5EF4-FFF2-40B4-BE49-F238E27FC236}">
              <a16:creationId xmlns:a16="http://schemas.microsoft.com/office/drawing/2014/main" id="{5FA8D873-83E7-4570-A5BF-BA13EAEC534E}"/>
            </a:ext>
          </a:extLst>
        </xdr:cNvPr>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02" name="直線コネクタ 701">
          <a:extLst>
            <a:ext uri="{FF2B5EF4-FFF2-40B4-BE49-F238E27FC236}">
              <a16:creationId xmlns:a16="http://schemas.microsoft.com/office/drawing/2014/main" id="{1959C17A-7CF2-4DA1-B549-52328AEBD69B}"/>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03" name="テキスト ボックス 702">
          <a:extLst>
            <a:ext uri="{FF2B5EF4-FFF2-40B4-BE49-F238E27FC236}">
              <a16:creationId xmlns:a16="http://schemas.microsoft.com/office/drawing/2014/main" id="{4809BE80-41F3-49F3-AB2D-57F7CFE57394}"/>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04" name="【公民館】&#10;有形固定資産減価償却率グラフ枠">
          <a:extLst>
            <a:ext uri="{FF2B5EF4-FFF2-40B4-BE49-F238E27FC236}">
              <a16:creationId xmlns:a16="http://schemas.microsoft.com/office/drawing/2014/main" id="{01BD109A-8231-401B-B82B-9C870B5F8C87}"/>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108</xdr:row>
      <xdr:rowOff>55245</xdr:rowOff>
    </xdr:to>
    <xdr:cxnSp macro="">
      <xdr:nvCxnSpPr>
        <xdr:cNvPr id="705" name="直線コネクタ 704">
          <a:extLst>
            <a:ext uri="{FF2B5EF4-FFF2-40B4-BE49-F238E27FC236}">
              <a16:creationId xmlns:a16="http://schemas.microsoft.com/office/drawing/2014/main" id="{0874EEB6-1B7C-44FA-8043-592EC7647EAF}"/>
            </a:ext>
          </a:extLst>
        </xdr:cNvPr>
        <xdr:cNvCxnSpPr/>
      </xdr:nvCxnSpPr>
      <xdr:spPr>
        <a:xfrm flipV="1">
          <a:off x="16318864" y="17145000"/>
          <a:ext cx="0" cy="14268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59072</xdr:rowOff>
    </xdr:from>
    <xdr:ext cx="405111" cy="259045"/>
    <xdr:sp macro="" textlink="">
      <xdr:nvSpPr>
        <xdr:cNvPr id="706" name="【公民館】&#10;有形固定資産減価償却率最小値テキスト">
          <a:extLst>
            <a:ext uri="{FF2B5EF4-FFF2-40B4-BE49-F238E27FC236}">
              <a16:creationId xmlns:a16="http://schemas.microsoft.com/office/drawing/2014/main" id="{CE7C6ABD-BA0D-42D3-BEE2-404E91C73DA7}"/>
            </a:ext>
          </a:extLst>
        </xdr:cNvPr>
        <xdr:cNvSpPr txBox="1"/>
      </xdr:nvSpPr>
      <xdr:spPr>
        <a:xfrm>
          <a:off x="16357600" y="18575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55245</xdr:rowOff>
    </xdr:from>
    <xdr:to>
      <xdr:col>86</xdr:col>
      <xdr:colOff>25400</xdr:colOff>
      <xdr:row>108</xdr:row>
      <xdr:rowOff>55245</xdr:rowOff>
    </xdr:to>
    <xdr:cxnSp macro="">
      <xdr:nvCxnSpPr>
        <xdr:cNvPr id="707" name="直線コネクタ 706">
          <a:extLst>
            <a:ext uri="{FF2B5EF4-FFF2-40B4-BE49-F238E27FC236}">
              <a16:creationId xmlns:a16="http://schemas.microsoft.com/office/drawing/2014/main" id="{8794A166-EEBF-4C9B-9E0D-1896BE108FFB}"/>
            </a:ext>
          </a:extLst>
        </xdr:cNvPr>
        <xdr:cNvCxnSpPr/>
      </xdr:nvCxnSpPr>
      <xdr:spPr>
        <a:xfrm>
          <a:off x="16230600" y="18571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469744" cy="259045"/>
    <xdr:sp macro="" textlink="">
      <xdr:nvSpPr>
        <xdr:cNvPr id="708" name="【公民館】&#10;有形固定資産減価償却率最大値テキスト">
          <a:extLst>
            <a:ext uri="{FF2B5EF4-FFF2-40B4-BE49-F238E27FC236}">
              <a16:creationId xmlns:a16="http://schemas.microsoft.com/office/drawing/2014/main" id="{49FFAC1B-C28F-4593-AE6D-1E184903B172}"/>
            </a:ext>
          </a:extLst>
        </xdr:cNvPr>
        <xdr:cNvSpPr txBox="1"/>
      </xdr:nvSpPr>
      <xdr:spPr>
        <a:xfrm>
          <a:off x="16357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709" name="直線コネクタ 708">
          <a:extLst>
            <a:ext uri="{FF2B5EF4-FFF2-40B4-BE49-F238E27FC236}">
              <a16:creationId xmlns:a16="http://schemas.microsoft.com/office/drawing/2014/main" id="{B0D08383-B528-4EEB-8490-AFA983423988}"/>
            </a:ext>
          </a:extLst>
        </xdr:cNvPr>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20972</xdr:rowOff>
    </xdr:from>
    <xdr:ext cx="405111" cy="259045"/>
    <xdr:sp macro="" textlink="">
      <xdr:nvSpPr>
        <xdr:cNvPr id="710" name="【公民館】&#10;有形固定資産減価償却率平均値テキスト">
          <a:extLst>
            <a:ext uri="{FF2B5EF4-FFF2-40B4-BE49-F238E27FC236}">
              <a16:creationId xmlns:a16="http://schemas.microsoft.com/office/drawing/2014/main" id="{094F8434-F055-442B-803E-B99668B36C5A}"/>
            </a:ext>
          </a:extLst>
        </xdr:cNvPr>
        <xdr:cNvSpPr txBox="1"/>
      </xdr:nvSpPr>
      <xdr:spPr>
        <a:xfrm>
          <a:off x="16357600" y="176803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42545</xdr:rowOff>
    </xdr:from>
    <xdr:to>
      <xdr:col>85</xdr:col>
      <xdr:colOff>177800</xdr:colOff>
      <xdr:row>103</xdr:row>
      <xdr:rowOff>144145</xdr:rowOff>
    </xdr:to>
    <xdr:sp macro="" textlink="">
      <xdr:nvSpPr>
        <xdr:cNvPr id="711" name="フローチャート: 判断 710">
          <a:extLst>
            <a:ext uri="{FF2B5EF4-FFF2-40B4-BE49-F238E27FC236}">
              <a16:creationId xmlns:a16="http://schemas.microsoft.com/office/drawing/2014/main" id="{D047D0A4-3C5B-44E6-A633-D56B977E7902}"/>
            </a:ext>
          </a:extLst>
        </xdr:cNvPr>
        <xdr:cNvSpPr/>
      </xdr:nvSpPr>
      <xdr:spPr>
        <a:xfrm>
          <a:off x="16268700" y="1770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74930</xdr:rowOff>
    </xdr:from>
    <xdr:to>
      <xdr:col>81</xdr:col>
      <xdr:colOff>101600</xdr:colOff>
      <xdr:row>104</xdr:row>
      <xdr:rowOff>5080</xdr:rowOff>
    </xdr:to>
    <xdr:sp macro="" textlink="">
      <xdr:nvSpPr>
        <xdr:cNvPr id="712" name="フローチャート: 判断 711">
          <a:extLst>
            <a:ext uri="{FF2B5EF4-FFF2-40B4-BE49-F238E27FC236}">
              <a16:creationId xmlns:a16="http://schemas.microsoft.com/office/drawing/2014/main" id="{E6BF83C5-A47D-4851-8C3B-4389319FBD03}"/>
            </a:ext>
          </a:extLst>
        </xdr:cNvPr>
        <xdr:cNvSpPr/>
      </xdr:nvSpPr>
      <xdr:spPr>
        <a:xfrm>
          <a:off x="15430500" y="1773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90170</xdr:rowOff>
    </xdr:from>
    <xdr:to>
      <xdr:col>76</xdr:col>
      <xdr:colOff>165100</xdr:colOff>
      <xdr:row>104</xdr:row>
      <xdr:rowOff>20320</xdr:rowOff>
    </xdr:to>
    <xdr:sp macro="" textlink="">
      <xdr:nvSpPr>
        <xdr:cNvPr id="713" name="フローチャート: 判断 712">
          <a:extLst>
            <a:ext uri="{FF2B5EF4-FFF2-40B4-BE49-F238E27FC236}">
              <a16:creationId xmlns:a16="http://schemas.microsoft.com/office/drawing/2014/main" id="{D02BE73E-EA4D-42E2-949B-074B46BC2A9C}"/>
            </a:ext>
          </a:extLst>
        </xdr:cNvPr>
        <xdr:cNvSpPr/>
      </xdr:nvSpPr>
      <xdr:spPr>
        <a:xfrm>
          <a:off x="14541500" y="1774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78739</xdr:rowOff>
    </xdr:from>
    <xdr:to>
      <xdr:col>72</xdr:col>
      <xdr:colOff>38100</xdr:colOff>
      <xdr:row>105</xdr:row>
      <xdr:rowOff>8889</xdr:rowOff>
    </xdr:to>
    <xdr:sp macro="" textlink="">
      <xdr:nvSpPr>
        <xdr:cNvPr id="714" name="フローチャート: 判断 713">
          <a:extLst>
            <a:ext uri="{FF2B5EF4-FFF2-40B4-BE49-F238E27FC236}">
              <a16:creationId xmlns:a16="http://schemas.microsoft.com/office/drawing/2014/main" id="{2D2B947C-D595-43E3-8F0A-2C685AE11F08}"/>
            </a:ext>
          </a:extLst>
        </xdr:cNvPr>
        <xdr:cNvSpPr/>
      </xdr:nvSpPr>
      <xdr:spPr>
        <a:xfrm>
          <a:off x="13652500" y="17909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15" name="テキスト ボックス 714">
          <a:extLst>
            <a:ext uri="{FF2B5EF4-FFF2-40B4-BE49-F238E27FC236}">
              <a16:creationId xmlns:a16="http://schemas.microsoft.com/office/drawing/2014/main" id="{E9E83BFA-B78F-42FE-8662-E9CEE4B1202E}"/>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16" name="テキスト ボックス 715">
          <a:extLst>
            <a:ext uri="{FF2B5EF4-FFF2-40B4-BE49-F238E27FC236}">
              <a16:creationId xmlns:a16="http://schemas.microsoft.com/office/drawing/2014/main" id="{CA138C46-3233-4442-ACFD-DC3228786313}"/>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17" name="テキスト ボックス 716">
          <a:extLst>
            <a:ext uri="{FF2B5EF4-FFF2-40B4-BE49-F238E27FC236}">
              <a16:creationId xmlns:a16="http://schemas.microsoft.com/office/drawing/2014/main" id="{C6E3EB83-09C7-45DA-9873-59E6F219CAB1}"/>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18" name="テキスト ボックス 717">
          <a:extLst>
            <a:ext uri="{FF2B5EF4-FFF2-40B4-BE49-F238E27FC236}">
              <a16:creationId xmlns:a16="http://schemas.microsoft.com/office/drawing/2014/main" id="{33F4DC93-C752-454E-A696-F20DA909604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19" name="テキスト ボックス 718">
          <a:extLst>
            <a:ext uri="{FF2B5EF4-FFF2-40B4-BE49-F238E27FC236}">
              <a16:creationId xmlns:a16="http://schemas.microsoft.com/office/drawing/2014/main" id="{723F8332-A8B3-4C43-B835-F1676160375B}"/>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99</xdr:row>
      <xdr:rowOff>158750</xdr:rowOff>
    </xdr:from>
    <xdr:to>
      <xdr:col>85</xdr:col>
      <xdr:colOff>177800</xdr:colOff>
      <xdr:row>100</xdr:row>
      <xdr:rowOff>88900</xdr:rowOff>
    </xdr:to>
    <xdr:sp macro="" textlink="">
      <xdr:nvSpPr>
        <xdr:cNvPr id="720" name="楕円 719">
          <a:extLst>
            <a:ext uri="{FF2B5EF4-FFF2-40B4-BE49-F238E27FC236}">
              <a16:creationId xmlns:a16="http://schemas.microsoft.com/office/drawing/2014/main" id="{C5FA3C3C-5E9E-4814-B3D1-DAEB8B821BC3}"/>
            </a:ext>
          </a:extLst>
        </xdr:cNvPr>
        <xdr:cNvSpPr/>
      </xdr:nvSpPr>
      <xdr:spPr>
        <a:xfrm>
          <a:off x="16268700" y="1713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73677</xdr:rowOff>
    </xdr:from>
    <xdr:ext cx="405111" cy="259045"/>
    <xdr:sp macro="" textlink="">
      <xdr:nvSpPr>
        <xdr:cNvPr id="721" name="【公民館】&#10;有形固定資産減価償却率該当値テキスト">
          <a:extLst>
            <a:ext uri="{FF2B5EF4-FFF2-40B4-BE49-F238E27FC236}">
              <a16:creationId xmlns:a16="http://schemas.microsoft.com/office/drawing/2014/main" id="{D1399E8A-9E31-4C6A-A6B6-EB0492199CBD}"/>
            </a:ext>
          </a:extLst>
        </xdr:cNvPr>
        <xdr:cNvSpPr txBox="1"/>
      </xdr:nvSpPr>
      <xdr:spPr>
        <a:xfrm>
          <a:off x="16357600" y="17047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10161</xdr:rowOff>
    </xdr:from>
    <xdr:to>
      <xdr:col>81</xdr:col>
      <xdr:colOff>101600</xdr:colOff>
      <xdr:row>100</xdr:row>
      <xdr:rowOff>111761</xdr:rowOff>
    </xdr:to>
    <xdr:sp macro="" textlink="">
      <xdr:nvSpPr>
        <xdr:cNvPr id="722" name="楕円 721">
          <a:extLst>
            <a:ext uri="{FF2B5EF4-FFF2-40B4-BE49-F238E27FC236}">
              <a16:creationId xmlns:a16="http://schemas.microsoft.com/office/drawing/2014/main" id="{E8AD4CD3-F2B5-4299-BA57-AD5F35D54C7A}"/>
            </a:ext>
          </a:extLst>
        </xdr:cNvPr>
        <xdr:cNvSpPr/>
      </xdr:nvSpPr>
      <xdr:spPr>
        <a:xfrm>
          <a:off x="15430500" y="17155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38100</xdr:rowOff>
    </xdr:from>
    <xdr:to>
      <xdr:col>85</xdr:col>
      <xdr:colOff>127000</xdr:colOff>
      <xdr:row>100</xdr:row>
      <xdr:rowOff>60961</xdr:rowOff>
    </xdr:to>
    <xdr:cxnSp macro="">
      <xdr:nvCxnSpPr>
        <xdr:cNvPr id="723" name="直線コネクタ 722">
          <a:extLst>
            <a:ext uri="{FF2B5EF4-FFF2-40B4-BE49-F238E27FC236}">
              <a16:creationId xmlns:a16="http://schemas.microsoft.com/office/drawing/2014/main" id="{5CFBB1B3-24E8-458C-8347-628D5BDE8F65}"/>
            </a:ext>
          </a:extLst>
        </xdr:cNvPr>
        <xdr:cNvCxnSpPr/>
      </xdr:nvCxnSpPr>
      <xdr:spPr>
        <a:xfrm flipV="1">
          <a:off x="15481300" y="17183100"/>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48261</xdr:rowOff>
    </xdr:from>
    <xdr:to>
      <xdr:col>76</xdr:col>
      <xdr:colOff>165100</xdr:colOff>
      <xdr:row>104</xdr:row>
      <xdr:rowOff>149861</xdr:rowOff>
    </xdr:to>
    <xdr:sp macro="" textlink="">
      <xdr:nvSpPr>
        <xdr:cNvPr id="724" name="楕円 723">
          <a:extLst>
            <a:ext uri="{FF2B5EF4-FFF2-40B4-BE49-F238E27FC236}">
              <a16:creationId xmlns:a16="http://schemas.microsoft.com/office/drawing/2014/main" id="{80D28F53-B83E-4E82-91A4-08A4C0D9FAB9}"/>
            </a:ext>
          </a:extLst>
        </xdr:cNvPr>
        <xdr:cNvSpPr/>
      </xdr:nvSpPr>
      <xdr:spPr>
        <a:xfrm>
          <a:off x="14541500" y="1787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100</xdr:row>
      <xdr:rowOff>60961</xdr:rowOff>
    </xdr:from>
    <xdr:to>
      <xdr:col>81</xdr:col>
      <xdr:colOff>50800</xdr:colOff>
      <xdr:row>104</xdr:row>
      <xdr:rowOff>99061</xdr:rowOff>
    </xdr:to>
    <xdr:cxnSp macro="">
      <xdr:nvCxnSpPr>
        <xdr:cNvPr id="725" name="直線コネクタ 724">
          <a:extLst>
            <a:ext uri="{FF2B5EF4-FFF2-40B4-BE49-F238E27FC236}">
              <a16:creationId xmlns:a16="http://schemas.microsoft.com/office/drawing/2014/main" id="{BC7B3754-6E67-45BE-A968-1BDC4E6C70C6}"/>
            </a:ext>
          </a:extLst>
        </xdr:cNvPr>
        <xdr:cNvCxnSpPr/>
      </xdr:nvCxnSpPr>
      <xdr:spPr>
        <a:xfrm flipV="1">
          <a:off x="14592300" y="17205961"/>
          <a:ext cx="889000" cy="723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167657</xdr:rowOff>
    </xdr:from>
    <xdr:ext cx="405111" cy="259045"/>
    <xdr:sp macro="" textlink="">
      <xdr:nvSpPr>
        <xdr:cNvPr id="726" name="n_1aveValue【公民館】&#10;有形固定資産減価償却率">
          <a:extLst>
            <a:ext uri="{FF2B5EF4-FFF2-40B4-BE49-F238E27FC236}">
              <a16:creationId xmlns:a16="http://schemas.microsoft.com/office/drawing/2014/main" id="{2B9ADFD6-5F86-4A8C-80E9-4252C9A19BF1}"/>
            </a:ext>
          </a:extLst>
        </xdr:cNvPr>
        <xdr:cNvSpPr txBox="1"/>
      </xdr:nvSpPr>
      <xdr:spPr>
        <a:xfrm>
          <a:off x="15266044" y="17827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36847</xdr:rowOff>
    </xdr:from>
    <xdr:ext cx="405111" cy="259045"/>
    <xdr:sp macro="" textlink="">
      <xdr:nvSpPr>
        <xdr:cNvPr id="727" name="n_2aveValue【公民館】&#10;有形固定資産減価償却率">
          <a:extLst>
            <a:ext uri="{FF2B5EF4-FFF2-40B4-BE49-F238E27FC236}">
              <a16:creationId xmlns:a16="http://schemas.microsoft.com/office/drawing/2014/main" id="{555B0A0D-F506-4435-BAB3-E4FAB1CE82FE}"/>
            </a:ext>
          </a:extLst>
        </xdr:cNvPr>
        <xdr:cNvSpPr txBox="1"/>
      </xdr:nvSpPr>
      <xdr:spPr>
        <a:xfrm>
          <a:off x="14389744" y="1752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25416</xdr:rowOff>
    </xdr:from>
    <xdr:ext cx="405111" cy="259045"/>
    <xdr:sp macro="" textlink="">
      <xdr:nvSpPr>
        <xdr:cNvPr id="728" name="n_3aveValue【公民館】&#10;有形固定資産減価償却率">
          <a:extLst>
            <a:ext uri="{FF2B5EF4-FFF2-40B4-BE49-F238E27FC236}">
              <a16:creationId xmlns:a16="http://schemas.microsoft.com/office/drawing/2014/main" id="{809FF005-2A84-4560-8D38-86B466426421}"/>
            </a:ext>
          </a:extLst>
        </xdr:cNvPr>
        <xdr:cNvSpPr txBox="1"/>
      </xdr:nvSpPr>
      <xdr:spPr>
        <a:xfrm>
          <a:off x="13500744" y="17684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98</xdr:row>
      <xdr:rowOff>128288</xdr:rowOff>
    </xdr:from>
    <xdr:ext cx="405111" cy="259045"/>
    <xdr:sp macro="" textlink="">
      <xdr:nvSpPr>
        <xdr:cNvPr id="729" name="n_1mainValue【公民館】&#10;有形固定資産減価償却率">
          <a:extLst>
            <a:ext uri="{FF2B5EF4-FFF2-40B4-BE49-F238E27FC236}">
              <a16:creationId xmlns:a16="http://schemas.microsoft.com/office/drawing/2014/main" id="{E8F086FB-FD3D-45D1-AD8B-2B0C94E20088}"/>
            </a:ext>
          </a:extLst>
        </xdr:cNvPr>
        <xdr:cNvSpPr txBox="1"/>
      </xdr:nvSpPr>
      <xdr:spPr>
        <a:xfrm>
          <a:off x="15266044" y="16930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140988</xdr:rowOff>
    </xdr:from>
    <xdr:ext cx="405111" cy="259045"/>
    <xdr:sp macro="" textlink="">
      <xdr:nvSpPr>
        <xdr:cNvPr id="730" name="n_2mainValue【公民館】&#10;有形固定資産減価償却率">
          <a:extLst>
            <a:ext uri="{FF2B5EF4-FFF2-40B4-BE49-F238E27FC236}">
              <a16:creationId xmlns:a16="http://schemas.microsoft.com/office/drawing/2014/main" id="{4E2015F5-C3E3-4EF1-944F-FBA9211A5AAC}"/>
            </a:ext>
          </a:extLst>
        </xdr:cNvPr>
        <xdr:cNvSpPr txBox="1"/>
      </xdr:nvSpPr>
      <xdr:spPr>
        <a:xfrm>
          <a:off x="14389744" y="17971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31" name="正方形/長方形 730">
          <a:extLst>
            <a:ext uri="{FF2B5EF4-FFF2-40B4-BE49-F238E27FC236}">
              <a16:creationId xmlns:a16="http://schemas.microsoft.com/office/drawing/2014/main" id="{0B144F8B-6D33-4DA0-82B7-A351F52E6D8B}"/>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32" name="正方形/長方形 731">
          <a:extLst>
            <a:ext uri="{FF2B5EF4-FFF2-40B4-BE49-F238E27FC236}">
              <a16:creationId xmlns:a16="http://schemas.microsoft.com/office/drawing/2014/main" id="{39C9F9A4-CDCE-490A-8F2A-600240843DC8}"/>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33" name="正方形/長方形 732">
          <a:extLst>
            <a:ext uri="{FF2B5EF4-FFF2-40B4-BE49-F238E27FC236}">
              <a16:creationId xmlns:a16="http://schemas.microsoft.com/office/drawing/2014/main" id="{B36FA36B-1B34-4B56-B38B-AEECA4919E3B}"/>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34" name="正方形/長方形 733">
          <a:extLst>
            <a:ext uri="{FF2B5EF4-FFF2-40B4-BE49-F238E27FC236}">
              <a16:creationId xmlns:a16="http://schemas.microsoft.com/office/drawing/2014/main" id="{04A89F19-BB17-4B47-A05A-6C371B34D03E}"/>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35" name="正方形/長方形 734">
          <a:extLst>
            <a:ext uri="{FF2B5EF4-FFF2-40B4-BE49-F238E27FC236}">
              <a16:creationId xmlns:a16="http://schemas.microsoft.com/office/drawing/2014/main" id="{74E595F5-3D98-42C4-B217-86EFD1D0CD9A}"/>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36" name="正方形/長方形 735">
          <a:extLst>
            <a:ext uri="{FF2B5EF4-FFF2-40B4-BE49-F238E27FC236}">
              <a16:creationId xmlns:a16="http://schemas.microsoft.com/office/drawing/2014/main" id="{E17F1C8A-2E9B-4234-BC38-ACE09AC144AC}"/>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37" name="正方形/長方形 736">
          <a:extLst>
            <a:ext uri="{FF2B5EF4-FFF2-40B4-BE49-F238E27FC236}">
              <a16:creationId xmlns:a16="http://schemas.microsoft.com/office/drawing/2014/main" id="{BBD98309-3455-4367-9C94-140F9F7CD0D7}"/>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38" name="正方形/長方形 737">
          <a:extLst>
            <a:ext uri="{FF2B5EF4-FFF2-40B4-BE49-F238E27FC236}">
              <a16:creationId xmlns:a16="http://schemas.microsoft.com/office/drawing/2014/main" id="{92FAB42B-79E2-474D-BD3B-D51155AC2373}"/>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39" name="テキスト ボックス 738">
          <a:extLst>
            <a:ext uri="{FF2B5EF4-FFF2-40B4-BE49-F238E27FC236}">
              <a16:creationId xmlns:a16="http://schemas.microsoft.com/office/drawing/2014/main" id="{D7ECC194-3013-42BD-9870-AAF9432F0F19}"/>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40" name="直線コネクタ 739">
          <a:extLst>
            <a:ext uri="{FF2B5EF4-FFF2-40B4-BE49-F238E27FC236}">
              <a16:creationId xmlns:a16="http://schemas.microsoft.com/office/drawing/2014/main" id="{0B71E908-8E81-4BC0-AF9E-33084555AFF7}"/>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41" name="直線コネクタ 740">
          <a:extLst>
            <a:ext uri="{FF2B5EF4-FFF2-40B4-BE49-F238E27FC236}">
              <a16:creationId xmlns:a16="http://schemas.microsoft.com/office/drawing/2014/main" id="{862A1E95-DE89-47B3-A0C9-AC52A40DED29}"/>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42" name="テキスト ボックス 741">
          <a:extLst>
            <a:ext uri="{FF2B5EF4-FFF2-40B4-BE49-F238E27FC236}">
              <a16:creationId xmlns:a16="http://schemas.microsoft.com/office/drawing/2014/main" id="{80513822-CFE1-48CE-BACF-1E63B101391A}"/>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43" name="直線コネクタ 742">
          <a:extLst>
            <a:ext uri="{FF2B5EF4-FFF2-40B4-BE49-F238E27FC236}">
              <a16:creationId xmlns:a16="http://schemas.microsoft.com/office/drawing/2014/main" id="{749E76D3-A795-4750-94C0-13CD2B78379B}"/>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44" name="テキスト ボックス 743">
          <a:extLst>
            <a:ext uri="{FF2B5EF4-FFF2-40B4-BE49-F238E27FC236}">
              <a16:creationId xmlns:a16="http://schemas.microsoft.com/office/drawing/2014/main" id="{9AF2B258-0645-4626-AC02-06B547413D58}"/>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45" name="直線コネクタ 744">
          <a:extLst>
            <a:ext uri="{FF2B5EF4-FFF2-40B4-BE49-F238E27FC236}">
              <a16:creationId xmlns:a16="http://schemas.microsoft.com/office/drawing/2014/main" id="{5E2924CA-1F6E-47F7-9184-F32CBC9670D2}"/>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46" name="テキスト ボックス 745">
          <a:extLst>
            <a:ext uri="{FF2B5EF4-FFF2-40B4-BE49-F238E27FC236}">
              <a16:creationId xmlns:a16="http://schemas.microsoft.com/office/drawing/2014/main" id="{C068EEFF-6BE8-496A-BA57-EE2F58A986F7}"/>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47" name="直線コネクタ 746">
          <a:extLst>
            <a:ext uri="{FF2B5EF4-FFF2-40B4-BE49-F238E27FC236}">
              <a16:creationId xmlns:a16="http://schemas.microsoft.com/office/drawing/2014/main" id="{36DA871F-4F87-4280-8488-0E4B5621138E}"/>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48" name="テキスト ボックス 747">
          <a:extLst>
            <a:ext uri="{FF2B5EF4-FFF2-40B4-BE49-F238E27FC236}">
              <a16:creationId xmlns:a16="http://schemas.microsoft.com/office/drawing/2014/main" id="{25C73AB4-818C-45CF-8B55-ADA055A1BA3D}"/>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49" name="直線コネクタ 748">
          <a:extLst>
            <a:ext uri="{FF2B5EF4-FFF2-40B4-BE49-F238E27FC236}">
              <a16:creationId xmlns:a16="http://schemas.microsoft.com/office/drawing/2014/main" id="{117B0C74-E820-4D55-BC63-2C2F052A7E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50" name="テキスト ボックス 749">
          <a:extLst>
            <a:ext uri="{FF2B5EF4-FFF2-40B4-BE49-F238E27FC236}">
              <a16:creationId xmlns:a16="http://schemas.microsoft.com/office/drawing/2014/main" id="{22087AF2-D186-470E-984A-4E1DCA12EE92}"/>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51" name="直線コネクタ 750">
          <a:extLst>
            <a:ext uri="{FF2B5EF4-FFF2-40B4-BE49-F238E27FC236}">
              <a16:creationId xmlns:a16="http://schemas.microsoft.com/office/drawing/2014/main" id="{582DDD86-3485-49F9-A99A-4B8199B68239}"/>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52" name="テキスト ボックス 751">
          <a:extLst>
            <a:ext uri="{FF2B5EF4-FFF2-40B4-BE49-F238E27FC236}">
              <a16:creationId xmlns:a16="http://schemas.microsoft.com/office/drawing/2014/main" id="{60F3477B-49F1-4E23-99C9-AA2F3B6C46B8}"/>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53" name="【公民館】&#10;一人当たり面積グラフ枠">
          <a:extLst>
            <a:ext uri="{FF2B5EF4-FFF2-40B4-BE49-F238E27FC236}">
              <a16:creationId xmlns:a16="http://schemas.microsoft.com/office/drawing/2014/main" id="{4DCCD3CC-C834-4B87-8461-EDA83FF74228}"/>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57531</xdr:rowOff>
    </xdr:from>
    <xdr:to>
      <xdr:col>116</xdr:col>
      <xdr:colOff>62864</xdr:colOff>
      <xdr:row>108</xdr:row>
      <xdr:rowOff>110489</xdr:rowOff>
    </xdr:to>
    <xdr:cxnSp macro="">
      <xdr:nvCxnSpPr>
        <xdr:cNvPr id="754" name="直線コネクタ 753">
          <a:extLst>
            <a:ext uri="{FF2B5EF4-FFF2-40B4-BE49-F238E27FC236}">
              <a16:creationId xmlns:a16="http://schemas.microsoft.com/office/drawing/2014/main" id="{9F447CC4-7F28-4392-AAAB-DC374C1197F0}"/>
            </a:ext>
          </a:extLst>
        </xdr:cNvPr>
        <xdr:cNvCxnSpPr/>
      </xdr:nvCxnSpPr>
      <xdr:spPr>
        <a:xfrm flipV="1">
          <a:off x="22160864" y="17373981"/>
          <a:ext cx="0" cy="12531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114316</xdr:rowOff>
    </xdr:from>
    <xdr:ext cx="469744" cy="259045"/>
    <xdr:sp macro="" textlink="">
      <xdr:nvSpPr>
        <xdr:cNvPr id="755" name="【公民館】&#10;一人当たり面積最小値テキスト">
          <a:extLst>
            <a:ext uri="{FF2B5EF4-FFF2-40B4-BE49-F238E27FC236}">
              <a16:creationId xmlns:a16="http://schemas.microsoft.com/office/drawing/2014/main" id="{A0325123-9194-45E2-8221-F8C6F0F49390}"/>
            </a:ext>
          </a:extLst>
        </xdr:cNvPr>
        <xdr:cNvSpPr txBox="1"/>
      </xdr:nvSpPr>
      <xdr:spPr>
        <a:xfrm>
          <a:off x="22199600" y="18630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110489</xdr:rowOff>
    </xdr:from>
    <xdr:to>
      <xdr:col>116</xdr:col>
      <xdr:colOff>152400</xdr:colOff>
      <xdr:row>108</xdr:row>
      <xdr:rowOff>110489</xdr:rowOff>
    </xdr:to>
    <xdr:cxnSp macro="">
      <xdr:nvCxnSpPr>
        <xdr:cNvPr id="756" name="直線コネクタ 755">
          <a:extLst>
            <a:ext uri="{FF2B5EF4-FFF2-40B4-BE49-F238E27FC236}">
              <a16:creationId xmlns:a16="http://schemas.microsoft.com/office/drawing/2014/main" id="{7BBE982B-3CF4-4C5F-BCDB-F1A9F18F35D9}"/>
            </a:ext>
          </a:extLst>
        </xdr:cNvPr>
        <xdr:cNvCxnSpPr/>
      </xdr:nvCxnSpPr>
      <xdr:spPr>
        <a:xfrm>
          <a:off x="22072600" y="18627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4208</xdr:rowOff>
    </xdr:from>
    <xdr:ext cx="469744" cy="259045"/>
    <xdr:sp macro="" textlink="">
      <xdr:nvSpPr>
        <xdr:cNvPr id="757" name="【公民館】&#10;一人当たり面積最大値テキスト">
          <a:extLst>
            <a:ext uri="{FF2B5EF4-FFF2-40B4-BE49-F238E27FC236}">
              <a16:creationId xmlns:a16="http://schemas.microsoft.com/office/drawing/2014/main" id="{BA0726A4-498F-4CBA-94B4-24C73D48B8A1}"/>
            </a:ext>
          </a:extLst>
        </xdr:cNvPr>
        <xdr:cNvSpPr txBox="1"/>
      </xdr:nvSpPr>
      <xdr:spPr>
        <a:xfrm>
          <a:off x="22199600" y="17149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57531</xdr:rowOff>
    </xdr:from>
    <xdr:to>
      <xdr:col>116</xdr:col>
      <xdr:colOff>152400</xdr:colOff>
      <xdr:row>101</xdr:row>
      <xdr:rowOff>57531</xdr:rowOff>
    </xdr:to>
    <xdr:cxnSp macro="">
      <xdr:nvCxnSpPr>
        <xdr:cNvPr id="758" name="直線コネクタ 757">
          <a:extLst>
            <a:ext uri="{FF2B5EF4-FFF2-40B4-BE49-F238E27FC236}">
              <a16:creationId xmlns:a16="http://schemas.microsoft.com/office/drawing/2014/main" id="{1C6F920D-3DDB-477B-97D3-921D54870FB6}"/>
            </a:ext>
          </a:extLst>
        </xdr:cNvPr>
        <xdr:cNvCxnSpPr/>
      </xdr:nvCxnSpPr>
      <xdr:spPr>
        <a:xfrm>
          <a:off x="22072600" y="17373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170959</xdr:rowOff>
    </xdr:from>
    <xdr:ext cx="469744" cy="259045"/>
    <xdr:sp macro="" textlink="">
      <xdr:nvSpPr>
        <xdr:cNvPr id="759" name="【公民館】&#10;一人当たり面積平均値テキスト">
          <a:extLst>
            <a:ext uri="{FF2B5EF4-FFF2-40B4-BE49-F238E27FC236}">
              <a16:creationId xmlns:a16="http://schemas.microsoft.com/office/drawing/2014/main" id="{BC315546-6621-458C-8D9D-E87F144C1CD1}"/>
            </a:ext>
          </a:extLst>
        </xdr:cNvPr>
        <xdr:cNvSpPr txBox="1"/>
      </xdr:nvSpPr>
      <xdr:spPr>
        <a:xfrm>
          <a:off x="22199600" y="181732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148082</xdr:rowOff>
    </xdr:from>
    <xdr:to>
      <xdr:col>116</xdr:col>
      <xdr:colOff>114300</xdr:colOff>
      <xdr:row>107</xdr:row>
      <xdr:rowOff>78232</xdr:rowOff>
    </xdr:to>
    <xdr:sp macro="" textlink="">
      <xdr:nvSpPr>
        <xdr:cNvPr id="760" name="フローチャート: 判断 759">
          <a:extLst>
            <a:ext uri="{FF2B5EF4-FFF2-40B4-BE49-F238E27FC236}">
              <a16:creationId xmlns:a16="http://schemas.microsoft.com/office/drawing/2014/main" id="{FB59D0F5-6010-4455-8992-017E32A433FD}"/>
            </a:ext>
          </a:extLst>
        </xdr:cNvPr>
        <xdr:cNvSpPr/>
      </xdr:nvSpPr>
      <xdr:spPr>
        <a:xfrm>
          <a:off x="22110700" y="18321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9017</xdr:rowOff>
    </xdr:from>
    <xdr:to>
      <xdr:col>112</xdr:col>
      <xdr:colOff>38100</xdr:colOff>
      <xdr:row>107</xdr:row>
      <xdr:rowOff>110617</xdr:rowOff>
    </xdr:to>
    <xdr:sp macro="" textlink="">
      <xdr:nvSpPr>
        <xdr:cNvPr id="761" name="フローチャート: 判断 760">
          <a:extLst>
            <a:ext uri="{FF2B5EF4-FFF2-40B4-BE49-F238E27FC236}">
              <a16:creationId xmlns:a16="http://schemas.microsoft.com/office/drawing/2014/main" id="{1C4B6E87-83D4-44E1-845D-F6EEE0403B4D}"/>
            </a:ext>
          </a:extLst>
        </xdr:cNvPr>
        <xdr:cNvSpPr/>
      </xdr:nvSpPr>
      <xdr:spPr>
        <a:xfrm>
          <a:off x="21272500" y="18354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10161</xdr:rowOff>
    </xdr:from>
    <xdr:to>
      <xdr:col>107</xdr:col>
      <xdr:colOff>101600</xdr:colOff>
      <xdr:row>107</xdr:row>
      <xdr:rowOff>111761</xdr:rowOff>
    </xdr:to>
    <xdr:sp macro="" textlink="">
      <xdr:nvSpPr>
        <xdr:cNvPr id="762" name="フローチャート: 判断 761">
          <a:extLst>
            <a:ext uri="{FF2B5EF4-FFF2-40B4-BE49-F238E27FC236}">
              <a16:creationId xmlns:a16="http://schemas.microsoft.com/office/drawing/2014/main" id="{4DE80A6B-3892-43C2-9391-C3823736F495}"/>
            </a:ext>
          </a:extLst>
        </xdr:cNvPr>
        <xdr:cNvSpPr/>
      </xdr:nvSpPr>
      <xdr:spPr>
        <a:xfrm>
          <a:off x="20383500" y="18355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22352</xdr:rowOff>
    </xdr:from>
    <xdr:to>
      <xdr:col>102</xdr:col>
      <xdr:colOff>165100</xdr:colOff>
      <xdr:row>107</xdr:row>
      <xdr:rowOff>123952</xdr:rowOff>
    </xdr:to>
    <xdr:sp macro="" textlink="">
      <xdr:nvSpPr>
        <xdr:cNvPr id="763" name="フローチャート: 判断 762">
          <a:extLst>
            <a:ext uri="{FF2B5EF4-FFF2-40B4-BE49-F238E27FC236}">
              <a16:creationId xmlns:a16="http://schemas.microsoft.com/office/drawing/2014/main" id="{6887C55D-A919-4BAA-AF89-C8E14B0A2075}"/>
            </a:ext>
          </a:extLst>
        </xdr:cNvPr>
        <xdr:cNvSpPr/>
      </xdr:nvSpPr>
      <xdr:spPr>
        <a:xfrm>
          <a:off x="19494500" y="18367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64" name="テキスト ボックス 763">
          <a:extLst>
            <a:ext uri="{FF2B5EF4-FFF2-40B4-BE49-F238E27FC236}">
              <a16:creationId xmlns:a16="http://schemas.microsoft.com/office/drawing/2014/main" id="{16C28399-1CC6-4C77-9E05-3E7F2E1FC57A}"/>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65" name="テキスト ボックス 764">
          <a:extLst>
            <a:ext uri="{FF2B5EF4-FFF2-40B4-BE49-F238E27FC236}">
              <a16:creationId xmlns:a16="http://schemas.microsoft.com/office/drawing/2014/main" id="{1179CD00-00F0-4769-B587-FEE21F5EC813}"/>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66" name="テキスト ボックス 765">
          <a:extLst>
            <a:ext uri="{FF2B5EF4-FFF2-40B4-BE49-F238E27FC236}">
              <a16:creationId xmlns:a16="http://schemas.microsoft.com/office/drawing/2014/main" id="{15BE270D-E80D-4749-8997-5F62558BEAB3}"/>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67" name="テキスト ボックス 766">
          <a:extLst>
            <a:ext uri="{FF2B5EF4-FFF2-40B4-BE49-F238E27FC236}">
              <a16:creationId xmlns:a16="http://schemas.microsoft.com/office/drawing/2014/main" id="{B2AE89AC-E378-44C6-9BEF-0C9A4692AFB8}"/>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68" name="テキスト ボックス 767">
          <a:extLst>
            <a:ext uri="{FF2B5EF4-FFF2-40B4-BE49-F238E27FC236}">
              <a16:creationId xmlns:a16="http://schemas.microsoft.com/office/drawing/2014/main" id="{C24AA8F3-1CE3-4885-B380-F69DFAEFB3CE}"/>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59689</xdr:rowOff>
    </xdr:from>
    <xdr:to>
      <xdr:col>116</xdr:col>
      <xdr:colOff>114300</xdr:colOff>
      <xdr:row>108</xdr:row>
      <xdr:rowOff>161289</xdr:rowOff>
    </xdr:to>
    <xdr:sp macro="" textlink="">
      <xdr:nvSpPr>
        <xdr:cNvPr id="769" name="楕円 768">
          <a:extLst>
            <a:ext uri="{FF2B5EF4-FFF2-40B4-BE49-F238E27FC236}">
              <a16:creationId xmlns:a16="http://schemas.microsoft.com/office/drawing/2014/main" id="{780E4C2E-6541-4A59-9FE1-71D7F13069D5}"/>
            </a:ext>
          </a:extLst>
        </xdr:cNvPr>
        <xdr:cNvSpPr/>
      </xdr:nvSpPr>
      <xdr:spPr>
        <a:xfrm>
          <a:off x="22110700" y="18576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146066</xdr:rowOff>
    </xdr:from>
    <xdr:ext cx="469744" cy="259045"/>
    <xdr:sp macro="" textlink="">
      <xdr:nvSpPr>
        <xdr:cNvPr id="770" name="【公民館】&#10;一人当たり面積該当値テキスト">
          <a:extLst>
            <a:ext uri="{FF2B5EF4-FFF2-40B4-BE49-F238E27FC236}">
              <a16:creationId xmlns:a16="http://schemas.microsoft.com/office/drawing/2014/main" id="{26F5F5D3-383B-4535-93EA-438C6EAB15EF}"/>
            </a:ext>
          </a:extLst>
        </xdr:cNvPr>
        <xdr:cNvSpPr txBox="1"/>
      </xdr:nvSpPr>
      <xdr:spPr>
        <a:xfrm>
          <a:off x="22199600" y="18491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60452</xdr:rowOff>
    </xdr:from>
    <xdr:to>
      <xdr:col>112</xdr:col>
      <xdr:colOff>38100</xdr:colOff>
      <xdr:row>108</xdr:row>
      <xdr:rowOff>162052</xdr:rowOff>
    </xdr:to>
    <xdr:sp macro="" textlink="">
      <xdr:nvSpPr>
        <xdr:cNvPr id="771" name="楕円 770">
          <a:extLst>
            <a:ext uri="{FF2B5EF4-FFF2-40B4-BE49-F238E27FC236}">
              <a16:creationId xmlns:a16="http://schemas.microsoft.com/office/drawing/2014/main" id="{84731378-9032-4D51-815D-95CBB23FD332}"/>
            </a:ext>
          </a:extLst>
        </xdr:cNvPr>
        <xdr:cNvSpPr/>
      </xdr:nvSpPr>
      <xdr:spPr>
        <a:xfrm>
          <a:off x="21272500" y="18577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110489</xdr:rowOff>
    </xdr:from>
    <xdr:to>
      <xdr:col>116</xdr:col>
      <xdr:colOff>63500</xdr:colOff>
      <xdr:row>108</xdr:row>
      <xdr:rowOff>111252</xdr:rowOff>
    </xdr:to>
    <xdr:cxnSp macro="">
      <xdr:nvCxnSpPr>
        <xdr:cNvPr id="772" name="直線コネクタ 771">
          <a:extLst>
            <a:ext uri="{FF2B5EF4-FFF2-40B4-BE49-F238E27FC236}">
              <a16:creationId xmlns:a16="http://schemas.microsoft.com/office/drawing/2014/main" id="{E2397CB5-B501-480D-881A-04DD724E7D77}"/>
            </a:ext>
          </a:extLst>
        </xdr:cNvPr>
        <xdr:cNvCxnSpPr/>
      </xdr:nvCxnSpPr>
      <xdr:spPr>
        <a:xfrm flipV="1">
          <a:off x="21323300" y="18627089"/>
          <a:ext cx="838200" cy="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44831</xdr:rowOff>
    </xdr:from>
    <xdr:to>
      <xdr:col>107</xdr:col>
      <xdr:colOff>101600</xdr:colOff>
      <xdr:row>108</xdr:row>
      <xdr:rowOff>146431</xdr:rowOff>
    </xdr:to>
    <xdr:sp macro="" textlink="">
      <xdr:nvSpPr>
        <xdr:cNvPr id="773" name="楕円 772">
          <a:extLst>
            <a:ext uri="{FF2B5EF4-FFF2-40B4-BE49-F238E27FC236}">
              <a16:creationId xmlns:a16="http://schemas.microsoft.com/office/drawing/2014/main" id="{79EDADB6-39C5-4E42-BF69-81EA9BE9BFD5}"/>
            </a:ext>
          </a:extLst>
        </xdr:cNvPr>
        <xdr:cNvSpPr/>
      </xdr:nvSpPr>
      <xdr:spPr>
        <a:xfrm>
          <a:off x="20383500" y="18561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95631</xdr:rowOff>
    </xdr:from>
    <xdr:to>
      <xdr:col>111</xdr:col>
      <xdr:colOff>177800</xdr:colOff>
      <xdr:row>108</xdr:row>
      <xdr:rowOff>111252</xdr:rowOff>
    </xdr:to>
    <xdr:cxnSp macro="">
      <xdr:nvCxnSpPr>
        <xdr:cNvPr id="774" name="直線コネクタ 773">
          <a:extLst>
            <a:ext uri="{FF2B5EF4-FFF2-40B4-BE49-F238E27FC236}">
              <a16:creationId xmlns:a16="http://schemas.microsoft.com/office/drawing/2014/main" id="{80F3CD12-5816-42E7-9D5E-EF8D1630CB9E}"/>
            </a:ext>
          </a:extLst>
        </xdr:cNvPr>
        <xdr:cNvCxnSpPr/>
      </xdr:nvCxnSpPr>
      <xdr:spPr>
        <a:xfrm>
          <a:off x="20434300" y="18612231"/>
          <a:ext cx="889000" cy="15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127144</xdr:rowOff>
    </xdr:from>
    <xdr:ext cx="469744" cy="259045"/>
    <xdr:sp macro="" textlink="">
      <xdr:nvSpPr>
        <xdr:cNvPr id="775" name="n_1aveValue【公民館】&#10;一人当たり面積">
          <a:extLst>
            <a:ext uri="{FF2B5EF4-FFF2-40B4-BE49-F238E27FC236}">
              <a16:creationId xmlns:a16="http://schemas.microsoft.com/office/drawing/2014/main" id="{ACA52B95-6EE9-4EC4-908E-848C783F35C0}"/>
            </a:ext>
          </a:extLst>
        </xdr:cNvPr>
        <xdr:cNvSpPr txBox="1"/>
      </xdr:nvSpPr>
      <xdr:spPr>
        <a:xfrm>
          <a:off x="21075727" y="18129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128288</xdr:rowOff>
    </xdr:from>
    <xdr:ext cx="469744" cy="259045"/>
    <xdr:sp macro="" textlink="">
      <xdr:nvSpPr>
        <xdr:cNvPr id="776" name="n_2aveValue【公民館】&#10;一人当たり面積">
          <a:extLst>
            <a:ext uri="{FF2B5EF4-FFF2-40B4-BE49-F238E27FC236}">
              <a16:creationId xmlns:a16="http://schemas.microsoft.com/office/drawing/2014/main" id="{0F510FAD-F63A-4944-A756-45EA46E43964}"/>
            </a:ext>
          </a:extLst>
        </xdr:cNvPr>
        <xdr:cNvSpPr txBox="1"/>
      </xdr:nvSpPr>
      <xdr:spPr>
        <a:xfrm>
          <a:off x="20199427" y="18130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140479</xdr:rowOff>
    </xdr:from>
    <xdr:ext cx="469744" cy="259045"/>
    <xdr:sp macro="" textlink="">
      <xdr:nvSpPr>
        <xdr:cNvPr id="777" name="n_3aveValue【公民館】&#10;一人当たり面積">
          <a:extLst>
            <a:ext uri="{FF2B5EF4-FFF2-40B4-BE49-F238E27FC236}">
              <a16:creationId xmlns:a16="http://schemas.microsoft.com/office/drawing/2014/main" id="{3558735A-BA32-447A-BF41-06BA26186ECB}"/>
            </a:ext>
          </a:extLst>
        </xdr:cNvPr>
        <xdr:cNvSpPr txBox="1"/>
      </xdr:nvSpPr>
      <xdr:spPr>
        <a:xfrm>
          <a:off x="19310427" y="18142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153179</xdr:rowOff>
    </xdr:from>
    <xdr:ext cx="469744" cy="259045"/>
    <xdr:sp macro="" textlink="">
      <xdr:nvSpPr>
        <xdr:cNvPr id="778" name="n_1mainValue【公民館】&#10;一人当たり面積">
          <a:extLst>
            <a:ext uri="{FF2B5EF4-FFF2-40B4-BE49-F238E27FC236}">
              <a16:creationId xmlns:a16="http://schemas.microsoft.com/office/drawing/2014/main" id="{257C3289-FF9C-47B0-9757-D3D460BD1B6A}"/>
            </a:ext>
          </a:extLst>
        </xdr:cNvPr>
        <xdr:cNvSpPr txBox="1"/>
      </xdr:nvSpPr>
      <xdr:spPr>
        <a:xfrm>
          <a:off x="21075727" y="18669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137558</xdr:rowOff>
    </xdr:from>
    <xdr:ext cx="469744" cy="259045"/>
    <xdr:sp macro="" textlink="">
      <xdr:nvSpPr>
        <xdr:cNvPr id="779" name="n_2mainValue【公民館】&#10;一人当たり面積">
          <a:extLst>
            <a:ext uri="{FF2B5EF4-FFF2-40B4-BE49-F238E27FC236}">
              <a16:creationId xmlns:a16="http://schemas.microsoft.com/office/drawing/2014/main" id="{E3C35C27-38B8-4B1B-AE5A-D8144792F565}"/>
            </a:ext>
          </a:extLst>
        </xdr:cNvPr>
        <xdr:cNvSpPr txBox="1"/>
      </xdr:nvSpPr>
      <xdr:spPr>
        <a:xfrm>
          <a:off x="20199427" y="18654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80" name="正方形/長方形 779">
          <a:extLst>
            <a:ext uri="{FF2B5EF4-FFF2-40B4-BE49-F238E27FC236}">
              <a16:creationId xmlns:a16="http://schemas.microsoft.com/office/drawing/2014/main" id="{DE38C943-510D-46F1-B46C-16A2A3A005F4}"/>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81" name="正方形/長方形 780">
          <a:extLst>
            <a:ext uri="{FF2B5EF4-FFF2-40B4-BE49-F238E27FC236}">
              <a16:creationId xmlns:a16="http://schemas.microsoft.com/office/drawing/2014/main" id="{E9FE80FA-AB13-45D0-B782-E5B24B3DA02B}"/>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82" name="テキスト ボックス 781">
          <a:extLst>
            <a:ext uri="{FF2B5EF4-FFF2-40B4-BE49-F238E27FC236}">
              <a16:creationId xmlns:a16="http://schemas.microsoft.com/office/drawing/2014/main" id="{B44A6267-8CE7-4394-9A50-5387ABD4113E}"/>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類似団体と比較して特に有形固定資産減価償却率が高くなっている施設は</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認定こども園・幼稚園・保育園</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であり、特に低くなっているのは</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港湾・漁港</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幼稚園・保育園については、有形固定資産減価償却率８３．２％となっており、その中でも幼稚園の有形固定資産減価償却率が高くなっている。幼稚園に・保育園ついては、少子化の影響もあり、民営化するかどうかの検討も含めて今後の老朽化対策に取り組んでいくことと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漁港についても、防波堤整備工事等の老朽化対策に引き続き取り組んでいくこととしている。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公営住宅の有形固定資産減価償却率は、経年劣化により前年度より増加したものの類似団体平均値を下回っている。今後も引き続き団地の新築や修繕・維持補修に取り組んでいくこととしている。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F6E8BFD0-7CF1-4E12-85EA-4D94BC71CDB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F0AEA55A-2543-4A21-A8D7-92A4D6017BDC}"/>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2353AB73-9E22-4A0A-90BA-572A46216646}"/>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7014EA5B-DC09-469C-942C-25B554F8E109}"/>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熊本県津奈木町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E70CDD8-D12D-472C-A8BE-F01DBA7725C4}"/>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8AB000D2-0EDC-42B4-8500-FE995B04FAA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4E0626E0-D95C-4F46-ADAE-6F65202F163F}"/>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9E31962F-1C0B-4128-9FEE-E611B8D0573E}"/>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494C78C8-BA44-4F2C-A16C-6B21F71A8B8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E16E0E57-BABC-44BC-B035-83E759970443}"/>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4,614
4,608
34.08
3,214,969
3,016,428
116,824
1,929,552
2,247,685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51B5C549-8F1C-455F-B45D-1CE00749CE7D}"/>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354F724C-6CB2-48C3-A770-B1DC9275205F}"/>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4A7DAD49-52EC-49CE-9BB4-C45B5A424CF2}"/>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B121D1B5-3E7E-43F9-A6C4-67D9E91C569E}"/>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263C46E7-CC3E-45CC-8758-C582EAEB2FC5}"/>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6D8911F6-A148-4B13-9EAF-CB86DD162921}"/>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2BC48CAA-97E1-4F80-A6F4-A9697350507A}"/>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5C41373E-ECA1-479C-B6BC-B3E138108774}"/>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7AFD2998-F23B-4F20-A653-9327D06BB5B8}"/>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38E2CC2F-6DD7-4731-9FDB-C5CA0FFB1F5F}"/>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BC1A8B51-7068-45BC-9F73-33664B74810E}"/>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E9A73903-84E0-4D74-B160-8C66B84E06C1}"/>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6AF8F2E6-1CE6-4D09-8557-83D2E8056BB3}"/>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8D6E0EB2-3AB8-40E7-8953-068270EC2F1E}"/>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179804A0-F401-4505-A97D-8ADE54D919CD}"/>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95E6C097-C0B3-4F6D-8D8E-400FB7BC2E08}"/>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4A1724CE-1F65-46CC-A39A-83CC26F49499}"/>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646E9C4E-BB49-4933-BAFC-1FDE15084331}"/>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B27D9B0C-291E-4CF9-A7C2-04098EBE64E2}"/>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1263668B-7DBE-4057-98B2-B55EB2283EE3}"/>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585FD912-21E4-4389-9645-F3220F7ACB9A}"/>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9AB48D20-9BF8-465A-8D48-48593A86E9AD}"/>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4964439B-4617-4C00-B569-0F95FCF77327}"/>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6AE40826-F239-4935-8CA8-78ED6CAABD24}"/>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B20E84B0-B554-4FA6-9B22-88732A51081E}"/>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5FA973E0-6940-48E8-A8AC-9C41FEC253FA}"/>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DC5A71E7-17BD-4B58-97D2-2444BAB4201A}"/>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8C91E68C-C826-4AC2-B8BB-C8657196214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15C9EA50-7D63-4667-A796-1613CF178F85}"/>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D9B36178-A911-4678-9E29-B15F4424ADA6}"/>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a:extLst>
            <a:ext uri="{FF2B5EF4-FFF2-40B4-BE49-F238E27FC236}">
              <a16:creationId xmlns:a16="http://schemas.microsoft.com/office/drawing/2014/main" id="{97DED4A3-1181-4B0A-9FA5-C4DC8A61B3D8}"/>
            </a:ext>
          </a:extLst>
        </xdr:cNvPr>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3" name="直線コネクタ 42">
          <a:extLst>
            <a:ext uri="{FF2B5EF4-FFF2-40B4-BE49-F238E27FC236}">
              <a16:creationId xmlns:a16="http://schemas.microsoft.com/office/drawing/2014/main" id="{8B09DEE9-3448-46A1-A110-A2053537CA72}"/>
            </a:ext>
          </a:extLst>
        </xdr:cNvPr>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4" name="テキスト ボックス 43">
          <a:extLst>
            <a:ext uri="{FF2B5EF4-FFF2-40B4-BE49-F238E27FC236}">
              <a16:creationId xmlns:a16="http://schemas.microsoft.com/office/drawing/2014/main" id="{6D9AAE4C-00E4-4607-9281-B357478E541C}"/>
            </a:ext>
          </a:extLst>
        </xdr:cNvPr>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5" name="直線コネクタ 44">
          <a:extLst>
            <a:ext uri="{FF2B5EF4-FFF2-40B4-BE49-F238E27FC236}">
              <a16:creationId xmlns:a16="http://schemas.microsoft.com/office/drawing/2014/main" id="{0DBEC071-885F-4158-80A7-FB3594FBD701}"/>
            </a:ext>
          </a:extLst>
        </xdr:cNvPr>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6" name="テキスト ボックス 45">
          <a:extLst>
            <a:ext uri="{FF2B5EF4-FFF2-40B4-BE49-F238E27FC236}">
              <a16:creationId xmlns:a16="http://schemas.microsoft.com/office/drawing/2014/main" id="{B5805B4A-9D8B-45DC-B603-C8510C8BD6A2}"/>
            </a:ext>
          </a:extLst>
        </xdr:cNvPr>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7" name="直線コネクタ 46">
          <a:extLst>
            <a:ext uri="{FF2B5EF4-FFF2-40B4-BE49-F238E27FC236}">
              <a16:creationId xmlns:a16="http://schemas.microsoft.com/office/drawing/2014/main" id="{CEDFC8DF-665E-482E-8821-6904657F423D}"/>
            </a:ext>
          </a:extLst>
        </xdr:cNvPr>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8" name="テキスト ボックス 47">
          <a:extLst>
            <a:ext uri="{FF2B5EF4-FFF2-40B4-BE49-F238E27FC236}">
              <a16:creationId xmlns:a16="http://schemas.microsoft.com/office/drawing/2014/main" id="{D11419D2-D190-4FE9-B934-9A791E2BC1B4}"/>
            </a:ext>
          </a:extLst>
        </xdr:cNvPr>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49" name="直線コネクタ 48">
          <a:extLst>
            <a:ext uri="{FF2B5EF4-FFF2-40B4-BE49-F238E27FC236}">
              <a16:creationId xmlns:a16="http://schemas.microsoft.com/office/drawing/2014/main" id="{5459E7B5-3845-400A-870F-28D47B574CD1}"/>
            </a:ext>
          </a:extLst>
        </xdr:cNvPr>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0" name="テキスト ボックス 49">
          <a:extLst>
            <a:ext uri="{FF2B5EF4-FFF2-40B4-BE49-F238E27FC236}">
              <a16:creationId xmlns:a16="http://schemas.microsoft.com/office/drawing/2014/main" id="{32525BDE-E2DA-4F7F-A2F4-8C1FE5B08135}"/>
            </a:ext>
          </a:extLst>
        </xdr:cNvPr>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1" name="直線コネクタ 50">
          <a:extLst>
            <a:ext uri="{FF2B5EF4-FFF2-40B4-BE49-F238E27FC236}">
              <a16:creationId xmlns:a16="http://schemas.microsoft.com/office/drawing/2014/main" id="{B0571DFD-9CE1-4C2B-80C9-18EE2DC246FF}"/>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2" name="テキスト ボックス 51">
          <a:extLst>
            <a:ext uri="{FF2B5EF4-FFF2-40B4-BE49-F238E27FC236}">
              <a16:creationId xmlns:a16="http://schemas.microsoft.com/office/drawing/2014/main" id="{CF7F2B80-C425-4974-94B4-A74520232948}"/>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3" name="【図書館】&#10;有形固定資産減価償却率グラフ枠">
          <a:extLst>
            <a:ext uri="{FF2B5EF4-FFF2-40B4-BE49-F238E27FC236}">
              <a16:creationId xmlns:a16="http://schemas.microsoft.com/office/drawing/2014/main" id="{BF438B55-26A6-4609-A152-C86421FE183A}"/>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64770</xdr:rowOff>
    </xdr:from>
    <xdr:to>
      <xdr:col>24</xdr:col>
      <xdr:colOff>62865</xdr:colOff>
      <xdr:row>41</xdr:row>
      <xdr:rowOff>158496</xdr:rowOff>
    </xdr:to>
    <xdr:cxnSp macro="">
      <xdr:nvCxnSpPr>
        <xdr:cNvPr id="54" name="直線コネクタ 53">
          <a:extLst>
            <a:ext uri="{FF2B5EF4-FFF2-40B4-BE49-F238E27FC236}">
              <a16:creationId xmlns:a16="http://schemas.microsoft.com/office/drawing/2014/main" id="{246601D6-0853-4EDD-A1E4-A73CC9A8CA98}"/>
            </a:ext>
          </a:extLst>
        </xdr:cNvPr>
        <xdr:cNvCxnSpPr/>
      </xdr:nvCxnSpPr>
      <xdr:spPr>
        <a:xfrm flipV="1">
          <a:off x="4634865" y="5894070"/>
          <a:ext cx="0" cy="1293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162323</xdr:rowOff>
    </xdr:from>
    <xdr:ext cx="405111" cy="259045"/>
    <xdr:sp macro="" textlink="">
      <xdr:nvSpPr>
        <xdr:cNvPr id="55" name="【図書館】&#10;有形固定資産減価償却率最小値テキスト">
          <a:extLst>
            <a:ext uri="{FF2B5EF4-FFF2-40B4-BE49-F238E27FC236}">
              <a16:creationId xmlns:a16="http://schemas.microsoft.com/office/drawing/2014/main" id="{3EF1AD1C-CDEC-43F3-8265-7DA42810399D}"/>
            </a:ext>
          </a:extLst>
        </xdr:cNvPr>
        <xdr:cNvSpPr txBox="1"/>
      </xdr:nvSpPr>
      <xdr:spPr>
        <a:xfrm>
          <a:off x="4673600" y="71917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158496</xdr:rowOff>
    </xdr:from>
    <xdr:to>
      <xdr:col>24</xdr:col>
      <xdr:colOff>152400</xdr:colOff>
      <xdr:row>41</xdr:row>
      <xdr:rowOff>158496</xdr:rowOff>
    </xdr:to>
    <xdr:cxnSp macro="">
      <xdr:nvCxnSpPr>
        <xdr:cNvPr id="56" name="直線コネクタ 55">
          <a:extLst>
            <a:ext uri="{FF2B5EF4-FFF2-40B4-BE49-F238E27FC236}">
              <a16:creationId xmlns:a16="http://schemas.microsoft.com/office/drawing/2014/main" id="{53479802-C3F2-4025-86B1-C037CEBC0601}"/>
            </a:ext>
          </a:extLst>
        </xdr:cNvPr>
        <xdr:cNvCxnSpPr/>
      </xdr:nvCxnSpPr>
      <xdr:spPr>
        <a:xfrm>
          <a:off x="4546600" y="7187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11447</xdr:rowOff>
    </xdr:from>
    <xdr:ext cx="405111" cy="259045"/>
    <xdr:sp macro="" textlink="">
      <xdr:nvSpPr>
        <xdr:cNvPr id="57" name="【図書館】&#10;有形固定資産減価償却率最大値テキスト">
          <a:extLst>
            <a:ext uri="{FF2B5EF4-FFF2-40B4-BE49-F238E27FC236}">
              <a16:creationId xmlns:a16="http://schemas.microsoft.com/office/drawing/2014/main" id="{87C6B6BC-33B9-4402-9B58-51F2FD391E95}"/>
            </a:ext>
          </a:extLst>
        </xdr:cNvPr>
        <xdr:cNvSpPr txBox="1"/>
      </xdr:nvSpPr>
      <xdr:spPr>
        <a:xfrm>
          <a:off x="4673600" y="5669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64770</xdr:rowOff>
    </xdr:from>
    <xdr:to>
      <xdr:col>24</xdr:col>
      <xdr:colOff>152400</xdr:colOff>
      <xdr:row>34</xdr:row>
      <xdr:rowOff>64770</xdr:rowOff>
    </xdr:to>
    <xdr:cxnSp macro="">
      <xdr:nvCxnSpPr>
        <xdr:cNvPr id="58" name="直線コネクタ 57">
          <a:extLst>
            <a:ext uri="{FF2B5EF4-FFF2-40B4-BE49-F238E27FC236}">
              <a16:creationId xmlns:a16="http://schemas.microsoft.com/office/drawing/2014/main" id="{A7954C33-58A1-453B-A199-B3B86AA3652B}"/>
            </a:ext>
          </a:extLst>
        </xdr:cNvPr>
        <xdr:cNvCxnSpPr/>
      </xdr:nvCxnSpPr>
      <xdr:spPr>
        <a:xfrm>
          <a:off x="4546600" y="5894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145559</xdr:rowOff>
    </xdr:from>
    <xdr:ext cx="405111" cy="259045"/>
    <xdr:sp macro="" textlink="">
      <xdr:nvSpPr>
        <xdr:cNvPr id="59" name="【図書館】&#10;有形固定資産減価償却率平均値テキスト">
          <a:extLst>
            <a:ext uri="{FF2B5EF4-FFF2-40B4-BE49-F238E27FC236}">
              <a16:creationId xmlns:a16="http://schemas.microsoft.com/office/drawing/2014/main" id="{B4A6E81D-4222-4E4C-A296-BC4D7450AC00}"/>
            </a:ext>
          </a:extLst>
        </xdr:cNvPr>
        <xdr:cNvSpPr txBox="1"/>
      </xdr:nvSpPr>
      <xdr:spPr>
        <a:xfrm>
          <a:off x="4673600" y="63177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167132</xdr:rowOff>
    </xdr:from>
    <xdr:to>
      <xdr:col>24</xdr:col>
      <xdr:colOff>114300</xdr:colOff>
      <xdr:row>37</xdr:row>
      <xdr:rowOff>97282</xdr:rowOff>
    </xdr:to>
    <xdr:sp macro="" textlink="">
      <xdr:nvSpPr>
        <xdr:cNvPr id="60" name="フローチャート: 判断 59">
          <a:extLst>
            <a:ext uri="{FF2B5EF4-FFF2-40B4-BE49-F238E27FC236}">
              <a16:creationId xmlns:a16="http://schemas.microsoft.com/office/drawing/2014/main" id="{9FAA0C77-3340-4C0C-B60D-F1526A5F78DF}"/>
            </a:ext>
          </a:extLst>
        </xdr:cNvPr>
        <xdr:cNvSpPr/>
      </xdr:nvSpPr>
      <xdr:spPr>
        <a:xfrm>
          <a:off x="4584700" y="6339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27686</xdr:rowOff>
    </xdr:from>
    <xdr:to>
      <xdr:col>20</xdr:col>
      <xdr:colOff>38100</xdr:colOff>
      <xdr:row>37</xdr:row>
      <xdr:rowOff>129286</xdr:rowOff>
    </xdr:to>
    <xdr:sp macro="" textlink="">
      <xdr:nvSpPr>
        <xdr:cNvPr id="61" name="フローチャート: 判断 60">
          <a:extLst>
            <a:ext uri="{FF2B5EF4-FFF2-40B4-BE49-F238E27FC236}">
              <a16:creationId xmlns:a16="http://schemas.microsoft.com/office/drawing/2014/main" id="{9B4EE29D-157B-4807-B406-25D0CA309042}"/>
            </a:ext>
          </a:extLst>
        </xdr:cNvPr>
        <xdr:cNvSpPr/>
      </xdr:nvSpPr>
      <xdr:spPr>
        <a:xfrm>
          <a:off x="3746500" y="637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35</xdr:row>
      <xdr:rowOff>145813</xdr:rowOff>
    </xdr:from>
    <xdr:ext cx="405111" cy="259045"/>
    <xdr:sp macro="" textlink="">
      <xdr:nvSpPr>
        <xdr:cNvPr id="62" name="n_1aveValue【図書館】&#10;有形固定資産減価償却率">
          <a:extLst>
            <a:ext uri="{FF2B5EF4-FFF2-40B4-BE49-F238E27FC236}">
              <a16:creationId xmlns:a16="http://schemas.microsoft.com/office/drawing/2014/main" id="{C04669C7-F7B8-4245-9BFE-EBC08054E217}"/>
            </a:ext>
          </a:extLst>
        </xdr:cNvPr>
        <xdr:cNvSpPr txBox="1"/>
      </xdr:nvSpPr>
      <xdr:spPr>
        <a:xfrm>
          <a:off x="3582044" y="6146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103124</xdr:rowOff>
    </xdr:from>
    <xdr:to>
      <xdr:col>15</xdr:col>
      <xdr:colOff>101600</xdr:colOff>
      <xdr:row>38</xdr:row>
      <xdr:rowOff>33274</xdr:rowOff>
    </xdr:to>
    <xdr:sp macro="" textlink="">
      <xdr:nvSpPr>
        <xdr:cNvPr id="63" name="フローチャート: 判断 62">
          <a:extLst>
            <a:ext uri="{FF2B5EF4-FFF2-40B4-BE49-F238E27FC236}">
              <a16:creationId xmlns:a16="http://schemas.microsoft.com/office/drawing/2014/main" id="{D4BA61D1-05E2-4D9B-B2EF-CD1C49C408BD}"/>
            </a:ext>
          </a:extLst>
        </xdr:cNvPr>
        <xdr:cNvSpPr/>
      </xdr:nvSpPr>
      <xdr:spPr>
        <a:xfrm>
          <a:off x="2857500" y="6446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36</xdr:row>
      <xdr:rowOff>49801</xdr:rowOff>
    </xdr:from>
    <xdr:ext cx="405111" cy="259045"/>
    <xdr:sp macro="" textlink="">
      <xdr:nvSpPr>
        <xdr:cNvPr id="64" name="n_2aveValue【図書館】&#10;有形固定資産減価償却率">
          <a:extLst>
            <a:ext uri="{FF2B5EF4-FFF2-40B4-BE49-F238E27FC236}">
              <a16:creationId xmlns:a16="http://schemas.microsoft.com/office/drawing/2014/main" id="{65D3F01F-171D-4F39-8135-561AD9326866}"/>
            </a:ext>
          </a:extLst>
        </xdr:cNvPr>
        <xdr:cNvSpPr txBox="1"/>
      </xdr:nvSpPr>
      <xdr:spPr>
        <a:xfrm>
          <a:off x="2705744" y="6222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36830</xdr:rowOff>
    </xdr:from>
    <xdr:to>
      <xdr:col>10</xdr:col>
      <xdr:colOff>165100</xdr:colOff>
      <xdr:row>38</xdr:row>
      <xdr:rowOff>138430</xdr:rowOff>
    </xdr:to>
    <xdr:sp macro="" textlink="">
      <xdr:nvSpPr>
        <xdr:cNvPr id="65" name="フローチャート: 判断 64">
          <a:extLst>
            <a:ext uri="{FF2B5EF4-FFF2-40B4-BE49-F238E27FC236}">
              <a16:creationId xmlns:a16="http://schemas.microsoft.com/office/drawing/2014/main" id="{D6F72448-553C-4C4B-8552-B03B0E058656}"/>
            </a:ext>
          </a:extLst>
        </xdr:cNvPr>
        <xdr:cNvSpPr/>
      </xdr:nvSpPr>
      <xdr:spPr>
        <a:xfrm>
          <a:off x="1968500" y="655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38</xdr:row>
      <xdr:rowOff>129557</xdr:rowOff>
    </xdr:from>
    <xdr:ext cx="405111" cy="259045"/>
    <xdr:sp macro="" textlink="">
      <xdr:nvSpPr>
        <xdr:cNvPr id="66" name="n_3aveValue【図書館】&#10;有形固定資産減価償却率">
          <a:extLst>
            <a:ext uri="{FF2B5EF4-FFF2-40B4-BE49-F238E27FC236}">
              <a16:creationId xmlns:a16="http://schemas.microsoft.com/office/drawing/2014/main" id="{0EE348F2-122C-4106-8F24-42339C976BB9}"/>
            </a:ext>
          </a:extLst>
        </xdr:cNvPr>
        <xdr:cNvSpPr txBox="1"/>
      </xdr:nvSpPr>
      <xdr:spPr>
        <a:xfrm>
          <a:off x="1816744" y="664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B58CEA14-22B1-40DD-8D97-36E07AF59F85}"/>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20DD5041-3B08-4493-8891-31CE54FA304B}"/>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8E88B7DA-F1CF-4F3F-BCFB-D95C9F1D7A23}"/>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1411CDDE-306C-4720-BC80-402DFF7647F1}"/>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2285CA96-A052-4A48-9811-67DB297FCB68}"/>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135128</xdr:rowOff>
    </xdr:from>
    <xdr:to>
      <xdr:col>10</xdr:col>
      <xdr:colOff>165100</xdr:colOff>
      <xdr:row>35</xdr:row>
      <xdr:rowOff>65278</xdr:rowOff>
    </xdr:to>
    <xdr:sp macro="" textlink="">
      <xdr:nvSpPr>
        <xdr:cNvPr id="72" name="楕円 71">
          <a:extLst>
            <a:ext uri="{FF2B5EF4-FFF2-40B4-BE49-F238E27FC236}">
              <a16:creationId xmlns:a16="http://schemas.microsoft.com/office/drawing/2014/main" id="{270EF4F9-FDBB-4369-A325-173C921D675E}"/>
            </a:ext>
          </a:extLst>
        </xdr:cNvPr>
        <xdr:cNvSpPr/>
      </xdr:nvSpPr>
      <xdr:spPr>
        <a:xfrm>
          <a:off x="1968500" y="5964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33</xdr:row>
      <xdr:rowOff>81805</xdr:rowOff>
    </xdr:from>
    <xdr:ext cx="405111" cy="259045"/>
    <xdr:sp macro="" textlink="">
      <xdr:nvSpPr>
        <xdr:cNvPr id="73" name="n_3mainValue【図書館】&#10;有形固定資産減価償却率">
          <a:extLst>
            <a:ext uri="{FF2B5EF4-FFF2-40B4-BE49-F238E27FC236}">
              <a16:creationId xmlns:a16="http://schemas.microsoft.com/office/drawing/2014/main" id="{ABC5911F-B1E1-43B4-BCB0-B868F8B25E30}"/>
            </a:ext>
          </a:extLst>
        </xdr:cNvPr>
        <xdr:cNvSpPr txBox="1"/>
      </xdr:nvSpPr>
      <xdr:spPr>
        <a:xfrm>
          <a:off x="1816744" y="57396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4" name="正方形/長方形 73">
          <a:extLst>
            <a:ext uri="{FF2B5EF4-FFF2-40B4-BE49-F238E27FC236}">
              <a16:creationId xmlns:a16="http://schemas.microsoft.com/office/drawing/2014/main" id="{4EDF248B-FDB4-447D-ACCA-1EE85C1A44C2}"/>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5" name="正方形/長方形 74">
          <a:extLst>
            <a:ext uri="{FF2B5EF4-FFF2-40B4-BE49-F238E27FC236}">
              <a16:creationId xmlns:a16="http://schemas.microsoft.com/office/drawing/2014/main" id="{F6571531-609F-446B-BAA5-16898CEC9542}"/>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6" name="正方形/長方形 75">
          <a:extLst>
            <a:ext uri="{FF2B5EF4-FFF2-40B4-BE49-F238E27FC236}">
              <a16:creationId xmlns:a16="http://schemas.microsoft.com/office/drawing/2014/main" id="{7ADD1152-B8C4-4421-8CDF-2CF01E005885}"/>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7" name="正方形/長方形 76">
          <a:extLst>
            <a:ext uri="{FF2B5EF4-FFF2-40B4-BE49-F238E27FC236}">
              <a16:creationId xmlns:a16="http://schemas.microsoft.com/office/drawing/2014/main" id="{094F7D85-2718-432B-ACD3-2800E6631E3D}"/>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78" name="正方形/長方形 77">
          <a:extLst>
            <a:ext uri="{FF2B5EF4-FFF2-40B4-BE49-F238E27FC236}">
              <a16:creationId xmlns:a16="http://schemas.microsoft.com/office/drawing/2014/main" id="{404BAA5C-845C-4D6E-BBE3-C01B55659498}"/>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79" name="正方形/長方形 78">
          <a:extLst>
            <a:ext uri="{FF2B5EF4-FFF2-40B4-BE49-F238E27FC236}">
              <a16:creationId xmlns:a16="http://schemas.microsoft.com/office/drawing/2014/main" id="{0F609565-4EA6-48D6-99CF-578F6AD3DF7A}"/>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0" name="正方形/長方形 79">
          <a:extLst>
            <a:ext uri="{FF2B5EF4-FFF2-40B4-BE49-F238E27FC236}">
              <a16:creationId xmlns:a16="http://schemas.microsoft.com/office/drawing/2014/main" id="{FC1A3C6C-8EFF-4493-B76D-AD7C290A924C}"/>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1" name="正方形/長方形 80">
          <a:extLst>
            <a:ext uri="{FF2B5EF4-FFF2-40B4-BE49-F238E27FC236}">
              <a16:creationId xmlns:a16="http://schemas.microsoft.com/office/drawing/2014/main" id="{A15ED609-7CE9-47E7-AA29-E94C0F4BE817}"/>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2" name="テキスト ボックス 81">
          <a:extLst>
            <a:ext uri="{FF2B5EF4-FFF2-40B4-BE49-F238E27FC236}">
              <a16:creationId xmlns:a16="http://schemas.microsoft.com/office/drawing/2014/main" id="{D3963343-0BEA-44B8-BB0B-77CF7126DA1C}"/>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3" name="直線コネクタ 82">
          <a:extLst>
            <a:ext uri="{FF2B5EF4-FFF2-40B4-BE49-F238E27FC236}">
              <a16:creationId xmlns:a16="http://schemas.microsoft.com/office/drawing/2014/main" id="{3ABC67CB-C5E9-44C7-92F3-344871CEEFE1}"/>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84" name="直線コネクタ 83">
          <a:extLst>
            <a:ext uri="{FF2B5EF4-FFF2-40B4-BE49-F238E27FC236}">
              <a16:creationId xmlns:a16="http://schemas.microsoft.com/office/drawing/2014/main" id="{689FC475-94E1-4F93-A016-D19FAA9DC3B2}"/>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85" name="テキスト ボックス 84">
          <a:extLst>
            <a:ext uri="{FF2B5EF4-FFF2-40B4-BE49-F238E27FC236}">
              <a16:creationId xmlns:a16="http://schemas.microsoft.com/office/drawing/2014/main" id="{FB5FCD9D-343A-448A-A143-E3074F265CE0}"/>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86" name="直線コネクタ 85">
          <a:extLst>
            <a:ext uri="{FF2B5EF4-FFF2-40B4-BE49-F238E27FC236}">
              <a16:creationId xmlns:a16="http://schemas.microsoft.com/office/drawing/2014/main" id="{AEB0E686-6CFC-40C0-BE30-98DB1B04F1BB}"/>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87" name="テキスト ボックス 86">
          <a:extLst>
            <a:ext uri="{FF2B5EF4-FFF2-40B4-BE49-F238E27FC236}">
              <a16:creationId xmlns:a16="http://schemas.microsoft.com/office/drawing/2014/main" id="{4E9D673F-41EF-46E3-8618-C4F3E487AC2D}"/>
            </a:ext>
          </a:extLst>
        </xdr:cNvPr>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88" name="直線コネクタ 87">
          <a:extLst>
            <a:ext uri="{FF2B5EF4-FFF2-40B4-BE49-F238E27FC236}">
              <a16:creationId xmlns:a16="http://schemas.microsoft.com/office/drawing/2014/main" id="{E2264267-F5F0-42F8-9C74-58921D853A8D}"/>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89" name="テキスト ボックス 88">
          <a:extLst>
            <a:ext uri="{FF2B5EF4-FFF2-40B4-BE49-F238E27FC236}">
              <a16:creationId xmlns:a16="http://schemas.microsoft.com/office/drawing/2014/main" id="{1601F921-E338-4001-865B-A3C1E29DC9ED}"/>
            </a:ext>
          </a:extLst>
        </xdr:cNvPr>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0" name="直線コネクタ 89">
          <a:extLst>
            <a:ext uri="{FF2B5EF4-FFF2-40B4-BE49-F238E27FC236}">
              <a16:creationId xmlns:a16="http://schemas.microsoft.com/office/drawing/2014/main" id="{DE78D5C2-1E99-4392-A449-1438602CCDEC}"/>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91" name="テキスト ボックス 90">
          <a:extLst>
            <a:ext uri="{FF2B5EF4-FFF2-40B4-BE49-F238E27FC236}">
              <a16:creationId xmlns:a16="http://schemas.microsoft.com/office/drawing/2014/main" id="{65FBA0D0-2139-4E58-8876-C6BDB5A26464}"/>
            </a:ext>
          </a:extLst>
        </xdr:cNvPr>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2" name="直線コネクタ 91">
          <a:extLst>
            <a:ext uri="{FF2B5EF4-FFF2-40B4-BE49-F238E27FC236}">
              <a16:creationId xmlns:a16="http://schemas.microsoft.com/office/drawing/2014/main" id="{14ECEA11-FDD8-4CC3-88A3-EEA1B54CA2ED}"/>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3" name="テキスト ボックス 92">
          <a:extLst>
            <a:ext uri="{FF2B5EF4-FFF2-40B4-BE49-F238E27FC236}">
              <a16:creationId xmlns:a16="http://schemas.microsoft.com/office/drawing/2014/main" id="{3CD1E042-43AA-46AA-B11A-DB4278EB6BF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4" name="【図書館】&#10;一人当たり面積グラフ枠">
          <a:extLst>
            <a:ext uri="{FF2B5EF4-FFF2-40B4-BE49-F238E27FC236}">
              <a16:creationId xmlns:a16="http://schemas.microsoft.com/office/drawing/2014/main" id="{56BEEBD3-30B2-4A48-8521-FE326F0E6E91}"/>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142494</xdr:rowOff>
    </xdr:from>
    <xdr:to>
      <xdr:col>54</xdr:col>
      <xdr:colOff>189865</xdr:colOff>
      <xdr:row>38</xdr:row>
      <xdr:rowOff>71628</xdr:rowOff>
    </xdr:to>
    <xdr:cxnSp macro="">
      <xdr:nvCxnSpPr>
        <xdr:cNvPr id="95" name="直線コネクタ 94">
          <a:extLst>
            <a:ext uri="{FF2B5EF4-FFF2-40B4-BE49-F238E27FC236}">
              <a16:creationId xmlns:a16="http://schemas.microsoft.com/office/drawing/2014/main" id="{B4E45C86-4879-4035-85DC-EB826B13986F}"/>
            </a:ext>
          </a:extLst>
        </xdr:cNvPr>
        <xdr:cNvCxnSpPr/>
      </xdr:nvCxnSpPr>
      <xdr:spPr>
        <a:xfrm flipV="1">
          <a:off x="10476865" y="5800344"/>
          <a:ext cx="0" cy="786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75455</xdr:rowOff>
    </xdr:from>
    <xdr:ext cx="469744" cy="259045"/>
    <xdr:sp macro="" textlink="">
      <xdr:nvSpPr>
        <xdr:cNvPr id="96" name="【図書館】&#10;一人当たり面積最小値テキスト">
          <a:extLst>
            <a:ext uri="{FF2B5EF4-FFF2-40B4-BE49-F238E27FC236}">
              <a16:creationId xmlns:a16="http://schemas.microsoft.com/office/drawing/2014/main" id="{F05BE9BE-5386-4C61-84DF-2E7EDF67C06A}"/>
            </a:ext>
          </a:extLst>
        </xdr:cNvPr>
        <xdr:cNvSpPr txBox="1"/>
      </xdr:nvSpPr>
      <xdr:spPr>
        <a:xfrm>
          <a:off x="10515600" y="6590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71628</xdr:rowOff>
    </xdr:from>
    <xdr:to>
      <xdr:col>55</xdr:col>
      <xdr:colOff>88900</xdr:colOff>
      <xdr:row>38</xdr:row>
      <xdr:rowOff>71628</xdr:rowOff>
    </xdr:to>
    <xdr:cxnSp macro="">
      <xdr:nvCxnSpPr>
        <xdr:cNvPr id="97" name="直線コネクタ 96">
          <a:extLst>
            <a:ext uri="{FF2B5EF4-FFF2-40B4-BE49-F238E27FC236}">
              <a16:creationId xmlns:a16="http://schemas.microsoft.com/office/drawing/2014/main" id="{67BD810A-0017-494D-A9E5-8333963C6C03}"/>
            </a:ext>
          </a:extLst>
        </xdr:cNvPr>
        <xdr:cNvCxnSpPr/>
      </xdr:nvCxnSpPr>
      <xdr:spPr>
        <a:xfrm>
          <a:off x="10388600" y="6586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89171</xdr:rowOff>
    </xdr:from>
    <xdr:ext cx="469744" cy="259045"/>
    <xdr:sp macro="" textlink="">
      <xdr:nvSpPr>
        <xdr:cNvPr id="98" name="【図書館】&#10;一人当たり面積最大値テキスト">
          <a:extLst>
            <a:ext uri="{FF2B5EF4-FFF2-40B4-BE49-F238E27FC236}">
              <a16:creationId xmlns:a16="http://schemas.microsoft.com/office/drawing/2014/main" id="{29E6F175-7C41-404F-9EE1-C08535C21F21}"/>
            </a:ext>
          </a:extLst>
        </xdr:cNvPr>
        <xdr:cNvSpPr txBox="1"/>
      </xdr:nvSpPr>
      <xdr:spPr>
        <a:xfrm>
          <a:off x="10515600" y="5575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142494</xdr:rowOff>
    </xdr:from>
    <xdr:to>
      <xdr:col>55</xdr:col>
      <xdr:colOff>88900</xdr:colOff>
      <xdr:row>33</xdr:row>
      <xdr:rowOff>142494</xdr:rowOff>
    </xdr:to>
    <xdr:cxnSp macro="">
      <xdr:nvCxnSpPr>
        <xdr:cNvPr id="99" name="直線コネクタ 98">
          <a:extLst>
            <a:ext uri="{FF2B5EF4-FFF2-40B4-BE49-F238E27FC236}">
              <a16:creationId xmlns:a16="http://schemas.microsoft.com/office/drawing/2014/main" id="{AEC41CFD-0D57-4D2C-A769-A5B827539100}"/>
            </a:ext>
          </a:extLst>
        </xdr:cNvPr>
        <xdr:cNvCxnSpPr/>
      </xdr:nvCxnSpPr>
      <xdr:spPr>
        <a:xfrm>
          <a:off x="10388600" y="5800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35</xdr:row>
      <xdr:rowOff>161561</xdr:rowOff>
    </xdr:from>
    <xdr:ext cx="469744" cy="259045"/>
    <xdr:sp macro="" textlink="">
      <xdr:nvSpPr>
        <xdr:cNvPr id="100" name="【図書館】&#10;一人当たり面積平均値テキスト">
          <a:extLst>
            <a:ext uri="{FF2B5EF4-FFF2-40B4-BE49-F238E27FC236}">
              <a16:creationId xmlns:a16="http://schemas.microsoft.com/office/drawing/2014/main" id="{D963FCA0-868B-4457-A89E-5BE035D58A35}"/>
            </a:ext>
          </a:extLst>
        </xdr:cNvPr>
        <xdr:cNvSpPr txBox="1"/>
      </xdr:nvSpPr>
      <xdr:spPr>
        <a:xfrm>
          <a:off x="10515600" y="61623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11684</xdr:rowOff>
    </xdr:from>
    <xdr:to>
      <xdr:col>55</xdr:col>
      <xdr:colOff>50800</xdr:colOff>
      <xdr:row>36</xdr:row>
      <xdr:rowOff>113284</xdr:rowOff>
    </xdr:to>
    <xdr:sp macro="" textlink="">
      <xdr:nvSpPr>
        <xdr:cNvPr id="101" name="フローチャート: 判断 100">
          <a:extLst>
            <a:ext uri="{FF2B5EF4-FFF2-40B4-BE49-F238E27FC236}">
              <a16:creationId xmlns:a16="http://schemas.microsoft.com/office/drawing/2014/main" id="{D9E19DFD-2F6B-40D9-828D-F66448CF2832}"/>
            </a:ext>
          </a:extLst>
        </xdr:cNvPr>
        <xdr:cNvSpPr/>
      </xdr:nvSpPr>
      <xdr:spPr>
        <a:xfrm>
          <a:off x="10426700" y="6183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36</xdr:row>
      <xdr:rowOff>139700</xdr:rowOff>
    </xdr:from>
    <xdr:to>
      <xdr:col>50</xdr:col>
      <xdr:colOff>165100</xdr:colOff>
      <xdr:row>37</xdr:row>
      <xdr:rowOff>69850</xdr:rowOff>
    </xdr:to>
    <xdr:sp macro="" textlink="">
      <xdr:nvSpPr>
        <xdr:cNvPr id="102" name="フローチャート: 判断 101">
          <a:extLst>
            <a:ext uri="{FF2B5EF4-FFF2-40B4-BE49-F238E27FC236}">
              <a16:creationId xmlns:a16="http://schemas.microsoft.com/office/drawing/2014/main" id="{E8EBCC3B-7459-4299-994F-FEB055928F39}"/>
            </a:ext>
          </a:extLst>
        </xdr:cNvPr>
        <xdr:cNvSpPr/>
      </xdr:nvSpPr>
      <xdr:spPr>
        <a:xfrm>
          <a:off x="95885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35</xdr:row>
      <xdr:rowOff>86377</xdr:rowOff>
    </xdr:from>
    <xdr:ext cx="469744" cy="259045"/>
    <xdr:sp macro="" textlink="">
      <xdr:nvSpPr>
        <xdr:cNvPr id="103" name="n_1aveValue【図書館】&#10;一人当たり面積">
          <a:extLst>
            <a:ext uri="{FF2B5EF4-FFF2-40B4-BE49-F238E27FC236}">
              <a16:creationId xmlns:a16="http://schemas.microsoft.com/office/drawing/2014/main" id="{FCFD24BE-7654-4CCD-9052-73C981B1A2D6}"/>
            </a:ext>
          </a:extLst>
        </xdr:cNvPr>
        <xdr:cNvSpPr txBox="1"/>
      </xdr:nvSpPr>
      <xdr:spPr>
        <a:xfrm>
          <a:off x="9391727" y="608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68834</xdr:rowOff>
    </xdr:from>
    <xdr:to>
      <xdr:col>46</xdr:col>
      <xdr:colOff>38100</xdr:colOff>
      <xdr:row>37</xdr:row>
      <xdr:rowOff>170435</xdr:rowOff>
    </xdr:to>
    <xdr:sp macro="" textlink="">
      <xdr:nvSpPr>
        <xdr:cNvPr id="104" name="フローチャート: 判断 103">
          <a:extLst>
            <a:ext uri="{FF2B5EF4-FFF2-40B4-BE49-F238E27FC236}">
              <a16:creationId xmlns:a16="http://schemas.microsoft.com/office/drawing/2014/main" id="{53585DE3-42AA-4BA3-A48A-4216DB477D1D}"/>
            </a:ext>
          </a:extLst>
        </xdr:cNvPr>
        <xdr:cNvSpPr/>
      </xdr:nvSpPr>
      <xdr:spPr>
        <a:xfrm>
          <a:off x="8699500" y="641248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36</xdr:row>
      <xdr:rowOff>15511</xdr:rowOff>
    </xdr:from>
    <xdr:ext cx="469744" cy="259045"/>
    <xdr:sp macro="" textlink="">
      <xdr:nvSpPr>
        <xdr:cNvPr id="105" name="n_2aveValue【図書館】&#10;一人当たり面積">
          <a:extLst>
            <a:ext uri="{FF2B5EF4-FFF2-40B4-BE49-F238E27FC236}">
              <a16:creationId xmlns:a16="http://schemas.microsoft.com/office/drawing/2014/main" id="{F79EAAA1-0CF0-43F9-B9F9-247C030AD912}"/>
            </a:ext>
          </a:extLst>
        </xdr:cNvPr>
        <xdr:cNvSpPr txBox="1"/>
      </xdr:nvSpPr>
      <xdr:spPr>
        <a:xfrm>
          <a:off x="8515427" y="6187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91694</xdr:rowOff>
    </xdr:from>
    <xdr:to>
      <xdr:col>41</xdr:col>
      <xdr:colOff>101600</xdr:colOff>
      <xdr:row>36</xdr:row>
      <xdr:rowOff>21844</xdr:rowOff>
    </xdr:to>
    <xdr:sp macro="" textlink="">
      <xdr:nvSpPr>
        <xdr:cNvPr id="106" name="フローチャート: 判断 105">
          <a:extLst>
            <a:ext uri="{FF2B5EF4-FFF2-40B4-BE49-F238E27FC236}">
              <a16:creationId xmlns:a16="http://schemas.microsoft.com/office/drawing/2014/main" id="{CA509852-D642-4685-813F-BA6B7513A783}"/>
            </a:ext>
          </a:extLst>
        </xdr:cNvPr>
        <xdr:cNvSpPr/>
      </xdr:nvSpPr>
      <xdr:spPr>
        <a:xfrm>
          <a:off x="7810500" y="6092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34</xdr:row>
      <xdr:rowOff>38371</xdr:rowOff>
    </xdr:from>
    <xdr:ext cx="469744" cy="259045"/>
    <xdr:sp macro="" textlink="">
      <xdr:nvSpPr>
        <xdr:cNvPr id="107" name="n_3aveValue【図書館】&#10;一人当たり面積">
          <a:extLst>
            <a:ext uri="{FF2B5EF4-FFF2-40B4-BE49-F238E27FC236}">
              <a16:creationId xmlns:a16="http://schemas.microsoft.com/office/drawing/2014/main" id="{0995931F-498C-4088-A6EE-C94FAF38597A}"/>
            </a:ext>
          </a:extLst>
        </xdr:cNvPr>
        <xdr:cNvSpPr txBox="1"/>
      </xdr:nvSpPr>
      <xdr:spPr>
        <a:xfrm>
          <a:off x="7626427" y="5867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44</xdr:row>
      <xdr:rowOff>73677</xdr:rowOff>
    </xdr:from>
    <xdr:ext cx="762000" cy="259045"/>
    <xdr:sp macro="" textlink="">
      <xdr:nvSpPr>
        <xdr:cNvPr id="108" name="テキスト ボックス 107">
          <a:extLst>
            <a:ext uri="{FF2B5EF4-FFF2-40B4-BE49-F238E27FC236}">
              <a16:creationId xmlns:a16="http://schemas.microsoft.com/office/drawing/2014/main" id="{B0452A33-D996-4ECC-8F4D-0A8F71E8617C}"/>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9" name="テキスト ボックス 108">
          <a:extLst>
            <a:ext uri="{FF2B5EF4-FFF2-40B4-BE49-F238E27FC236}">
              <a16:creationId xmlns:a16="http://schemas.microsoft.com/office/drawing/2014/main" id="{ED3BB900-95E0-4406-B622-99A8F18C8598}"/>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0" name="テキスト ボックス 109">
          <a:extLst>
            <a:ext uri="{FF2B5EF4-FFF2-40B4-BE49-F238E27FC236}">
              <a16:creationId xmlns:a16="http://schemas.microsoft.com/office/drawing/2014/main" id="{9243B138-6325-49DE-9AE7-3ABBE0B7E2C6}"/>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1" name="テキスト ボックス 110">
          <a:extLst>
            <a:ext uri="{FF2B5EF4-FFF2-40B4-BE49-F238E27FC236}">
              <a16:creationId xmlns:a16="http://schemas.microsoft.com/office/drawing/2014/main" id="{74FE60A2-C0A3-437C-AB1F-29656E049CCD}"/>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2" name="テキスト ボックス 111">
          <a:extLst>
            <a:ext uri="{FF2B5EF4-FFF2-40B4-BE49-F238E27FC236}">
              <a16:creationId xmlns:a16="http://schemas.microsoft.com/office/drawing/2014/main" id="{7EC788C1-E4CC-4F4E-A9D9-60C4E519E893}"/>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128270</xdr:rowOff>
    </xdr:from>
    <xdr:to>
      <xdr:col>41</xdr:col>
      <xdr:colOff>101600</xdr:colOff>
      <xdr:row>40</xdr:row>
      <xdr:rowOff>58420</xdr:rowOff>
    </xdr:to>
    <xdr:sp macro="" textlink="">
      <xdr:nvSpPr>
        <xdr:cNvPr id="113" name="楕円 112">
          <a:extLst>
            <a:ext uri="{FF2B5EF4-FFF2-40B4-BE49-F238E27FC236}">
              <a16:creationId xmlns:a16="http://schemas.microsoft.com/office/drawing/2014/main" id="{BA56A979-C2F6-4F77-BC77-1E12FAC65A53}"/>
            </a:ext>
          </a:extLst>
        </xdr:cNvPr>
        <xdr:cNvSpPr/>
      </xdr:nvSpPr>
      <xdr:spPr>
        <a:xfrm>
          <a:off x="7810500" y="681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40</xdr:row>
      <xdr:rowOff>49547</xdr:rowOff>
    </xdr:from>
    <xdr:ext cx="469744" cy="259045"/>
    <xdr:sp macro="" textlink="">
      <xdr:nvSpPr>
        <xdr:cNvPr id="114" name="n_3mainValue【図書館】&#10;一人当たり面積">
          <a:extLst>
            <a:ext uri="{FF2B5EF4-FFF2-40B4-BE49-F238E27FC236}">
              <a16:creationId xmlns:a16="http://schemas.microsoft.com/office/drawing/2014/main" id="{434D8089-FA30-4CE9-8435-4A8FAFD7FA54}"/>
            </a:ext>
          </a:extLst>
        </xdr:cNvPr>
        <xdr:cNvSpPr txBox="1"/>
      </xdr:nvSpPr>
      <xdr:spPr>
        <a:xfrm>
          <a:off x="7626427" y="690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5" name="正方形/長方形 114">
          <a:extLst>
            <a:ext uri="{FF2B5EF4-FFF2-40B4-BE49-F238E27FC236}">
              <a16:creationId xmlns:a16="http://schemas.microsoft.com/office/drawing/2014/main" id="{579C477A-9E80-49B3-B225-3C13E56FF61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16" name="正方形/長方形 115">
          <a:extLst>
            <a:ext uri="{FF2B5EF4-FFF2-40B4-BE49-F238E27FC236}">
              <a16:creationId xmlns:a16="http://schemas.microsoft.com/office/drawing/2014/main" id="{124041C4-DCB7-4687-BEBA-E216E4B4B91E}"/>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17" name="正方形/長方形 116">
          <a:extLst>
            <a:ext uri="{FF2B5EF4-FFF2-40B4-BE49-F238E27FC236}">
              <a16:creationId xmlns:a16="http://schemas.microsoft.com/office/drawing/2014/main" id="{CC497CF0-2008-461B-AEF5-2ED8F3B52989}"/>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18" name="正方形/長方形 117">
          <a:extLst>
            <a:ext uri="{FF2B5EF4-FFF2-40B4-BE49-F238E27FC236}">
              <a16:creationId xmlns:a16="http://schemas.microsoft.com/office/drawing/2014/main" id="{C065A7F6-3FA2-40F2-9BD5-892674A15E84}"/>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19" name="正方形/長方形 118">
          <a:extLst>
            <a:ext uri="{FF2B5EF4-FFF2-40B4-BE49-F238E27FC236}">
              <a16:creationId xmlns:a16="http://schemas.microsoft.com/office/drawing/2014/main" id="{A005928C-7733-4E78-B5EC-6EB8046E706C}"/>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0" name="正方形/長方形 119">
          <a:extLst>
            <a:ext uri="{FF2B5EF4-FFF2-40B4-BE49-F238E27FC236}">
              <a16:creationId xmlns:a16="http://schemas.microsoft.com/office/drawing/2014/main" id="{37B544DD-BE51-4985-BCE4-0F6F9A84F088}"/>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1" name="正方形/長方形 120">
          <a:extLst>
            <a:ext uri="{FF2B5EF4-FFF2-40B4-BE49-F238E27FC236}">
              <a16:creationId xmlns:a16="http://schemas.microsoft.com/office/drawing/2014/main" id="{9AF733E5-0957-4308-8F2A-F9BA35E530F5}"/>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2" name="正方形/長方形 121">
          <a:extLst>
            <a:ext uri="{FF2B5EF4-FFF2-40B4-BE49-F238E27FC236}">
              <a16:creationId xmlns:a16="http://schemas.microsoft.com/office/drawing/2014/main" id="{78BAA8BD-41D2-482A-BA8B-0E627B72AD8F}"/>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3" name="テキスト ボックス 122">
          <a:extLst>
            <a:ext uri="{FF2B5EF4-FFF2-40B4-BE49-F238E27FC236}">
              <a16:creationId xmlns:a16="http://schemas.microsoft.com/office/drawing/2014/main" id="{42669C55-7235-4EF6-9EEF-93584A0BF432}"/>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4" name="直線コネクタ 123">
          <a:extLst>
            <a:ext uri="{FF2B5EF4-FFF2-40B4-BE49-F238E27FC236}">
              <a16:creationId xmlns:a16="http://schemas.microsoft.com/office/drawing/2014/main" id="{ED95DB90-6BB7-48C5-BDAB-2C17876A1EA2}"/>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25" name="直線コネクタ 124">
          <a:extLst>
            <a:ext uri="{FF2B5EF4-FFF2-40B4-BE49-F238E27FC236}">
              <a16:creationId xmlns:a16="http://schemas.microsoft.com/office/drawing/2014/main" id="{1BE90D51-41EE-430A-93A7-09A04035F05E}"/>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26" name="テキスト ボックス 125">
          <a:extLst>
            <a:ext uri="{FF2B5EF4-FFF2-40B4-BE49-F238E27FC236}">
              <a16:creationId xmlns:a16="http://schemas.microsoft.com/office/drawing/2014/main" id="{6D134680-4150-4EEF-8D0B-D0DA2F4D4511}"/>
            </a:ext>
          </a:extLst>
        </xdr:cNvPr>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27" name="直線コネクタ 126">
          <a:extLst>
            <a:ext uri="{FF2B5EF4-FFF2-40B4-BE49-F238E27FC236}">
              <a16:creationId xmlns:a16="http://schemas.microsoft.com/office/drawing/2014/main" id="{19B469E8-D477-41D4-893C-BE47800C06B5}"/>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28" name="テキスト ボックス 127">
          <a:extLst>
            <a:ext uri="{FF2B5EF4-FFF2-40B4-BE49-F238E27FC236}">
              <a16:creationId xmlns:a16="http://schemas.microsoft.com/office/drawing/2014/main" id="{D6DFEECE-6665-49A1-A594-5E4DD03EF2C7}"/>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29" name="直線コネクタ 128">
          <a:extLst>
            <a:ext uri="{FF2B5EF4-FFF2-40B4-BE49-F238E27FC236}">
              <a16:creationId xmlns:a16="http://schemas.microsoft.com/office/drawing/2014/main" id="{A1A558D8-676A-4777-937E-7AEE94C04D9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30" name="テキスト ボックス 129">
          <a:extLst>
            <a:ext uri="{FF2B5EF4-FFF2-40B4-BE49-F238E27FC236}">
              <a16:creationId xmlns:a16="http://schemas.microsoft.com/office/drawing/2014/main" id="{C9B4C7BB-BB28-4673-A4EF-23BFCC38A642}"/>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31" name="直線コネクタ 130">
          <a:extLst>
            <a:ext uri="{FF2B5EF4-FFF2-40B4-BE49-F238E27FC236}">
              <a16:creationId xmlns:a16="http://schemas.microsoft.com/office/drawing/2014/main" id="{3160FBF3-7FD3-4EE6-9202-3A7A54AFA2C3}"/>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32" name="テキスト ボックス 131">
          <a:extLst>
            <a:ext uri="{FF2B5EF4-FFF2-40B4-BE49-F238E27FC236}">
              <a16:creationId xmlns:a16="http://schemas.microsoft.com/office/drawing/2014/main" id="{F848ACD3-7A55-4119-8BFF-81F2DE22FF28}"/>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33" name="直線コネクタ 132">
          <a:extLst>
            <a:ext uri="{FF2B5EF4-FFF2-40B4-BE49-F238E27FC236}">
              <a16:creationId xmlns:a16="http://schemas.microsoft.com/office/drawing/2014/main" id="{9936B3FF-E6BD-4CF9-A55D-B9D68629E44C}"/>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34" name="テキスト ボックス 133">
          <a:extLst>
            <a:ext uri="{FF2B5EF4-FFF2-40B4-BE49-F238E27FC236}">
              <a16:creationId xmlns:a16="http://schemas.microsoft.com/office/drawing/2014/main" id="{660EC9B3-636E-4C11-9E5E-50AA98257DEF}"/>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35" name="直線コネクタ 134">
          <a:extLst>
            <a:ext uri="{FF2B5EF4-FFF2-40B4-BE49-F238E27FC236}">
              <a16:creationId xmlns:a16="http://schemas.microsoft.com/office/drawing/2014/main" id="{3184FB9D-ACF6-4829-89C8-E44383805B58}"/>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36" name="テキスト ボックス 135">
          <a:extLst>
            <a:ext uri="{FF2B5EF4-FFF2-40B4-BE49-F238E27FC236}">
              <a16:creationId xmlns:a16="http://schemas.microsoft.com/office/drawing/2014/main" id="{C69854B3-5209-40EC-A284-6FA488669346}"/>
            </a:ext>
          </a:extLst>
        </xdr:cNvPr>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37" name="直線コネクタ 136">
          <a:extLst>
            <a:ext uri="{FF2B5EF4-FFF2-40B4-BE49-F238E27FC236}">
              <a16:creationId xmlns:a16="http://schemas.microsoft.com/office/drawing/2014/main" id="{433C4CC7-3E6A-46AB-9C59-0B4E9EC5C889}"/>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38" name="テキスト ボックス 137">
          <a:extLst>
            <a:ext uri="{FF2B5EF4-FFF2-40B4-BE49-F238E27FC236}">
              <a16:creationId xmlns:a16="http://schemas.microsoft.com/office/drawing/2014/main" id="{1F022117-EB4F-466D-B0E3-97410595CE51}"/>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39" name="【体育館・プール】&#10;有形固定資産減価償却率グラフ枠">
          <a:extLst>
            <a:ext uri="{FF2B5EF4-FFF2-40B4-BE49-F238E27FC236}">
              <a16:creationId xmlns:a16="http://schemas.microsoft.com/office/drawing/2014/main" id="{E1EC0B2A-DF38-4F7D-85DA-8FC34E2E6F1E}"/>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40822</xdr:rowOff>
    </xdr:from>
    <xdr:to>
      <xdr:col>24</xdr:col>
      <xdr:colOff>62865</xdr:colOff>
      <xdr:row>64</xdr:row>
      <xdr:rowOff>58783</xdr:rowOff>
    </xdr:to>
    <xdr:cxnSp macro="">
      <xdr:nvCxnSpPr>
        <xdr:cNvPr id="140" name="直線コネクタ 139">
          <a:extLst>
            <a:ext uri="{FF2B5EF4-FFF2-40B4-BE49-F238E27FC236}">
              <a16:creationId xmlns:a16="http://schemas.microsoft.com/office/drawing/2014/main" id="{B35BACF8-B0A1-4775-9DBE-5A6A3F2551F9}"/>
            </a:ext>
          </a:extLst>
        </xdr:cNvPr>
        <xdr:cNvCxnSpPr/>
      </xdr:nvCxnSpPr>
      <xdr:spPr>
        <a:xfrm flipV="1">
          <a:off x="4634865" y="9470572"/>
          <a:ext cx="0" cy="15610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62610</xdr:rowOff>
    </xdr:from>
    <xdr:ext cx="340478" cy="259045"/>
    <xdr:sp macro="" textlink="">
      <xdr:nvSpPr>
        <xdr:cNvPr id="141" name="【体育館・プール】&#10;有形固定資産減価償却率最小値テキスト">
          <a:extLst>
            <a:ext uri="{FF2B5EF4-FFF2-40B4-BE49-F238E27FC236}">
              <a16:creationId xmlns:a16="http://schemas.microsoft.com/office/drawing/2014/main" id="{BC402CD0-B67E-419F-A9D6-31DA8D9AE889}"/>
            </a:ext>
          </a:extLst>
        </xdr:cNvPr>
        <xdr:cNvSpPr txBox="1"/>
      </xdr:nvSpPr>
      <xdr:spPr>
        <a:xfrm>
          <a:off x="4673600" y="1103541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58783</xdr:rowOff>
    </xdr:from>
    <xdr:to>
      <xdr:col>24</xdr:col>
      <xdr:colOff>152400</xdr:colOff>
      <xdr:row>64</xdr:row>
      <xdr:rowOff>58783</xdr:rowOff>
    </xdr:to>
    <xdr:cxnSp macro="">
      <xdr:nvCxnSpPr>
        <xdr:cNvPr id="142" name="直線コネクタ 141">
          <a:extLst>
            <a:ext uri="{FF2B5EF4-FFF2-40B4-BE49-F238E27FC236}">
              <a16:creationId xmlns:a16="http://schemas.microsoft.com/office/drawing/2014/main" id="{8D10F061-F79F-488D-ADC2-36FADEA5242D}"/>
            </a:ext>
          </a:extLst>
        </xdr:cNvPr>
        <xdr:cNvCxnSpPr/>
      </xdr:nvCxnSpPr>
      <xdr:spPr>
        <a:xfrm>
          <a:off x="4546600" y="11031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158949</xdr:rowOff>
    </xdr:from>
    <xdr:ext cx="469744" cy="259045"/>
    <xdr:sp macro="" textlink="">
      <xdr:nvSpPr>
        <xdr:cNvPr id="143" name="【体育館・プール】&#10;有形固定資産減価償却率最大値テキスト">
          <a:extLst>
            <a:ext uri="{FF2B5EF4-FFF2-40B4-BE49-F238E27FC236}">
              <a16:creationId xmlns:a16="http://schemas.microsoft.com/office/drawing/2014/main" id="{555350DA-FE20-4D83-A1E5-602F98C47AE0}"/>
            </a:ext>
          </a:extLst>
        </xdr:cNvPr>
        <xdr:cNvSpPr txBox="1"/>
      </xdr:nvSpPr>
      <xdr:spPr>
        <a:xfrm>
          <a:off x="4673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40822</xdr:rowOff>
    </xdr:from>
    <xdr:to>
      <xdr:col>24</xdr:col>
      <xdr:colOff>152400</xdr:colOff>
      <xdr:row>55</xdr:row>
      <xdr:rowOff>40822</xdr:rowOff>
    </xdr:to>
    <xdr:cxnSp macro="">
      <xdr:nvCxnSpPr>
        <xdr:cNvPr id="144" name="直線コネクタ 143">
          <a:extLst>
            <a:ext uri="{FF2B5EF4-FFF2-40B4-BE49-F238E27FC236}">
              <a16:creationId xmlns:a16="http://schemas.microsoft.com/office/drawing/2014/main" id="{6A4A16ED-5EF4-44B9-B009-AB8641404FE8}"/>
            </a:ext>
          </a:extLst>
        </xdr:cNvPr>
        <xdr:cNvCxnSpPr/>
      </xdr:nvCxnSpPr>
      <xdr:spPr>
        <a:xfrm>
          <a:off x="4546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84381</xdr:rowOff>
    </xdr:from>
    <xdr:ext cx="405111" cy="259045"/>
    <xdr:sp macro="" textlink="">
      <xdr:nvSpPr>
        <xdr:cNvPr id="145" name="【体育館・プール】&#10;有形固定資産減価償却率平均値テキスト">
          <a:extLst>
            <a:ext uri="{FF2B5EF4-FFF2-40B4-BE49-F238E27FC236}">
              <a16:creationId xmlns:a16="http://schemas.microsoft.com/office/drawing/2014/main" id="{4CD1F3E9-6E68-4DF1-BB9C-D70BBC37C831}"/>
            </a:ext>
          </a:extLst>
        </xdr:cNvPr>
        <xdr:cNvSpPr txBox="1"/>
      </xdr:nvSpPr>
      <xdr:spPr>
        <a:xfrm>
          <a:off x="4673600" y="985703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105954</xdr:rowOff>
    </xdr:from>
    <xdr:to>
      <xdr:col>24</xdr:col>
      <xdr:colOff>114300</xdr:colOff>
      <xdr:row>58</xdr:row>
      <xdr:rowOff>36104</xdr:rowOff>
    </xdr:to>
    <xdr:sp macro="" textlink="">
      <xdr:nvSpPr>
        <xdr:cNvPr id="146" name="フローチャート: 判断 145">
          <a:extLst>
            <a:ext uri="{FF2B5EF4-FFF2-40B4-BE49-F238E27FC236}">
              <a16:creationId xmlns:a16="http://schemas.microsoft.com/office/drawing/2014/main" id="{80BD5C3A-5EE9-4F6E-A368-F30AFA33662B}"/>
            </a:ext>
          </a:extLst>
        </xdr:cNvPr>
        <xdr:cNvSpPr/>
      </xdr:nvSpPr>
      <xdr:spPr>
        <a:xfrm>
          <a:off x="4584700" y="9878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57</xdr:row>
      <xdr:rowOff>99423</xdr:rowOff>
    </xdr:from>
    <xdr:to>
      <xdr:col>20</xdr:col>
      <xdr:colOff>38100</xdr:colOff>
      <xdr:row>58</xdr:row>
      <xdr:rowOff>29573</xdr:rowOff>
    </xdr:to>
    <xdr:sp macro="" textlink="">
      <xdr:nvSpPr>
        <xdr:cNvPr id="147" name="フローチャート: 判断 146">
          <a:extLst>
            <a:ext uri="{FF2B5EF4-FFF2-40B4-BE49-F238E27FC236}">
              <a16:creationId xmlns:a16="http://schemas.microsoft.com/office/drawing/2014/main" id="{7311E3A6-8842-4FF2-A18A-1DDF8EAC278E}"/>
            </a:ext>
          </a:extLst>
        </xdr:cNvPr>
        <xdr:cNvSpPr/>
      </xdr:nvSpPr>
      <xdr:spPr>
        <a:xfrm>
          <a:off x="3746500" y="9872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58</xdr:row>
      <xdr:rowOff>20700</xdr:rowOff>
    </xdr:from>
    <xdr:ext cx="405111" cy="259045"/>
    <xdr:sp macro="" textlink="">
      <xdr:nvSpPr>
        <xdr:cNvPr id="148" name="n_1aveValue【体育館・プール】&#10;有形固定資産減価償却率">
          <a:extLst>
            <a:ext uri="{FF2B5EF4-FFF2-40B4-BE49-F238E27FC236}">
              <a16:creationId xmlns:a16="http://schemas.microsoft.com/office/drawing/2014/main" id="{99FDBF2C-F2D8-49E2-8350-42978C16D399}"/>
            </a:ext>
          </a:extLst>
        </xdr:cNvPr>
        <xdr:cNvSpPr txBox="1"/>
      </xdr:nvSpPr>
      <xdr:spPr>
        <a:xfrm>
          <a:off x="3582044" y="99648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151674</xdr:rowOff>
    </xdr:from>
    <xdr:to>
      <xdr:col>15</xdr:col>
      <xdr:colOff>101600</xdr:colOff>
      <xdr:row>58</xdr:row>
      <xdr:rowOff>81824</xdr:rowOff>
    </xdr:to>
    <xdr:sp macro="" textlink="">
      <xdr:nvSpPr>
        <xdr:cNvPr id="149" name="フローチャート: 判断 148">
          <a:extLst>
            <a:ext uri="{FF2B5EF4-FFF2-40B4-BE49-F238E27FC236}">
              <a16:creationId xmlns:a16="http://schemas.microsoft.com/office/drawing/2014/main" id="{E1BD52F3-9981-4D62-ADC6-466EF5B2E1C0}"/>
            </a:ext>
          </a:extLst>
        </xdr:cNvPr>
        <xdr:cNvSpPr/>
      </xdr:nvSpPr>
      <xdr:spPr>
        <a:xfrm>
          <a:off x="2857500" y="9924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58</xdr:row>
      <xdr:rowOff>72951</xdr:rowOff>
    </xdr:from>
    <xdr:ext cx="405111" cy="259045"/>
    <xdr:sp macro="" textlink="">
      <xdr:nvSpPr>
        <xdr:cNvPr id="150" name="n_2aveValue【体育館・プール】&#10;有形固定資産減価償却率">
          <a:extLst>
            <a:ext uri="{FF2B5EF4-FFF2-40B4-BE49-F238E27FC236}">
              <a16:creationId xmlns:a16="http://schemas.microsoft.com/office/drawing/2014/main" id="{F8FD0990-B802-4595-A73C-FE605ED0BD88}"/>
            </a:ext>
          </a:extLst>
        </xdr:cNvPr>
        <xdr:cNvSpPr txBox="1"/>
      </xdr:nvSpPr>
      <xdr:spPr>
        <a:xfrm>
          <a:off x="2705744" y="10017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50437</xdr:rowOff>
    </xdr:from>
    <xdr:to>
      <xdr:col>10</xdr:col>
      <xdr:colOff>165100</xdr:colOff>
      <xdr:row>58</xdr:row>
      <xdr:rowOff>152037</xdr:rowOff>
    </xdr:to>
    <xdr:sp macro="" textlink="">
      <xdr:nvSpPr>
        <xdr:cNvPr id="151" name="フローチャート: 判断 150">
          <a:extLst>
            <a:ext uri="{FF2B5EF4-FFF2-40B4-BE49-F238E27FC236}">
              <a16:creationId xmlns:a16="http://schemas.microsoft.com/office/drawing/2014/main" id="{9EEF989C-A95C-44F5-87EA-C8011EFC56AD}"/>
            </a:ext>
          </a:extLst>
        </xdr:cNvPr>
        <xdr:cNvSpPr/>
      </xdr:nvSpPr>
      <xdr:spPr>
        <a:xfrm>
          <a:off x="1968500" y="9994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58</xdr:row>
      <xdr:rowOff>143164</xdr:rowOff>
    </xdr:from>
    <xdr:ext cx="405111" cy="259045"/>
    <xdr:sp macro="" textlink="">
      <xdr:nvSpPr>
        <xdr:cNvPr id="152" name="n_3aveValue【体育館・プール】&#10;有形固定資産減価償却率">
          <a:extLst>
            <a:ext uri="{FF2B5EF4-FFF2-40B4-BE49-F238E27FC236}">
              <a16:creationId xmlns:a16="http://schemas.microsoft.com/office/drawing/2014/main" id="{61450FBE-C60B-443E-A595-43CDBAC59AE3}"/>
            </a:ext>
          </a:extLst>
        </xdr:cNvPr>
        <xdr:cNvSpPr txBox="1"/>
      </xdr:nvSpPr>
      <xdr:spPr>
        <a:xfrm>
          <a:off x="1816744" y="100872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153" name="テキスト ボックス 152">
          <a:extLst>
            <a:ext uri="{FF2B5EF4-FFF2-40B4-BE49-F238E27FC236}">
              <a16:creationId xmlns:a16="http://schemas.microsoft.com/office/drawing/2014/main" id="{92DDA644-E53E-440F-9343-C010CA63D444}"/>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4" name="テキスト ボックス 153">
          <a:extLst>
            <a:ext uri="{FF2B5EF4-FFF2-40B4-BE49-F238E27FC236}">
              <a16:creationId xmlns:a16="http://schemas.microsoft.com/office/drawing/2014/main" id="{64FE0F6D-010A-4385-A139-DCD6CD08562E}"/>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5" name="テキスト ボックス 154">
          <a:extLst>
            <a:ext uri="{FF2B5EF4-FFF2-40B4-BE49-F238E27FC236}">
              <a16:creationId xmlns:a16="http://schemas.microsoft.com/office/drawing/2014/main" id="{3C16D45F-728F-4017-9CC6-C20EC4C75F32}"/>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6" name="テキスト ボックス 155">
          <a:extLst>
            <a:ext uri="{FF2B5EF4-FFF2-40B4-BE49-F238E27FC236}">
              <a16:creationId xmlns:a16="http://schemas.microsoft.com/office/drawing/2014/main" id="{262429C3-A62F-4101-9A8E-9C9C90D1F245}"/>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7" name="テキスト ボックス 156">
          <a:extLst>
            <a:ext uri="{FF2B5EF4-FFF2-40B4-BE49-F238E27FC236}">
              <a16:creationId xmlns:a16="http://schemas.microsoft.com/office/drawing/2014/main" id="{FEFC35B9-CD4D-47F4-8FF0-C26C34D7FF24}"/>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81462</xdr:rowOff>
    </xdr:from>
    <xdr:to>
      <xdr:col>24</xdr:col>
      <xdr:colOff>114300</xdr:colOff>
      <xdr:row>57</xdr:row>
      <xdr:rowOff>11612</xdr:rowOff>
    </xdr:to>
    <xdr:sp macro="" textlink="">
      <xdr:nvSpPr>
        <xdr:cNvPr id="158" name="楕円 157">
          <a:extLst>
            <a:ext uri="{FF2B5EF4-FFF2-40B4-BE49-F238E27FC236}">
              <a16:creationId xmlns:a16="http://schemas.microsoft.com/office/drawing/2014/main" id="{AF782F8C-B530-436D-A6C2-978DE152769B}"/>
            </a:ext>
          </a:extLst>
        </xdr:cNvPr>
        <xdr:cNvSpPr/>
      </xdr:nvSpPr>
      <xdr:spPr>
        <a:xfrm>
          <a:off x="4584700" y="9682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55</xdr:row>
      <xdr:rowOff>104339</xdr:rowOff>
    </xdr:from>
    <xdr:ext cx="405111" cy="259045"/>
    <xdr:sp macro="" textlink="">
      <xdr:nvSpPr>
        <xdr:cNvPr id="159" name="【体育館・プール】&#10;有形固定資産減価償却率該当値テキスト">
          <a:extLst>
            <a:ext uri="{FF2B5EF4-FFF2-40B4-BE49-F238E27FC236}">
              <a16:creationId xmlns:a16="http://schemas.microsoft.com/office/drawing/2014/main" id="{825DC257-B7D0-4BD0-B8A5-50094C92AF0D}"/>
            </a:ext>
          </a:extLst>
        </xdr:cNvPr>
        <xdr:cNvSpPr txBox="1"/>
      </xdr:nvSpPr>
      <xdr:spPr>
        <a:xfrm>
          <a:off x="4673600" y="95340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168003</xdr:rowOff>
    </xdr:from>
    <xdr:to>
      <xdr:col>20</xdr:col>
      <xdr:colOff>38100</xdr:colOff>
      <xdr:row>55</xdr:row>
      <xdr:rowOff>98153</xdr:rowOff>
    </xdr:to>
    <xdr:sp macro="" textlink="">
      <xdr:nvSpPr>
        <xdr:cNvPr id="160" name="楕円 159">
          <a:extLst>
            <a:ext uri="{FF2B5EF4-FFF2-40B4-BE49-F238E27FC236}">
              <a16:creationId xmlns:a16="http://schemas.microsoft.com/office/drawing/2014/main" id="{C495E82B-FC67-4840-94D3-6D774E19087C}"/>
            </a:ext>
          </a:extLst>
        </xdr:cNvPr>
        <xdr:cNvSpPr/>
      </xdr:nvSpPr>
      <xdr:spPr>
        <a:xfrm>
          <a:off x="3746500" y="9426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55</xdr:row>
      <xdr:rowOff>47353</xdr:rowOff>
    </xdr:from>
    <xdr:to>
      <xdr:col>24</xdr:col>
      <xdr:colOff>63500</xdr:colOff>
      <xdr:row>56</xdr:row>
      <xdr:rowOff>132262</xdr:rowOff>
    </xdr:to>
    <xdr:cxnSp macro="">
      <xdr:nvCxnSpPr>
        <xdr:cNvPr id="161" name="直線コネクタ 160">
          <a:extLst>
            <a:ext uri="{FF2B5EF4-FFF2-40B4-BE49-F238E27FC236}">
              <a16:creationId xmlns:a16="http://schemas.microsoft.com/office/drawing/2014/main" id="{D0383F9B-CA1F-4E8A-84E1-BAC0DA1EBB49}"/>
            </a:ext>
          </a:extLst>
        </xdr:cNvPr>
        <xdr:cNvCxnSpPr/>
      </xdr:nvCxnSpPr>
      <xdr:spPr>
        <a:xfrm>
          <a:off x="3797300" y="9477103"/>
          <a:ext cx="838200" cy="256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115751</xdr:rowOff>
    </xdr:from>
    <xdr:to>
      <xdr:col>15</xdr:col>
      <xdr:colOff>101600</xdr:colOff>
      <xdr:row>56</xdr:row>
      <xdr:rowOff>45901</xdr:rowOff>
    </xdr:to>
    <xdr:sp macro="" textlink="">
      <xdr:nvSpPr>
        <xdr:cNvPr id="162" name="楕円 161">
          <a:extLst>
            <a:ext uri="{FF2B5EF4-FFF2-40B4-BE49-F238E27FC236}">
              <a16:creationId xmlns:a16="http://schemas.microsoft.com/office/drawing/2014/main" id="{F0852024-802D-42C4-86A4-C04D518849D9}"/>
            </a:ext>
          </a:extLst>
        </xdr:cNvPr>
        <xdr:cNvSpPr/>
      </xdr:nvSpPr>
      <xdr:spPr>
        <a:xfrm>
          <a:off x="2857500" y="9545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47353</xdr:rowOff>
    </xdr:from>
    <xdr:to>
      <xdr:col>19</xdr:col>
      <xdr:colOff>177800</xdr:colOff>
      <xdr:row>55</xdr:row>
      <xdr:rowOff>166551</xdr:rowOff>
    </xdr:to>
    <xdr:cxnSp macro="">
      <xdr:nvCxnSpPr>
        <xdr:cNvPr id="163" name="直線コネクタ 162">
          <a:extLst>
            <a:ext uri="{FF2B5EF4-FFF2-40B4-BE49-F238E27FC236}">
              <a16:creationId xmlns:a16="http://schemas.microsoft.com/office/drawing/2014/main" id="{8ADA85BC-FFDB-4D69-9C19-2C5F75398168}"/>
            </a:ext>
          </a:extLst>
        </xdr:cNvPr>
        <xdr:cNvCxnSpPr/>
      </xdr:nvCxnSpPr>
      <xdr:spPr>
        <a:xfrm flipV="1">
          <a:off x="2908300" y="9477103"/>
          <a:ext cx="889000" cy="119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54</xdr:row>
      <xdr:rowOff>161472</xdr:rowOff>
    </xdr:from>
    <xdr:to>
      <xdr:col>10</xdr:col>
      <xdr:colOff>165100</xdr:colOff>
      <xdr:row>55</xdr:row>
      <xdr:rowOff>91622</xdr:rowOff>
    </xdr:to>
    <xdr:sp macro="" textlink="">
      <xdr:nvSpPr>
        <xdr:cNvPr id="164" name="楕円 163">
          <a:extLst>
            <a:ext uri="{FF2B5EF4-FFF2-40B4-BE49-F238E27FC236}">
              <a16:creationId xmlns:a16="http://schemas.microsoft.com/office/drawing/2014/main" id="{3EB16D4D-7A6C-47AF-9413-C81EA34DDED0}"/>
            </a:ext>
          </a:extLst>
        </xdr:cNvPr>
        <xdr:cNvSpPr/>
      </xdr:nvSpPr>
      <xdr:spPr>
        <a:xfrm>
          <a:off x="1968500" y="941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55</xdr:row>
      <xdr:rowOff>40822</xdr:rowOff>
    </xdr:from>
    <xdr:to>
      <xdr:col>15</xdr:col>
      <xdr:colOff>50800</xdr:colOff>
      <xdr:row>55</xdr:row>
      <xdr:rowOff>166551</xdr:rowOff>
    </xdr:to>
    <xdr:cxnSp macro="">
      <xdr:nvCxnSpPr>
        <xdr:cNvPr id="165" name="直線コネクタ 164">
          <a:extLst>
            <a:ext uri="{FF2B5EF4-FFF2-40B4-BE49-F238E27FC236}">
              <a16:creationId xmlns:a16="http://schemas.microsoft.com/office/drawing/2014/main" id="{378DB2AD-AF80-42F4-A2CB-846368C62D88}"/>
            </a:ext>
          </a:extLst>
        </xdr:cNvPr>
        <xdr:cNvCxnSpPr/>
      </xdr:nvCxnSpPr>
      <xdr:spPr>
        <a:xfrm>
          <a:off x="2019300" y="9470572"/>
          <a:ext cx="889000" cy="125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53</xdr:row>
      <xdr:rowOff>114680</xdr:rowOff>
    </xdr:from>
    <xdr:ext cx="405111" cy="259045"/>
    <xdr:sp macro="" textlink="">
      <xdr:nvSpPr>
        <xdr:cNvPr id="166" name="n_1mainValue【体育館・プール】&#10;有形固定資産減価償却率">
          <a:extLst>
            <a:ext uri="{FF2B5EF4-FFF2-40B4-BE49-F238E27FC236}">
              <a16:creationId xmlns:a16="http://schemas.microsoft.com/office/drawing/2014/main" id="{3E7400F1-BB0B-46A1-AEC6-76D636EECE5F}"/>
            </a:ext>
          </a:extLst>
        </xdr:cNvPr>
        <xdr:cNvSpPr txBox="1"/>
      </xdr:nvSpPr>
      <xdr:spPr>
        <a:xfrm>
          <a:off x="3582044" y="92015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54</xdr:row>
      <xdr:rowOff>62428</xdr:rowOff>
    </xdr:from>
    <xdr:ext cx="405111" cy="259045"/>
    <xdr:sp macro="" textlink="">
      <xdr:nvSpPr>
        <xdr:cNvPr id="167" name="n_2mainValue【体育館・プール】&#10;有形固定資産減価償却率">
          <a:extLst>
            <a:ext uri="{FF2B5EF4-FFF2-40B4-BE49-F238E27FC236}">
              <a16:creationId xmlns:a16="http://schemas.microsoft.com/office/drawing/2014/main" id="{F378BF76-98AF-48DA-B7EE-2C8EADC961B8}"/>
            </a:ext>
          </a:extLst>
        </xdr:cNvPr>
        <xdr:cNvSpPr txBox="1"/>
      </xdr:nvSpPr>
      <xdr:spPr>
        <a:xfrm>
          <a:off x="2705744" y="93207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69927</xdr:colOff>
      <xdr:row>53</xdr:row>
      <xdr:rowOff>108149</xdr:rowOff>
    </xdr:from>
    <xdr:ext cx="469744" cy="259045"/>
    <xdr:sp macro="" textlink="">
      <xdr:nvSpPr>
        <xdr:cNvPr id="168" name="n_3mainValue【体育館・プール】&#10;有形固定資産減価償却率">
          <a:extLst>
            <a:ext uri="{FF2B5EF4-FFF2-40B4-BE49-F238E27FC236}">
              <a16:creationId xmlns:a16="http://schemas.microsoft.com/office/drawing/2014/main" id="{D01404D0-963F-46F9-BBEA-AC04FA92D182}"/>
            </a:ext>
          </a:extLst>
        </xdr:cNvPr>
        <xdr:cNvSpPr txBox="1"/>
      </xdr:nvSpPr>
      <xdr:spPr>
        <a:xfrm>
          <a:off x="1784427" y="919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9" name="正方形/長方形 168">
          <a:extLst>
            <a:ext uri="{FF2B5EF4-FFF2-40B4-BE49-F238E27FC236}">
              <a16:creationId xmlns:a16="http://schemas.microsoft.com/office/drawing/2014/main" id="{6E2A76DB-D95D-497E-A2A1-7B06D4ECEDB4}"/>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0" name="正方形/長方形 169">
          <a:extLst>
            <a:ext uri="{FF2B5EF4-FFF2-40B4-BE49-F238E27FC236}">
              <a16:creationId xmlns:a16="http://schemas.microsoft.com/office/drawing/2014/main" id="{9848AB91-7336-4ADD-9570-202B744BEF96}"/>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1" name="正方形/長方形 170">
          <a:extLst>
            <a:ext uri="{FF2B5EF4-FFF2-40B4-BE49-F238E27FC236}">
              <a16:creationId xmlns:a16="http://schemas.microsoft.com/office/drawing/2014/main" id="{C0DD3331-A135-4873-A6E0-2BE1AAE2ED8C}"/>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2" name="正方形/長方形 171">
          <a:extLst>
            <a:ext uri="{FF2B5EF4-FFF2-40B4-BE49-F238E27FC236}">
              <a16:creationId xmlns:a16="http://schemas.microsoft.com/office/drawing/2014/main" id="{93E0D4A1-4D84-480B-A694-1099E13CDE94}"/>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3" name="正方形/長方形 172">
          <a:extLst>
            <a:ext uri="{FF2B5EF4-FFF2-40B4-BE49-F238E27FC236}">
              <a16:creationId xmlns:a16="http://schemas.microsoft.com/office/drawing/2014/main" id="{0D458550-F05B-42E0-BFB6-74BAAB9FC4CB}"/>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4" name="正方形/長方形 173">
          <a:extLst>
            <a:ext uri="{FF2B5EF4-FFF2-40B4-BE49-F238E27FC236}">
              <a16:creationId xmlns:a16="http://schemas.microsoft.com/office/drawing/2014/main" id="{13778D26-0168-4299-8DBA-BF4A3FA1B168}"/>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5" name="正方形/長方形 174">
          <a:extLst>
            <a:ext uri="{FF2B5EF4-FFF2-40B4-BE49-F238E27FC236}">
              <a16:creationId xmlns:a16="http://schemas.microsoft.com/office/drawing/2014/main" id="{F938AC73-F64E-43ED-BD09-321C8D5E6981}"/>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6" name="正方形/長方形 175">
          <a:extLst>
            <a:ext uri="{FF2B5EF4-FFF2-40B4-BE49-F238E27FC236}">
              <a16:creationId xmlns:a16="http://schemas.microsoft.com/office/drawing/2014/main" id="{95AB8DC5-33CA-4661-9110-472EE77B08EA}"/>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7" name="テキスト ボックス 176">
          <a:extLst>
            <a:ext uri="{FF2B5EF4-FFF2-40B4-BE49-F238E27FC236}">
              <a16:creationId xmlns:a16="http://schemas.microsoft.com/office/drawing/2014/main" id="{0B42FEA0-F70C-4B76-B205-4E675F9B6C37}"/>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8" name="直線コネクタ 177">
          <a:extLst>
            <a:ext uri="{FF2B5EF4-FFF2-40B4-BE49-F238E27FC236}">
              <a16:creationId xmlns:a16="http://schemas.microsoft.com/office/drawing/2014/main" id="{57C9C4C8-548B-491B-B4A4-C52034FC7E7C}"/>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79" name="直線コネクタ 178">
          <a:extLst>
            <a:ext uri="{FF2B5EF4-FFF2-40B4-BE49-F238E27FC236}">
              <a16:creationId xmlns:a16="http://schemas.microsoft.com/office/drawing/2014/main" id="{5B503591-F827-4704-9A1A-A767AE0D7DA9}"/>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80" name="テキスト ボックス 179">
          <a:extLst>
            <a:ext uri="{FF2B5EF4-FFF2-40B4-BE49-F238E27FC236}">
              <a16:creationId xmlns:a16="http://schemas.microsoft.com/office/drawing/2014/main" id="{D28B70AB-8497-43CA-A760-46804004B9A7}"/>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1" name="直線コネクタ 180">
          <a:extLst>
            <a:ext uri="{FF2B5EF4-FFF2-40B4-BE49-F238E27FC236}">
              <a16:creationId xmlns:a16="http://schemas.microsoft.com/office/drawing/2014/main" id="{7D3AEAF5-AF82-4CC7-8FB0-3999E3DEDEF3}"/>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82" name="テキスト ボックス 181">
          <a:extLst>
            <a:ext uri="{FF2B5EF4-FFF2-40B4-BE49-F238E27FC236}">
              <a16:creationId xmlns:a16="http://schemas.microsoft.com/office/drawing/2014/main" id="{A3AB7E87-F06F-49C0-BC70-CB7D10054244}"/>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3" name="直線コネクタ 182">
          <a:extLst>
            <a:ext uri="{FF2B5EF4-FFF2-40B4-BE49-F238E27FC236}">
              <a16:creationId xmlns:a16="http://schemas.microsoft.com/office/drawing/2014/main" id="{5E2F0BEE-D1B6-48E4-945A-72FE2AE434D3}"/>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84" name="テキスト ボックス 183">
          <a:extLst>
            <a:ext uri="{FF2B5EF4-FFF2-40B4-BE49-F238E27FC236}">
              <a16:creationId xmlns:a16="http://schemas.microsoft.com/office/drawing/2014/main" id="{DE6627C2-5C48-4CEE-AF6D-AF52AA67F9AB}"/>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5" name="直線コネクタ 184">
          <a:extLst>
            <a:ext uri="{FF2B5EF4-FFF2-40B4-BE49-F238E27FC236}">
              <a16:creationId xmlns:a16="http://schemas.microsoft.com/office/drawing/2014/main" id="{0439D6C8-D081-4DBF-BDCB-BC6DD54ECD2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86" name="テキスト ボックス 185">
          <a:extLst>
            <a:ext uri="{FF2B5EF4-FFF2-40B4-BE49-F238E27FC236}">
              <a16:creationId xmlns:a16="http://schemas.microsoft.com/office/drawing/2014/main" id="{C603D932-F4EA-4C83-B26F-521ED5759C7B}"/>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87" name="直線コネクタ 186">
          <a:extLst>
            <a:ext uri="{FF2B5EF4-FFF2-40B4-BE49-F238E27FC236}">
              <a16:creationId xmlns:a16="http://schemas.microsoft.com/office/drawing/2014/main" id="{1566959E-1384-4406-8F55-B69494FA49C1}"/>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88" name="テキスト ボックス 187">
          <a:extLst>
            <a:ext uri="{FF2B5EF4-FFF2-40B4-BE49-F238E27FC236}">
              <a16:creationId xmlns:a16="http://schemas.microsoft.com/office/drawing/2014/main" id="{A0024EB1-A251-4A51-A02B-9BB93F10F337}"/>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9" name="直線コネクタ 188">
          <a:extLst>
            <a:ext uri="{FF2B5EF4-FFF2-40B4-BE49-F238E27FC236}">
              <a16:creationId xmlns:a16="http://schemas.microsoft.com/office/drawing/2014/main" id="{1AF7DB86-BE41-4D79-B683-4DB9627B2597}"/>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90" name="テキスト ボックス 189">
          <a:extLst>
            <a:ext uri="{FF2B5EF4-FFF2-40B4-BE49-F238E27FC236}">
              <a16:creationId xmlns:a16="http://schemas.microsoft.com/office/drawing/2014/main" id="{A46AC98D-6E6C-4AF0-A30B-E32B9E44EB3F}"/>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1" name="【体育館・プール】&#10;一人当たり面積グラフ枠">
          <a:extLst>
            <a:ext uri="{FF2B5EF4-FFF2-40B4-BE49-F238E27FC236}">
              <a16:creationId xmlns:a16="http://schemas.microsoft.com/office/drawing/2014/main" id="{81E809D0-E55C-49B6-937E-40760B951F1A}"/>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33528</xdr:rowOff>
    </xdr:from>
    <xdr:to>
      <xdr:col>54</xdr:col>
      <xdr:colOff>189865</xdr:colOff>
      <xdr:row>64</xdr:row>
      <xdr:rowOff>59817</xdr:rowOff>
    </xdr:to>
    <xdr:cxnSp macro="">
      <xdr:nvCxnSpPr>
        <xdr:cNvPr id="192" name="直線コネクタ 191">
          <a:extLst>
            <a:ext uri="{FF2B5EF4-FFF2-40B4-BE49-F238E27FC236}">
              <a16:creationId xmlns:a16="http://schemas.microsoft.com/office/drawing/2014/main" id="{0663AE7D-D9BB-41CB-B769-42D957B127EF}"/>
            </a:ext>
          </a:extLst>
        </xdr:cNvPr>
        <xdr:cNvCxnSpPr/>
      </xdr:nvCxnSpPr>
      <xdr:spPr>
        <a:xfrm flipV="1">
          <a:off x="10476865" y="9634728"/>
          <a:ext cx="0" cy="13978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63644</xdr:rowOff>
    </xdr:from>
    <xdr:ext cx="469744" cy="259045"/>
    <xdr:sp macro="" textlink="">
      <xdr:nvSpPr>
        <xdr:cNvPr id="193" name="【体育館・プール】&#10;一人当たり面積最小値テキスト">
          <a:extLst>
            <a:ext uri="{FF2B5EF4-FFF2-40B4-BE49-F238E27FC236}">
              <a16:creationId xmlns:a16="http://schemas.microsoft.com/office/drawing/2014/main" id="{2147B024-3D4F-4C46-B585-76020BA07993}"/>
            </a:ext>
          </a:extLst>
        </xdr:cNvPr>
        <xdr:cNvSpPr txBox="1"/>
      </xdr:nvSpPr>
      <xdr:spPr>
        <a:xfrm>
          <a:off x="10515600" y="11036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59817</xdr:rowOff>
    </xdr:from>
    <xdr:to>
      <xdr:col>55</xdr:col>
      <xdr:colOff>88900</xdr:colOff>
      <xdr:row>64</xdr:row>
      <xdr:rowOff>59817</xdr:rowOff>
    </xdr:to>
    <xdr:cxnSp macro="">
      <xdr:nvCxnSpPr>
        <xdr:cNvPr id="194" name="直線コネクタ 193">
          <a:extLst>
            <a:ext uri="{FF2B5EF4-FFF2-40B4-BE49-F238E27FC236}">
              <a16:creationId xmlns:a16="http://schemas.microsoft.com/office/drawing/2014/main" id="{41E56984-BA56-4ABF-9E4E-013C8B9FC65E}"/>
            </a:ext>
          </a:extLst>
        </xdr:cNvPr>
        <xdr:cNvCxnSpPr/>
      </xdr:nvCxnSpPr>
      <xdr:spPr>
        <a:xfrm>
          <a:off x="10388600" y="11032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151655</xdr:rowOff>
    </xdr:from>
    <xdr:ext cx="469744" cy="259045"/>
    <xdr:sp macro="" textlink="">
      <xdr:nvSpPr>
        <xdr:cNvPr id="195" name="【体育館・プール】&#10;一人当たり面積最大値テキスト">
          <a:extLst>
            <a:ext uri="{FF2B5EF4-FFF2-40B4-BE49-F238E27FC236}">
              <a16:creationId xmlns:a16="http://schemas.microsoft.com/office/drawing/2014/main" id="{C6D4CE8D-57F7-49D9-8D5C-38FDB691E528}"/>
            </a:ext>
          </a:extLst>
        </xdr:cNvPr>
        <xdr:cNvSpPr txBox="1"/>
      </xdr:nvSpPr>
      <xdr:spPr>
        <a:xfrm>
          <a:off x="10515600" y="9409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33528</xdr:rowOff>
    </xdr:from>
    <xdr:to>
      <xdr:col>55</xdr:col>
      <xdr:colOff>88900</xdr:colOff>
      <xdr:row>56</xdr:row>
      <xdr:rowOff>33528</xdr:rowOff>
    </xdr:to>
    <xdr:cxnSp macro="">
      <xdr:nvCxnSpPr>
        <xdr:cNvPr id="196" name="直線コネクタ 195">
          <a:extLst>
            <a:ext uri="{FF2B5EF4-FFF2-40B4-BE49-F238E27FC236}">
              <a16:creationId xmlns:a16="http://schemas.microsoft.com/office/drawing/2014/main" id="{DBC5737C-F294-4549-8F87-A542AE9B1AEF}"/>
            </a:ext>
          </a:extLst>
        </xdr:cNvPr>
        <xdr:cNvCxnSpPr/>
      </xdr:nvCxnSpPr>
      <xdr:spPr>
        <a:xfrm>
          <a:off x="10388600" y="9634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13987</xdr:rowOff>
    </xdr:from>
    <xdr:ext cx="469744" cy="259045"/>
    <xdr:sp macro="" textlink="">
      <xdr:nvSpPr>
        <xdr:cNvPr id="197" name="【体育館・プール】&#10;一人当たり面積平均値テキスト">
          <a:extLst>
            <a:ext uri="{FF2B5EF4-FFF2-40B4-BE49-F238E27FC236}">
              <a16:creationId xmlns:a16="http://schemas.microsoft.com/office/drawing/2014/main" id="{93D85E2E-E247-4108-9A70-C1566892DE42}"/>
            </a:ext>
          </a:extLst>
        </xdr:cNvPr>
        <xdr:cNvSpPr txBox="1"/>
      </xdr:nvSpPr>
      <xdr:spPr>
        <a:xfrm>
          <a:off x="10515600" y="104724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162560</xdr:rowOff>
    </xdr:from>
    <xdr:to>
      <xdr:col>55</xdr:col>
      <xdr:colOff>50800</xdr:colOff>
      <xdr:row>62</xdr:row>
      <xdr:rowOff>92710</xdr:rowOff>
    </xdr:to>
    <xdr:sp macro="" textlink="">
      <xdr:nvSpPr>
        <xdr:cNvPr id="198" name="フローチャート: 判断 197">
          <a:extLst>
            <a:ext uri="{FF2B5EF4-FFF2-40B4-BE49-F238E27FC236}">
              <a16:creationId xmlns:a16="http://schemas.microsoft.com/office/drawing/2014/main" id="{33CF52A3-8361-4E14-8C67-C8D5C1F638D0}"/>
            </a:ext>
          </a:extLst>
        </xdr:cNvPr>
        <xdr:cNvSpPr/>
      </xdr:nvSpPr>
      <xdr:spPr>
        <a:xfrm>
          <a:off x="10426700" y="10621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56642</xdr:rowOff>
    </xdr:from>
    <xdr:to>
      <xdr:col>50</xdr:col>
      <xdr:colOff>165100</xdr:colOff>
      <xdr:row>62</xdr:row>
      <xdr:rowOff>158242</xdr:rowOff>
    </xdr:to>
    <xdr:sp macro="" textlink="">
      <xdr:nvSpPr>
        <xdr:cNvPr id="199" name="フローチャート: 判断 198">
          <a:extLst>
            <a:ext uri="{FF2B5EF4-FFF2-40B4-BE49-F238E27FC236}">
              <a16:creationId xmlns:a16="http://schemas.microsoft.com/office/drawing/2014/main" id="{7915BEB2-4969-4882-BC27-F6CE34CCE705}"/>
            </a:ext>
          </a:extLst>
        </xdr:cNvPr>
        <xdr:cNvSpPr/>
      </xdr:nvSpPr>
      <xdr:spPr>
        <a:xfrm>
          <a:off x="9588500" y="10686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61</xdr:row>
      <xdr:rowOff>3319</xdr:rowOff>
    </xdr:from>
    <xdr:ext cx="469744" cy="259045"/>
    <xdr:sp macro="" textlink="">
      <xdr:nvSpPr>
        <xdr:cNvPr id="200" name="n_1aveValue【体育館・プール】&#10;一人当たり面積">
          <a:extLst>
            <a:ext uri="{FF2B5EF4-FFF2-40B4-BE49-F238E27FC236}">
              <a16:creationId xmlns:a16="http://schemas.microsoft.com/office/drawing/2014/main" id="{A3C010FC-5882-435D-9753-AC854FC2582C}"/>
            </a:ext>
          </a:extLst>
        </xdr:cNvPr>
        <xdr:cNvSpPr txBox="1"/>
      </xdr:nvSpPr>
      <xdr:spPr>
        <a:xfrm>
          <a:off x="9391727" y="10461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62</xdr:row>
      <xdr:rowOff>15875</xdr:rowOff>
    </xdr:from>
    <xdr:to>
      <xdr:col>46</xdr:col>
      <xdr:colOff>38100</xdr:colOff>
      <xdr:row>62</xdr:row>
      <xdr:rowOff>117475</xdr:rowOff>
    </xdr:to>
    <xdr:sp macro="" textlink="">
      <xdr:nvSpPr>
        <xdr:cNvPr id="201" name="フローチャート: 判断 200">
          <a:extLst>
            <a:ext uri="{FF2B5EF4-FFF2-40B4-BE49-F238E27FC236}">
              <a16:creationId xmlns:a16="http://schemas.microsoft.com/office/drawing/2014/main" id="{3BF5490B-9D24-4A0B-BABC-5E055942142B}"/>
            </a:ext>
          </a:extLst>
        </xdr:cNvPr>
        <xdr:cNvSpPr/>
      </xdr:nvSpPr>
      <xdr:spPr>
        <a:xfrm>
          <a:off x="8699500" y="10645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62</xdr:row>
      <xdr:rowOff>108602</xdr:rowOff>
    </xdr:from>
    <xdr:ext cx="469744" cy="259045"/>
    <xdr:sp macro="" textlink="">
      <xdr:nvSpPr>
        <xdr:cNvPr id="202" name="n_2aveValue【体育館・プール】&#10;一人当たり面積">
          <a:extLst>
            <a:ext uri="{FF2B5EF4-FFF2-40B4-BE49-F238E27FC236}">
              <a16:creationId xmlns:a16="http://schemas.microsoft.com/office/drawing/2014/main" id="{5E704417-D724-4EF7-831B-D66F4F5EABF8}"/>
            </a:ext>
          </a:extLst>
        </xdr:cNvPr>
        <xdr:cNvSpPr txBox="1"/>
      </xdr:nvSpPr>
      <xdr:spPr>
        <a:xfrm>
          <a:off x="8515427" y="10738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62</xdr:row>
      <xdr:rowOff>26924</xdr:rowOff>
    </xdr:from>
    <xdr:to>
      <xdr:col>41</xdr:col>
      <xdr:colOff>101600</xdr:colOff>
      <xdr:row>62</xdr:row>
      <xdr:rowOff>128524</xdr:rowOff>
    </xdr:to>
    <xdr:sp macro="" textlink="">
      <xdr:nvSpPr>
        <xdr:cNvPr id="203" name="フローチャート: 判断 202">
          <a:extLst>
            <a:ext uri="{FF2B5EF4-FFF2-40B4-BE49-F238E27FC236}">
              <a16:creationId xmlns:a16="http://schemas.microsoft.com/office/drawing/2014/main" id="{14595A7B-2E05-479A-9927-15298F2AEB80}"/>
            </a:ext>
          </a:extLst>
        </xdr:cNvPr>
        <xdr:cNvSpPr/>
      </xdr:nvSpPr>
      <xdr:spPr>
        <a:xfrm>
          <a:off x="7810500" y="10656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60</xdr:row>
      <xdr:rowOff>145051</xdr:rowOff>
    </xdr:from>
    <xdr:ext cx="469744" cy="259045"/>
    <xdr:sp macro="" textlink="">
      <xdr:nvSpPr>
        <xdr:cNvPr id="204" name="n_3aveValue【体育館・プール】&#10;一人当たり面積">
          <a:extLst>
            <a:ext uri="{FF2B5EF4-FFF2-40B4-BE49-F238E27FC236}">
              <a16:creationId xmlns:a16="http://schemas.microsoft.com/office/drawing/2014/main" id="{E9172AAD-CA5B-42CB-AFB3-9A1504E06B12}"/>
            </a:ext>
          </a:extLst>
        </xdr:cNvPr>
        <xdr:cNvSpPr txBox="1"/>
      </xdr:nvSpPr>
      <xdr:spPr>
        <a:xfrm>
          <a:off x="7626427" y="10432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205" name="テキスト ボックス 204">
          <a:extLst>
            <a:ext uri="{FF2B5EF4-FFF2-40B4-BE49-F238E27FC236}">
              <a16:creationId xmlns:a16="http://schemas.microsoft.com/office/drawing/2014/main" id="{9E2C63A1-A766-464E-A7A9-CD5D8ACE0214}"/>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6" name="テキスト ボックス 205">
          <a:extLst>
            <a:ext uri="{FF2B5EF4-FFF2-40B4-BE49-F238E27FC236}">
              <a16:creationId xmlns:a16="http://schemas.microsoft.com/office/drawing/2014/main" id="{866BD8C4-8F5F-46FD-99B2-EAEB3F449469}"/>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7" name="テキスト ボックス 206">
          <a:extLst>
            <a:ext uri="{FF2B5EF4-FFF2-40B4-BE49-F238E27FC236}">
              <a16:creationId xmlns:a16="http://schemas.microsoft.com/office/drawing/2014/main" id="{7B2E2193-908B-42C9-AC90-FDE8ACB960F4}"/>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8" name="テキスト ボックス 207">
          <a:extLst>
            <a:ext uri="{FF2B5EF4-FFF2-40B4-BE49-F238E27FC236}">
              <a16:creationId xmlns:a16="http://schemas.microsoft.com/office/drawing/2014/main" id="{E3C4CE65-76A4-4879-BCAA-FFE283E3D6E2}"/>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9" name="テキスト ボックス 208">
          <a:extLst>
            <a:ext uri="{FF2B5EF4-FFF2-40B4-BE49-F238E27FC236}">
              <a16:creationId xmlns:a16="http://schemas.microsoft.com/office/drawing/2014/main" id="{A56A5C42-E2E4-4A8D-8056-2AD6FBF16E68}"/>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2540</xdr:rowOff>
    </xdr:from>
    <xdr:to>
      <xdr:col>55</xdr:col>
      <xdr:colOff>50800</xdr:colOff>
      <xdr:row>63</xdr:row>
      <xdr:rowOff>104140</xdr:rowOff>
    </xdr:to>
    <xdr:sp macro="" textlink="">
      <xdr:nvSpPr>
        <xdr:cNvPr id="210" name="楕円 209">
          <a:extLst>
            <a:ext uri="{FF2B5EF4-FFF2-40B4-BE49-F238E27FC236}">
              <a16:creationId xmlns:a16="http://schemas.microsoft.com/office/drawing/2014/main" id="{81D1F7B1-2E4F-45EF-8023-2AAFA0F0A078}"/>
            </a:ext>
          </a:extLst>
        </xdr:cNvPr>
        <xdr:cNvSpPr/>
      </xdr:nvSpPr>
      <xdr:spPr>
        <a:xfrm>
          <a:off x="10426700" y="10803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152417</xdr:rowOff>
    </xdr:from>
    <xdr:ext cx="469744" cy="259045"/>
    <xdr:sp macro="" textlink="">
      <xdr:nvSpPr>
        <xdr:cNvPr id="211" name="【体育館・プール】&#10;一人当たり面積該当値テキスト">
          <a:extLst>
            <a:ext uri="{FF2B5EF4-FFF2-40B4-BE49-F238E27FC236}">
              <a16:creationId xmlns:a16="http://schemas.microsoft.com/office/drawing/2014/main" id="{C2EEFEEA-CB28-4D8E-892C-5D072037815D}"/>
            </a:ext>
          </a:extLst>
        </xdr:cNvPr>
        <xdr:cNvSpPr txBox="1"/>
      </xdr:nvSpPr>
      <xdr:spPr>
        <a:xfrm>
          <a:off x="10515600" y="10782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61214</xdr:rowOff>
    </xdr:from>
    <xdr:to>
      <xdr:col>50</xdr:col>
      <xdr:colOff>165100</xdr:colOff>
      <xdr:row>63</xdr:row>
      <xdr:rowOff>162814</xdr:rowOff>
    </xdr:to>
    <xdr:sp macro="" textlink="">
      <xdr:nvSpPr>
        <xdr:cNvPr id="212" name="楕円 211">
          <a:extLst>
            <a:ext uri="{FF2B5EF4-FFF2-40B4-BE49-F238E27FC236}">
              <a16:creationId xmlns:a16="http://schemas.microsoft.com/office/drawing/2014/main" id="{4126FD28-CB97-4583-B21C-B11BB0256F22}"/>
            </a:ext>
          </a:extLst>
        </xdr:cNvPr>
        <xdr:cNvSpPr/>
      </xdr:nvSpPr>
      <xdr:spPr>
        <a:xfrm>
          <a:off x="9588500" y="10862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53340</xdr:rowOff>
    </xdr:from>
    <xdr:to>
      <xdr:col>55</xdr:col>
      <xdr:colOff>0</xdr:colOff>
      <xdr:row>63</xdr:row>
      <xdr:rowOff>112014</xdr:rowOff>
    </xdr:to>
    <xdr:cxnSp macro="">
      <xdr:nvCxnSpPr>
        <xdr:cNvPr id="213" name="直線コネクタ 212">
          <a:extLst>
            <a:ext uri="{FF2B5EF4-FFF2-40B4-BE49-F238E27FC236}">
              <a16:creationId xmlns:a16="http://schemas.microsoft.com/office/drawing/2014/main" id="{08A8020A-D637-49D8-B3DF-A66A86721374}"/>
            </a:ext>
          </a:extLst>
        </xdr:cNvPr>
        <xdr:cNvCxnSpPr/>
      </xdr:nvCxnSpPr>
      <xdr:spPr>
        <a:xfrm flipV="1">
          <a:off x="9639300" y="10854690"/>
          <a:ext cx="838200" cy="58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165608</xdr:rowOff>
    </xdr:from>
    <xdr:to>
      <xdr:col>46</xdr:col>
      <xdr:colOff>38100</xdr:colOff>
      <xdr:row>62</xdr:row>
      <xdr:rowOff>95758</xdr:rowOff>
    </xdr:to>
    <xdr:sp macro="" textlink="">
      <xdr:nvSpPr>
        <xdr:cNvPr id="214" name="楕円 213">
          <a:extLst>
            <a:ext uri="{FF2B5EF4-FFF2-40B4-BE49-F238E27FC236}">
              <a16:creationId xmlns:a16="http://schemas.microsoft.com/office/drawing/2014/main" id="{96B8B7B7-8E2E-4B52-8FCD-28C6EFFD4BE8}"/>
            </a:ext>
          </a:extLst>
        </xdr:cNvPr>
        <xdr:cNvSpPr/>
      </xdr:nvSpPr>
      <xdr:spPr>
        <a:xfrm>
          <a:off x="8699500" y="10624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44958</xdr:rowOff>
    </xdr:from>
    <xdr:to>
      <xdr:col>50</xdr:col>
      <xdr:colOff>114300</xdr:colOff>
      <xdr:row>63</xdr:row>
      <xdr:rowOff>112014</xdr:rowOff>
    </xdr:to>
    <xdr:cxnSp macro="">
      <xdr:nvCxnSpPr>
        <xdr:cNvPr id="215" name="直線コネクタ 214">
          <a:extLst>
            <a:ext uri="{FF2B5EF4-FFF2-40B4-BE49-F238E27FC236}">
              <a16:creationId xmlns:a16="http://schemas.microsoft.com/office/drawing/2014/main" id="{B8811EF4-A9AB-42F8-9B5B-65E5AD851DED}"/>
            </a:ext>
          </a:extLst>
        </xdr:cNvPr>
        <xdr:cNvCxnSpPr/>
      </xdr:nvCxnSpPr>
      <xdr:spPr>
        <a:xfrm>
          <a:off x="8750300" y="10674858"/>
          <a:ext cx="889000" cy="238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148844</xdr:rowOff>
    </xdr:from>
    <xdr:to>
      <xdr:col>41</xdr:col>
      <xdr:colOff>101600</xdr:colOff>
      <xdr:row>63</xdr:row>
      <xdr:rowOff>78994</xdr:rowOff>
    </xdr:to>
    <xdr:sp macro="" textlink="">
      <xdr:nvSpPr>
        <xdr:cNvPr id="216" name="楕円 215">
          <a:extLst>
            <a:ext uri="{FF2B5EF4-FFF2-40B4-BE49-F238E27FC236}">
              <a16:creationId xmlns:a16="http://schemas.microsoft.com/office/drawing/2014/main" id="{3D10EC12-BB07-4E06-BEA8-5BCDA106B72B}"/>
            </a:ext>
          </a:extLst>
        </xdr:cNvPr>
        <xdr:cNvSpPr/>
      </xdr:nvSpPr>
      <xdr:spPr>
        <a:xfrm>
          <a:off x="7810500" y="10778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44958</xdr:rowOff>
    </xdr:from>
    <xdr:to>
      <xdr:col>45</xdr:col>
      <xdr:colOff>177800</xdr:colOff>
      <xdr:row>63</xdr:row>
      <xdr:rowOff>28194</xdr:rowOff>
    </xdr:to>
    <xdr:cxnSp macro="">
      <xdr:nvCxnSpPr>
        <xdr:cNvPr id="217" name="直線コネクタ 216">
          <a:extLst>
            <a:ext uri="{FF2B5EF4-FFF2-40B4-BE49-F238E27FC236}">
              <a16:creationId xmlns:a16="http://schemas.microsoft.com/office/drawing/2014/main" id="{C080E893-4657-424B-8659-07C7FE63E73C}"/>
            </a:ext>
          </a:extLst>
        </xdr:cNvPr>
        <xdr:cNvCxnSpPr/>
      </xdr:nvCxnSpPr>
      <xdr:spPr>
        <a:xfrm flipV="1">
          <a:off x="7861300" y="10674858"/>
          <a:ext cx="889000" cy="154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153941</xdr:rowOff>
    </xdr:from>
    <xdr:ext cx="469744" cy="259045"/>
    <xdr:sp macro="" textlink="">
      <xdr:nvSpPr>
        <xdr:cNvPr id="218" name="n_1mainValue【体育館・プール】&#10;一人当たり面積">
          <a:extLst>
            <a:ext uri="{FF2B5EF4-FFF2-40B4-BE49-F238E27FC236}">
              <a16:creationId xmlns:a16="http://schemas.microsoft.com/office/drawing/2014/main" id="{A145DF10-8026-420B-A309-D347BDFA88F7}"/>
            </a:ext>
          </a:extLst>
        </xdr:cNvPr>
        <xdr:cNvSpPr txBox="1"/>
      </xdr:nvSpPr>
      <xdr:spPr>
        <a:xfrm>
          <a:off x="9391727" y="10955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112285</xdr:rowOff>
    </xdr:from>
    <xdr:ext cx="469744" cy="259045"/>
    <xdr:sp macro="" textlink="">
      <xdr:nvSpPr>
        <xdr:cNvPr id="219" name="n_2mainValue【体育館・プール】&#10;一人当たり面積">
          <a:extLst>
            <a:ext uri="{FF2B5EF4-FFF2-40B4-BE49-F238E27FC236}">
              <a16:creationId xmlns:a16="http://schemas.microsoft.com/office/drawing/2014/main" id="{E510C003-4052-45CB-9360-D150BCA831FC}"/>
            </a:ext>
          </a:extLst>
        </xdr:cNvPr>
        <xdr:cNvSpPr txBox="1"/>
      </xdr:nvSpPr>
      <xdr:spPr>
        <a:xfrm>
          <a:off x="8515427" y="10399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70121</xdr:rowOff>
    </xdr:from>
    <xdr:ext cx="469744" cy="259045"/>
    <xdr:sp macro="" textlink="">
      <xdr:nvSpPr>
        <xdr:cNvPr id="220" name="n_3mainValue【体育館・プール】&#10;一人当たり面積">
          <a:extLst>
            <a:ext uri="{FF2B5EF4-FFF2-40B4-BE49-F238E27FC236}">
              <a16:creationId xmlns:a16="http://schemas.microsoft.com/office/drawing/2014/main" id="{48A8C35F-92F7-4148-ADAC-FF8B11CB18A8}"/>
            </a:ext>
          </a:extLst>
        </xdr:cNvPr>
        <xdr:cNvSpPr txBox="1"/>
      </xdr:nvSpPr>
      <xdr:spPr>
        <a:xfrm>
          <a:off x="7626427" y="10871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1" name="正方形/長方形 220">
          <a:extLst>
            <a:ext uri="{FF2B5EF4-FFF2-40B4-BE49-F238E27FC236}">
              <a16:creationId xmlns:a16="http://schemas.microsoft.com/office/drawing/2014/main" id="{38B6F066-B6DD-4B80-836D-69D265AEEB3D}"/>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2" name="正方形/長方形 221">
          <a:extLst>
            <a:ext uri="{FF2B5EF4-FFF2-40B4-BE49-F238E27FC236}">
              <a16:creationId xmlns:a16="http://schemas.microsoft.com/office/drawing/2014/main" id="{8D19EBAD-CDED-41BA-80EF-290B4C64BFDF}"/>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3" name="正方形/長方形 222">
          <a:extLst>
            <a:ext uri="{FF2B5EF4-FFF2-40B4-BE49-F238E27FC236}">
              <a16:creationId xmlns:a16="http://schemas.microsoft.com/office/drawing/2014/main" id="{EADFE02F-08C2-4879-9272-E253B208BC69}"/>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4" name="正方形/長方形 223">
          <a:extLst>
            <a:ext uri="{FF2B5EF4-FFF2-40B4-BE49-F238E27FC236}">
              <a16:creationId xmlns:a16="http://schemas.microsoft.com/office/drawing/2014/main" id="{259DA2FB-CCE6-4D83-A889-178CEDC0D5B2}"/>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5" name="正方形/長方形 224">
          <a:extLst>
            <a:ext uri="{FF2B5EF4-FFF2-40B4-BE49-F238E27FC236}">
              <a16:creationId xmlns:a16="http://schemas.microsoft.com/office/drawing/2014/main" id="{37EF485A-46BA-4037-8173-C0CF965636F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6" name="正方形/長方形 225">
          <a:extLst>
            <a:ext uri="{FF2B5EF4-FFF2-40B4-BE49-F238E27FC236}">
              <a16:creationId xmlns:a16="http://schemas.microsoft.com/office/drawing/2014/main" id="{192EAA07-68CC-43AF-85B6-CC9D9198230B}"/>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7" name="正方形/長方形 226">
          <a:extLst>
            <a:ext uri="{FF2B5EF4-FFF2-40B4-BE49-F238E27FC236}">
              <a16:creationId xmlns:a16="http://schemas.microsoft.com/office/drawing/2014/main" id="{CE001B41-EF82-496C-97B7-C427ADDE0C3D}"/>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8" name="正方形/長方形 227">
          <a:extLst>
            <a:ext uri="{FF2B5EF4-FFF2-40B4-BE49-F238E27FC236}">
              <a16:creationId xmlns:a16="http://schemas.microsoft.com/office/drawing/2014/main" id="{5E2805B1-A7BF-4792-9482-E3C5F229D245}"/>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9" name="テキスト ボックス 228">
          <a:extLst>
            <a:ext uri="{FF2B5EF4-FFF2-40B4-BE49-F238E27FC236}">
              <a16:creationId xmlns:a16="http://schemas.microsoft.com/office/drawing/2014/main" id="{EC933145-F49F-4955-9A96-83BEE266A7F6}"/>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0" name="直線コネクタ 229">
          <a:extLst>
            <a:ext uri="{FF2B5EF4-FFF2-40B4-BE49-F238E27FC236}">
              <a16:creationId xmlns:a16="http://schemas.microsoft.com/office/drawing/2014/main" id="{B0A8A491-BD3D-456C-90B2-C1D02834FEFB}"/>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31" name="直線コネクタ 230">
          <a:extLst>
            <a:ext uri="{FF2B5EF4-FFF2-40B4-BE49-F238E27FC236}">
              <a16:creationId xmlns:a16="http://schemas.microsoft.com/office/drawing/2014/main" id="{A41D85D2-C3B0-4107-9442-1D5CF2A93290}"/>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32" name="テキスト ボックス 231">
          <a:extLst>
            <a:ext uri="{FF2B5EF4-FFF2-40B4-BE49-F238E27FC236}">
              <a16:creationId xmlns:a16="http://schemas.microsoft.com/office/drawing/2014/main" id="{723C8FEE-3639-4DF8-B313-A62D2B3233F6}"/>
            </a:ext>
          </a:extLst>
        </xdr:cNvPr>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33" name="直線コネクタ 232">
          <a:extLst>
            <a:ext uri="{FF2B5EF4-FFF2-40B4-BE49-F238E27FC236}">
              <a16:creationId xmlns:a16="http://schemas.microsoft.com/office/drawing/2014/main" id="{2A276DFE-812E-4B25-8CF7-E2B344225443}"/>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34" name="テキスト ボックス 233">
          <a:extLst>
            <a:ext uri="{FF2B5EF4-FFF2-40B4-BE49-F238E27FC236}">
              <a16:creationId xmlns:a16="http://schemas.microsoft.com/office/drawing/2014/main" id="{2E21C79A-4ED3-4FC7-9233-75B63045ED27}"/>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35" name="直線コネクタ 234">
          <a:extLst>
            <a:ext uri="{FF2B5EF4-FFF2-40B4-BE49-F238E27FC236}">
              <a16:creationId xmlns:a16="http://schemas.microsoft.com/office/drawing/2014/main" id="{74D6145A-9A97-400C-9648-25BE3144473B}"/>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36" name="テキスト ボックス 235">
          <a:extLst>
            <a:ext uri="{FF2B5EF4-FFF2-40B4-BE49-F238E27FC236}">
              <a16:creationId xmlns:a16="http://schemas.microsoft.com/office/drawing/2014/main" id="{930B2320-F042-4ED3-8573-75E71D21EFB5}"/>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37" name="直線コネクタ 236">
          <a:extLst>
            <a:ext uri="{FF2B5EF4-FFF2-40B4-BE49-F238E27FC236}">
              <a16:creationId xmlns:a16="http://schemas.microsoft.com/office/drawing/2014/main" id="{2FD29E41-F43E-4D0D-99DC-3ED9423F16BF}"/>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38" name="テキスト ボックス 237">
          <a:extLst>
            <a:ext uri="{FF2B5EF4-FFF2-40B4-BE49-F238E27FC236}">
              <a16:creationId xmlns:a16="http://schemas.microsoft.com/office/drawing/2014/main" id="{13422696-F500-4234-879D-FC4C42D079AC}"/>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39" name="直線コネクタ 238">
          <a:extLst>
            <a:ext uri="{FF2B5EF4-FFF2-40B4-BE49-F238E27FC236}">
              <a16:creationId xmlns:a16="http://schemas.microsoft.com/office/drawing/2014/main" id="{368B7EE9-A523-4697-8856-5EA5B178983C}"/>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40" name="テキスト ボックス 239">
          <a:extLst>
            <a:ext uri="{FF2B5EF4-FFF2-40B4-BE49-F238E27FC236}">
              <a16:creationId xmlns:a16="http://schemas.microsoft.com/office/drawing/2014/main" id="{BAD09C21-DE7D-4E2A-94DE-D97E09192787}"/>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41" name="直線コネクタ 240">
          <a:extLst>
            <a:ext uri="{FF2B5EF4-FFF2-40B4-BE49-F238E27FC236}">
              <a16:creationId xmlns:a16="http://schemas.microsoft.com/office/drawing/2014/main" id="{D5EBF8DD-3323-4D32-B7B1-FB6734335395}"/>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42" name="テキスト ボックス 241">
          <a:extLst>
            <a:ext uri="{FF2B5EF4-FFF2-40B4-BE49-F238E27FC236}">
              <a16:creationId xmlns:a16="http://schemas.microsoft.com/office/drawing/2014/main" id="{8AD60F69-8781-413B-8E67-574ECF4AD04B}"/>
            </a:ext>
          </a:extLst>
        </xdr:cNvPr>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3" name="直線コネクタ 242">
          <a:extLst>
            <a:ext uri="{FF2B5EF4-FFF2-40B4-BE49-F238E27FC236}">
              <a16:creationId xmlns:a16="http://schemas.microsoft.com/office/drawing/2014/main" id="{67136FB1-4E6A-42D3-A2FB-CDC64F88FA97}"/>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4" name="テキスト ボックス 243">
          <a:extLst>
            <a:ext uri="{FF2B5EF4-FFF2-40B4-BE49-F238E27FC236}">
              <a16:creationId xmlns:a16="http://schemas.microsoft.com/office/drawing/2014/main" id="{02F2C4A3-3C8A-4842-AEFB-9D486217C19B}"/>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5" name="【福祉施設】&#10;有形固定資産減価償却率グラフ枠">
          <a:extLst>
            <a:ext uri="{FF2B5EF4-FFF2-40B4-BE49-F238E27FC236}">
              <a16:creationId xmlns:a16="http://schemas.microsoft.com/office/drawing/2014/main" id="{F616C9AD-4ACF-4EFF-9809-EB8D8D5080E1}"/>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78921</xdr:rowOff>
    </xdr:from>
    <xdr:to>
      <xdr:col>24</xdr:col>
      <xdr:colOff>62865</xdr:colOff>
      <xdr:row>86</xdr:row>
      <xdr:rowOff>132806</xdr:rowOff>
    </xdr:to>
    <xdr:cxnSp macro="">
      <xdr:nvCxnSpPr>
        <xdr:cNvPr id="246" name="直線コネクタ 245">
          <a:extLst>
            <a:ext uri="{FF2B5EF4-FFF2-40B4-BE49-F238E27FC236}">
              <a16:creationId xmlns:a16="http://schemas.microsoft.com/office/drawing/2014/main" id="{8810694D-434B-4584-8837-7A516BC738F2}"/>
            </a:ext>
          </a:extLst>
        </xdr:cNvPr>
        <xdr:cNvCxnSpPr/>
      </xdr:nvCxnSpPr>
      <xdr:spPr>
        <a:xfrm flipV="1">
          <a:off x="4634865" y="13280571"/>
          <a:ext cx="0" cy="15969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136633</xdr:rowOff>
    </xdr:from>
    <xdr:ext cx="340478" cy="259045"/>
    <xdr:sp macro="" textlink="">
      <xdr:nvSpPr>
        <xdr:cNvPr id="247" name="【福祉施設】&#10;有形固定資産減価償却率最小値テキスト">
          <a:extLst>
            <a:ext uri="{FF2B5EF4-FFF2-40B4-BE49-F238E27FC236}">
              <a16:creationId xmlns:a16="http://schemas.microsoft.com/office/drawing/2014/main" id="{82BA8C20-9EEB-4903-B434-3E6262BAD80C}"/>
            </a:ext>
          </a:extLst>
        </xdr:cNvPr>
        <xdr:cNvSpPr txBox="1"/>
      </xdr:nvSpPr>
      <xdr:spPr>
        <a:xfrm>
          <a:off x="4673600" y="1488133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132806</xdr:rowOff>
    </xdr:from>
    <xdr:to>
      <xdr:col>24</xdr:col>
      <xdr:colOff>152400</xdr:colOff>
      <xdr:row>86</xdr:row>
      <xdr:rowOff>132806</xdr:rowOff>
    </xdr:to>
    <xdr:cxnSp macro="">
      <xdr:nvCxnSpPr>
        <xdr:cNvPr id="248" name="直線コネクタ 247">
          <a:extLst>
            <a:ext uri="{FF2B5EF4-FFF2-40B4-BE49-F238E27FC236}">
              <a16:creationId xmlns:a16="http://schemas.microsoft.com/office/drawing/2014/main" id="{E318AA6A-3274-4592-95CC-86B22A5D259F}"/>
            </a:ext>
          </a:extLst>
        </xdr:cNvPr>
        <xdr:cNvCxnSpPr/>
      </xdr:nvCxnSpPr>
      <xdr:spPr>
        <a:xfrm>
          <a:off x="4546600" y="14877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25598</xdr:rowOff>
    </xdr:from>
    <xdr:ext cx="469744" cy="259045"/>
    <xdr:sp macro="" textlink="">
      <xdr:nvSpPr>
        <xdr:cNvPr id="249" name="【福祉施設】&#10;有形固定資産減価償却率最大値テキスト">
          <a:extLst>
            <a:ext uri="{FF2B5EF4-FFF2-40B4-BE49-F238E27FC236}">
              <a16:creationId xmlns:a16="http://schemas.microsoft.com/office/drawing/2014/main" id="{E9441B39-B0BE-4EE3-BAB6-B7C64AA992AC}"/>
            </a:ext>
          </a:extLst>
        </xdr:cNvPr>
        <xdr:cNvSpPr txBox="1"/>
      </xdr:nvSpPr>
      <xdr:spPr>
        <a:xfrm>
          <a:off x="4673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78921</xdr:rowOff>
    </xdr:from>
    <xdr:to>
      <xdr:col>24</xdr:col>
      <xdr:colOff>152400</xdr:colOff>
      <xdr:row>77</xdr:row>
      <xdr:rowOff>78921</xdr:rowOff>
    </xdr:to>
    <xdr:cxnSp macro="">
      <xdr:nvCxnSpPr>
        <xdr:cNvPr id="250" name="直線コネクタ 249">
          <a:extLst>
            <a:ext uri="{FF2B5EF4-FFF2-40B4-BE49-F238E27FC236}">
              <a16:creationId xmlns:a16="http://schemas.microsoft.com/office/drawing/2014/main" id="{28AB97A4-41C4-4EE2-923C-F1FC85A819A8}"/>
            </a:ext>
          </a:extLst>
        </xdr:cNvPr>
        <xdr:cNvCxnSpPr/>
      </xdr:nvCxnSpPr>
      <xdr:spPr>
        <a:xfrm>
          <a:off x="4546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124114</xdr:rowOff>
    </xdr:from>
    <xdr:ext cx="405111" cy="259045"/>
    <xdr:sp macro="" textlink="">
      <xdr:nvSpPr>
        <xdr:cNvPr id="251" name="【福祉施設】&#10;有形固定資産減価償却率平均値テキスト">
          <a:extLst>
            <a:ext uri="{FF2B5EF4-FFF2-40B4-BE49-F238E27FC236}">
              <a16:creationId xmlns:a16="http://schemas.microsoft.com/office/drawing/2014/main" id="{F8756132-A3AB-4D66-A828-A515A5C77835}"/>
            </a:ext>
          </a:extLst>
        </xdr:cNvPr>
        <xdr:cNvSpPr txBox="1"/>
      </xdr:nvSpPr>
      <xdr:spPr>
        <a:xfrm>
          <a:off x="4673600" y="140115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145687</xdr:rowOff>
    </xdr:from>
    <xdr:to>
      <xdr:col>24</xdr:col>
      <xdr:colOff>114300</xdr:colOff>
      <xdr:row>82</xdr:row>
      <xdr:rowOff>75837</xdr:rowOff>
    </xdr:to>
    <xdr:sp macro="" textlink="">
      <xdr:nvSpPr>
        <xdr:cNvPr id="252" name="フローチャート: 判断 251">
          <a:extLst>
            <a:ext uri="{FF2B5EF4-FFF2-40B4-BE49-F238E27FC236}">
              <a16:creationId xmlns:a16="http://schemas.microsoft.com/office/drawing/2014/main" id="{BAFDD5AB-B5E8-47C0-A7A4-28F192641FC7}"/>
            </a:ext>
          </a:extLst>
        </xdr:cNvPr>
        <xdr:cNvSpPr/>
      </xdr:nvSpPr>
      <xdr:spPr>
        <a:xfrm>
          <a:off x="4584700" y="14033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363</xdr:rowOff>
    </xdr:from>
    <xdr:to>
      <xdr:col>20</xdr:col>
      <xdr:colOff>38100</xdr:colOff>
      <xdr:row>82</xdr:row>
      <xdr:rowOff>101963</xdr:rowOff>
    </xdr:to>
    <xdr:sp macro="" textlink="">
      <xdr:nvSpPr>
        <xdr:cNvPr id="253" name="フローチャート: 判断 252">
          <a:extLst>
            <a:ext uri="{FF2B5EF4-FFF2-40B4-BE49-F238E27FC236}">
              <a16:creationId xmlns:a16="http://schemas.microsoft.com/office/drawing/2014/main" id="{7E1F8D76-0F2E-4584-B2EF-117E749E1B2A}"/>
            </a:ext>
          </a:extLst>
        </xdr:cNvPr>
        <xdr:cNvSpPr/>
      </xdr:nvSpPr>
      <xdr:spPr>
        <a:xfrm>
          <a:off x="3746500" y="1405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82</xdr:row>
      <xdr:rowOff>93090</xdr:rowOff>
    </xdr:from>
    <xdr:ext cx="405111" cy="259045"/>
    <xdr:sp macro="" textlink="">
      <xdr:nvSpPr>
        <xdr:cNvPr id="254" name="n_1aveValue【福祉施設】&#10;有形固定資産減価償却率">
          <a:extLst>
            <a:ext uri="{FF2B5EF4-FFF2-40B4-BE49-F238E27FC236}">
              <a16:creationId xmlns:a16="http://schemas.microsoft.com/office/drawing/2014/main" id="{73F0C056-7E5B-4F38-AE23-590DD415F42B}"/>
            </a:ext>
          </a:extLst>
        </xdr:cNvPr>
        <xdr:cNvSpPr txBox="1"/>
      </xdr:nvSpPr>
      <xdr:spPr>
        <a:xfrm>
          <a:off x="3582044" y="14151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81</xdr:row>
      <xdr:rowOff>144055</xdr:rowOff>
    </xdr:from>
    <xdr:to>
      <xdr:col>15</xdr:col>
      <xdr:colOff>101600</xdr:colOff>
      <xdr:row>82</xdr:row>
      <xdr:rowOff>74205</xdr:rowOff>
    </xdr:to>
    <xdr:sp macro="" textlink="">
      <xdr:nvSpPr>
        <xdr:cNvPr id="255" name="フローチャート: 判断 254">
          <a:extLst>
            <a:ext uri="{FF2B5EF4-FFF2-40B4-BE49-F238E27FC236}">
              <a16:creationId xmlns:a16="http://schemas.microsoft.com/office/drawing/2014/main" id="{C87C9FE1-C91C-42C1-80BB-8E409CE2A06B}"/>
            </a:ext>
          </a:extLst>
        </xdr:cNvPr>
        <xdr:cNvSpPr/>
      </xdr:nvSpPr>
      <xdr:spPr>
        <a:xfrm>
          <a:off x="2857500" y="1403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82</xdr:row>
      <xdr:rowOff>65332</xdr:rowOff>
    </xdr:from>
    <xdr:ext cx="405111" cy="259045"/>
    <xdr:sp macro="" textlink="">
      <xdr:nvSpPr>
        <xdr:cNvPr id="256" name="n_2aveValue【福祉施設】&#10;有形固定資産減価償却率">
          <a:extLst>
            <a:ext uri="{FF2B5EF4-FFF2-40B4-BE49-F238E27FC236}">
              <a16:creationId xmlns:a16="http://schemas.microsoft.com/office/drawing/2014/main" id="{F25F633C-FA32-4BD9-840F-503A2600B99A}"/>
            </a:ext>
          </a:extLst>
        </xdr:cNvPr>
        <xdr:cNvSpPr txBox="1"/>
      </xdr:nvSpPr>
      <xdr:spPr>
        <a:xfrm>
          <a:off x="2705744" y="14124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82</xdr:row>
      <xdr:rowOff>41184</xdr:rowOff>
    </xdr:from>
    <xdr:to>
      <xdr:col>10</xdr:col>
      <xdr:colOff>165100</xdr:colOff>
      <xdr:row>82</xdr:row>
      <xdr:rowOff>142784</xdr:rowOff>
    </xdr:to>
    <xdr:sp macro="" textlink="">
      <xdr:nvSpPr>
        <xdr:cNvPr id="257" name="フローチャート: 判断 256">
          <a:extLst>
            <a:ext uri="{FF2B5EF4-FFF2-40B4-BE49-F238E27FC236}">
              <a16:creationId xmlns:a16="http://schemas.microsoft.com/office/drawing/2014/main" id="{9500D39A-AA6F-400A-B6EA-8B9E1042E7ED}"/>
            </a:ext>
          </a:extLst>
        </xdr:cNvPr>
        <xdr:cNvSpPr/>
      </xdr:nvSpPr>
      <xdr:spPr>
        <a:xfrm>
          <a:off x="1968500" y="1410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82</xdr:row>
      <xdr:rowOff>133911</xdr:rowOff>
    </xdr:from>
    <xdr:ext cx="405111" cy="259045"/>
    <xdr:sp macro="" textlink="">
      <xdr:nvSpPr>
        <xdr:cNvPr id="258" name="n_3aveValue【福祉施設】&#10;有形固定資産減価償却率">
          <a:extLst>
            <a:ext uri="{FF2B5EF4-FFF2-40B4-BE49-F238E27FC236}">
              <a16:creationId xmlns:a16="http://schemas.microsoft.com/office/drawing/2014/main" id="{C60395DA-B8EB-4031-B3F9-30B574E59B77}"/>
            </a:ext>
          </a:extLst>
        </xdr:cNvPr>
        <xdr:cNvSpPr txBox="1"/>
      </xdr:nvSpPr>
      <xdr:spPr>
        <a:xfrm>
          <a:off x="1816744" y="141928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259" name="テキスト ボックス 258">
          <a:extLst>
            <a:ext uri="{FF2B5EF4-FFF2-40B4-BE49-F238E27FC236}">
              <a16:creationId xmlns:a16="http://schemas.microsoft.com/office/drawing/2014/main" id="{B87B3F7B-7EF0-498C-A5C7-8B5B01709B23}"/>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0" name="テキスト ボックス 259">
          <a:extLst>
            <a:ext uri="{FF2B5EF4-FFF2-40B4-BE49-F238E27FC236}">
              <a16:creationId xmlns:a16="http://schemas.microsoft.com/office/drawing/2014/main" id="{D2047ABD-7B7C-47A5-8A07-A6B2AD78D402}"/>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1" name="テキスト ボックス 260">
          <a:extLst>
            <a:ext uri="{FF2B5EF4-FFF2-40B4-BE49-F238E27FC236}">
              <a16:creationId xmlns:a16="http://schemas.microsoft.com/office/drawing/2014/main" id="{76BD34B1-28C0-47C6-A109-01674515B377}"/>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2" name="テキスト ボックス 261">
          <a:extLst>
            <a:ext uri="{FF2B5EF4-FFF2-40B4-BE49-F238E27FC236}">
              <a16:creationId xmlns:a16="http://schemas.microsoft.com/office/drawing/2014/main" id="{C0A9C2BE-5CD7-48FF-9034-DD9486243CEF}"/>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3" name="テキスト ボックス 262">
          <a:extLst>
            <a:ext uri="{FF2B5EF4-FFF2-40B4-BE49-F238E27FC236}">
              <a16:creationId xmlns:a16="http://schemas.microsoft.com/office/drawing/2014/main" id="{BCF4C2DB-3F58-4C23-9456-C428BF8D263B}"/>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28121</xdr:rowOff>
    </xdr:from>
    <xdr:to>
      <xdr:col>24</xdr:col>
      <xdr:colOff>114300</xdr:colOff>
      <xdr:row>77</xdr:row>
      <xdr:rowOff>129721</xdr:rowOff>
    </xdr:to>
    <xdr:sp macro="" textlink="">
      <xdr:nvSpPr>
        <xdr:cNvPr id="264" name="楕円 263">
          <a:extLst>
            <a:ext uri="{FF2B5EF4-FFF2-40B4-BE49-F238E27FC236}">
              <a16:creationId xmlns:a16="http://schemas.microsoft.com/office/drawing/2014/main" id="{3477071C-BBAC-46A6-9B45-8476E4A75802}"/>
            </a:ext>
          </a:extLst>
        </xdr:cNvPr>
        <xdr:cNvSpPr/>
      </xdr:nvSpPr>
      <xdr:spPr>
        <a:xfrm>
          <a:off x="4584700" y="1322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76</xdr:row>
      <xdr:rowOff>152598</xdr:rowOff>
    </xdr:from>
    <xdr:ext cx="469744" cy="259045"/>
    <xdr:sp macro="" textlink="">
      <xdr:nvSpPr>
        <xdr:cNvPr id="265" name="【福祉施設】&#10;有形固定資産減価償却率該当値テキスト">
          <a:extLst>
            <a:ext uri="{FF2B5EF4-FFF2-40B4-BE49-F238E27FC236}">
              <a16:creationId xmlns:a16="http://schemas.microsoft.com/office/drawing/2014/main" id="{A8E5B158-B5BC-4819-877A-490E306A285E}"/>
            </a:ext>
          </a:extLst>
        </xdr:cNvPr>
        <xdr:cNvSpPr txBox="1"/>
      </xdr:nvSpPr>
      <xdr:spPr>
        <a:xfrm>
          <a:off x="4673600" y="13182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28121</xdr:rowOff>
    </xdr:from>
    <xdr:to>
      <xdr:col>20</xdr:col>
      <xdr:colOff>38100</xdr:colOff>
      <xdr:row>77</xdr:row>
      <xdr:rowOff>129721</xdr:rowOff>
    </xdr:to>
    <xdr:sp macro="" textlink="">
      <xdr:nvSpPr>
        <xdr:cNvPr id="266" name="楕円 265">
          <a:extLst>
            <a:ext uri="{FF2B5EF4-FFF2-40B4-BE49-F238E27FC236}">
              <a16:creationId xmlns:a16="http://schemas.microsoft.com/office/drawing/2014/main" id="{3B4E9212-BDEC-44D1-A243-DD84C3C6C35A}"/>
            </a:ext>
          </a:extLst>
        </xdr:cNvPr>
        <xdr:cNvSpPr/>
      </xdr:nvSpPr>
      <xdr:spPr>
        <a:xfrm>
          <a:off x="3746500" y="1322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77</xdr:row>
      <xdr:rowOff>78921</xdr:rowOff>
    </xdr:from>
    <xdr:to>
      <xdr:col>24</xdr:col>
      <xdr:colOff>63500</xdr:colOff>
      <xdr:row>77</xdr:row>
      <xdr:rowOff>78921</xdr:rowOff>
    </xdr:to>
    <xdr:cxnSp macro="">
      <xdr:nvCxnSpPr>
        <xdr:cNvPr id="267" name="直線コネクタ 266">
          <a:extLst>
            <a:ext uri="{FF2B5EF4-FFF2-40B4-BE49-F238E27FC236}">
              <a16:creationId xmlns:a16="http://schemas.microsoft.com/office/drawing/2014/main" id="{466BEC02-4F8F-4987-BD57-05C0F68E06A1}"/>
            </a:ext>
          </a:extLst>
        </xdr:cNvPr>
        <xdr:cNvCxnSpPr/>
      </xdr:nvCxnSpPr>
      <xdr:spPr>
        <a:xfrm>
          <a:off x="3797300" y="1328057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28121</xdr:rowOff>
    </xdr:from>
    <xdr:to>
      <xdr:col>15</xdr:col>
      <xdr:colOff>101600</xdr:colOff>
      <xdr:row>77</xdr:row>
      <xdr:rowOff>129721</xdr:rowOff>
    </xdr:to>
    <xdr:sp macro="" textlink="">
      <xdr:nvSpPr>
        <xdr:cNvPr id="268" name="楕円 267">
          <a:extLst>
            <a:ext uri="{FF2B5EF4-FFF2-40B4-BE49-F238E27FC236}">
              <a16:creationId xmlns:a16="http://schemas.microsoft.com/office/drawing/2014/main" id="{C995353E-761C-4A7F-BA61-5E6AD8B166F9}"/>
            </a:ext>
          </a:extLst>
        </xdr:cNvPr>
        <xdr:cNvSpPr/>
      </xdr:nvSpPr>
      <xdr:spPr>
        <a:xfrm>
          <a:off x="2857500" y="1322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78921</xdr:rowOff>
    </xdr:from>
    <xdr:to>
      <xdr:col>19</xdr:col>
      <xdr:colOff>177800</xdr:colOff>
      <xdr:row>77</xdr:row>
      <xdr:rowOff>78921</xdr:rowOff>
    </xdr:to>
    <xdr:cxnSp macro="">
      <xdr:nvCxnSpPr>
        <xdr:cNvPr id="269" name="直線コネクタ 268">
          <a:extLst>
            <a:ext uri="{FF2B5EF4-FFF2-40B4-BE49-F238E27FC236}">
              <a16:creationId xmlns:a16="http://schemas.microsoft.com/office/drawing/2014/main" id="{CB035B18-6BB3-4500-9AFA-C7CAAFFA3B27}"/>
            </a:ext>
          </a:extLst>
        </xdr:cNvPr>
        <xdr:cNvCxnSpPr/>
      </xdr:nvCxnSpPr>
      <xdr:spPr>
        <a:xfrm>
          <a:off x="2908300" y="132805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111398</xdr:rowOff>
    </xdr:from>
    <xdr:to>
      <xdr:col>10</xdr:col>
      <xdr:colOff>165100</xdr:colOff>
      <xdr:row>80</xdr:row>
      <xdr:rowOff>41548</xdr:rowOff>
    </xdr:to>
    <xdr:sp macro="" textlink="">
      <xdr:nvSpPr>
        <xdr:cNvPr id="270" name="楕円 269">
          <a:extLst>
            <a:ext uri="{FF2B5EF4-FFF2-40B4-BE49-F238E27FC236}">
              <a16:creationId xmlns:a16="http://schemas.microsoft.com/office/drawing/2014/main" id="{366CAD89-E97D-44A2-923F-99889410AF18}"/>
            </a:ext>
          </a:extLst>
        </xdr:cNvPr>
        <xdr:cNvSpPr/>
      </xdr:nvSpPr>
      <xdr:spPr>
        <a:xfrm>
          <a:off x="1968500" y="13655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77</xdr:row>
      <xdr:rowOff>78921</xdr:rowOff>
    </xdr:from>
    <xdr:to>
      <xdr:col>15</xdr:col>
      <xdr:colOff>50800</xdr:colOff>
      <xdr:row>79</xdr:row>
      <xdr:rowOff>162198</xdr:rowOff>
    </xdr:to>
    <xdr:cxnSp macro="">
      <xdr:nvCxnSpPr>
        <xdr:cNvPr id="271" name="直線コネクタ 270">
          <a:extLst>
            <a:ext uri="{FF2B5EF4-FFF2-40B4-BE49-F238E27FC236}">
              <a16:creationId xmlns:a16="http://schemas.microsoft.com/office/drawing/2014/main" id="{20C98D77-3869-43F8-9669-22919A565B52}"/>
            </a:ext>
          </a:extLst>
        </xdr:cNvPr>
        <xdr:cNvCxnSpPr/>
      </xdr:nvCxnSpPr>
      <xdr:spPr>
        <a:xfrm flipV="1">
          <a:off x="2019300" y="13280571"/>
          <a:ext cx="889000" cy="426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120727</xdr:colOff>
      <xdr:row>75</xdr:row>
      <xdr:rowOff>146248</xdr:rowOff>
    </xdr:from>
    <xdr:ext cx="469744" cy="259045"/>
    <xdr:sp macro="" textlink="">
      <xdr:nvSpPr>
        <xdr:cNvPr id="272" name="n_1mainValue【福祉施設】&#10;有形固定資産減価償却率">
          <a:extLst>
            <a:ext uri="{FF2B5EF4-FFF2-40B4-BE49-F238E27FC236}">
              <a16:creationId xmlns:a16="http://schemas.microsoft.com/office/drawing/2014/main" id="{A0759487-20C6-4B4A-AED4-619DB25E9DDE}"/>
            </a:ext>
          </a:extLst>
        </xdr:cNvPr>
        <xdr:cNvSpPr txBox="1"/>
      </xdr:nvSpPr>
      <xdr:spPr>
        <a:xfrm>
          <a:off x="3549727" y="13004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6427</xdr:colOff>
      <xdr:row>75</xdr:row>
      <xdr:rowOff>146248</xdr:rowOff>
    </xdr:from>
    <xdr:ext cx="469744" cy="259045"/>
    <xdr:sp macro="" textlink="">
      <xdr:nvSpPr>
        <xdr:cNvPr id="273" name="n_2mainValue【福祉施設】&#10;有形固定資産減価償却率">
          <a:extLst>
            <a:ext uri="{FF2B5EF4-FFF2-40B4-BE49-F238E27FC236}">
              <a16:creationId xmlns:a16="http://schemas.microsoft.com/office/drawing/2014/main" id="{032EBC03-3D0B-48A2-B565-20776D0EF4F7}"/>
            </a:ext>
          </a:extLst>
        </xdr:cNvPr>
        <xdr:cNvSpPr txBox="1"/>
      </xdr:nvSpPr>
      <xdr:spPr>
        <a:xfrm>
          <a:off x="2673427" y="13004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58075</xdr:rowOff>
    </xdr:from>
    <xdr:ext cx="405111" cy="259045"/>
    <xdr:sp macro="" textlink="">
      <xdr:nvSpPr>
        <xdr:cNvPr id="274" name="n_3mainValue【福祉施設】&#10;有形固定資産減価償却率">
          <a:extLst>
            <a:ext uri="{FF2B5EF4-FFF2-40B4-BE49-F238E27FC236}">
              <a16:creationId xmlns:a16="http://schemas.microsoft.com/office/drawing/2014/main" id="{F0609A90-17F6-4330-8468-3EF223B2C0C3}"/>
            </a:ext>
          </a:extLst>
        </xdr:cNvPr>
        <xdr:cNvSpPr txBox="1"/>
      </xdr:nvSpPr>
      <xdr:spPr>
        <a:xfrm>
          <a:off x="1816744" y="134311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5" name="正方形/長方形 274">
          <a:extLst>
            <a:ext uri="{FF2B5EF4-FFF2-40B4-BE49-F238E27FC236}">
              <a16:creationId xmlns:a16="http://schemas.microsoft.com/office/drawing/2014/main" id="{E3F1D1CB-A8B3-4A5D-9FA4-7008534B6B31}"/>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6" name="正方形/長方形 275">
          <a:extLst>
            <a:ext uri="{FF2B5EF4-FFF2-40B4-BE49-F238E27FC236}">
              <a16:creationId xmlns:a16="http://schemas.microsoft.com/office/drawing/2014/main" id="{6878E996-27CA-4808-9C40-F8DB06CB0317}"/>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7" name="正方形/長方形 276">
          <a:extLst>
            <a:ext uri="{FF2B5EF4-FFF2-40B4-BE49-F238E27FC236}">
              <a16:creationId xmlns:a16="http://schemas.microsoft.com/office/drawing/2014/main" id="{1C5233ED-65DA-43C7-8D08-FF3FF346D1AF}"/>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8" name="正方形/長方形 277">
          <a:extLst>
            <a:ext uri="{FF2B5EF4-FFF2-40B4-BE49-F238E27FC236}">
              <a16:creationId xmlns:a16="http://schemas.microsoft.com/office/drawing/2014/main" id="{30E6FEF9-73C6-41A0-968E-5A82D47EF765}"/>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9" name="正方形/長方形 278">
          <a:extLst>
            <a:ext uri="{FF2B5EF4-FFF2-40B4-BE49-F238E27FC236}">
              <a16:creationId xmlns:a16="http://schemas.microsoft.com/office/drawing/2014/main" id="{36696195-2418-47B1-88A6-EBF9D47DF41A}"/>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0" name="正方形/長方形 279">
          <a:extLst>
            <a:ext uri="{FF2B5EF4-FFF2-40B4-BE49-F238E27FC236}">
              <a16:creationId xmlns:a16="http://schemas.microsoft.com/office/drawing/2014/main" id="{00F7DCED-3961-4E8A-8D68-1F587EB3BA77}"/>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1" name="正方形/長方形 280">
          <a:extLst>
            <a:ext uri="{FF2B5EF4-FFF2-40B4-BE49-F238E27FC236}">
              <a16:creationId xmlns:a16="http://schemas.microsoft.com/office/drawing/2014/main" id="{EAAF2D4D-B732-4972-9177-A936724E0EA6}"/>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2" name="正方形/長方形 281">
          <a:extLst>
            <a:ext uri="{FF2B5EF4-FFF2-40B4-BE49-F238E27FC236}">
              <a16:creationId xmlns:a16="http://schemas.microsoft.com/office/drawing/2014/main" id="{3FC9BA1E-51C5-46EE-80A3-2359A57B0B7A}"/>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3" name="テキスト ボックス 282">
          <a:extLst>
            <a:ext uri="{FF2B5EF4-FFF2-40B4-BE49-F238E27FC236}">
              <a16:creationId xmlns:a16="http://schemas.microsoft.com/office/drawing/2014/main" id="{3002B8C0-A6FD-4D80-A18E-B4CBB50B493C}"/>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4" name="直線コネクタ 283">
          <a:extLst>
            <a:ext uri="{FF2B5EF4-FFF2-40B4-BE49-F238E27FC236}">
              <a16:creationId xmlns:a16="http://schemas.microsoft.com/office/drawing/2014/main" id="{E9665767-B402-4783-95D3-96FA6CC69344}"/>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85" name="直線コネクタ 284">
          <a:extLst>
            <a:ext uri="{FF2B5EF4-FFF2-40B4-BE49-F238E27FC236}">
              <a16:creationId xmlns:a16="http://schemas.microsoft.com/office/drawing/2014/main" id="{FFFF70DB-351F-4328-B5C9-388EEAE53DDF}"/>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86" name="テキスト ボックス 285">
          <a:extLst>
            <a:ext uri="{FF2B5EF4-FFF2-40B4-BE49-F238E27FC236}">
              <a16:creationId xmlns:a16="http://schemas.microsoft.com/office/drawing/2014/main" id="{34915A4C-4923-4A07-89C1-8010C57F9910}"/>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87" name="直線コネクタ 286">
          <a:extLst>
            <a:ext uri="{FF2B5EF4-FFF2-40B4-BE49-F238E27FC236}">
              <a16:creationId xmlns:a16="http://schemas.microsoft.com/office/drawing/2014/main" id="{3E0A5201-B876-4EBC-8A9B-5CD5F4D7B380}"/>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88" name="テキスト ボックス 287">
          <a:extLst>
            <a:ext uri="{FF2B5EF4-FFF2-40B4-BE49-F238E27FC236}">
              <a16:creationId xmlns:a16="http://schemas.microsoft.com/office/drawing/2014/main" id="{A04FF183-BE0A-4923-9FDF-D089DD2C3BB3}"/>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89" name="直線コネクタ 288">
          <a:extLst>
            <a:ext uri="{FF2B5EF4-FFF2-40B4-BE49-F238E27FC236}">
              <a16:creationId xmlns:a16="http://schemas.microsoft.com/office/drawing/2014/main" id="{18EF3F61-DFAE-4CC0-822E-93F718B9F81D}"/>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90" name="テキスト ボックス 289">
          <a:extLst>
            <a:ext uri="{FF2B5EF4-FFF2-40B4-BE49-F238E27FC236}">
              <a16:creationId xmlns:a16="http://schemas.microsoft.com/office/drawing/2014/main" id="{406D3D59-8185-4CA2-8797-576D41B69413}"/>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91" name="直線コネクタ 290">
          <a:extLst>
            <a:ext uri="{FF2B5EF4-FFF2-40B4-BE49-F238E27FC236}">
              <a16:creationId xmlns:a16="http://schemas.microsoft.com/office/drawing/2014/main" id="{005161F1-FE7D-4D00-9932-EEA040D2FBAA}"/>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92" name="テキスト ボックス 291">
          <a:extLst>
            <a:ext uri="{FF2B5EF4-FFF2-40B4-BE49-F238E27FC236}">
              <a16:creationId xmlns:a16="http://schemas.microsoft.com/office/drawing/2014/main" id="{1E9F140B-31F7-4234-94CC-01DEA930209B}"/>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3" name="直線コネクタ 292">
          <a:extLst>
            <a:ext uri="{FF2B5EF4-FFF2-40B4-BE49-F238E27FC236}">
              <a16:creationId xmlns:a16="http://schemas.microsoft.com/office/drawing/2014/main" id="{5B8509F7-B862-41C8-B583-D44B44F26A1B}"/>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4" name="テキスト ボックス 293">
          <a:extLst>
            <a:ext uri="{FF2B5EF4-FFF2-40B4-BE49-F238E27FC236}">
              <a16:creationId xmlns:a16="http://schemas.microsoft.com/office/drawing/2014/main" id="{0E853BAD-A763-4F64-87FE-E9C2EC283D5B}"/>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5" name="【福祉施設】&#10;一人当たり面積グラフ枠">
          <a:extLst>
            <a:ext uri="{FF2B5EF4-FFF2-40B4-BE49-F238E27FC236}">
              <a16:creationId xmlns:a16="http://schemas.microsoft.com/office/drawing/2014/main" id="{7945AE7B-0819-49EA-9B5B-959529BA8F4C}"/>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101651</xdr:rowOff>
    </xdr:from>
    <xdr:to>
      <xdr:col>54</xdr:col>
      <xdr:colOff>189865</xdr:colOff>
      <xdr:row>86</xdr:row>
      <xdr:rowOff>20269</xdr:rowOff>
    </xdr:to>
    <xdr:cxnSp macro="">
      <xdr:nvCxnSpPr>
        <xdr:cNvPr id="296" name="直線コネクタ 295">
          <a:extLst>
            <a:ext uri="{FF2B5EF4-FFF2-40B4-BE49-F238E27FC236}">
              <a16:creationId xmlns:a16="http://schemas.microsoft.com/office/drawing/2014/main" id="{5ED85374-E83E-4AF7-99D0-66AF8BBA4C66}"/>
            </a:ext>
          </a:extLst>
        </xdr:cNvPr>
        <xdr:cNvCxnSpPr/>
      </xdr:nvCxnSpPr>
      <xdr:spPr>
        <a:xfrm flipV="1">
          <a:off x="10476865" y="13474751"/>
          <a:ext cx="0" cy="1290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24096</xdr:rowOff>
    </xdr:from>
    <xdr:ext cx="469744" cy="259045"/>
    <xdr:sp macro="" textlink="">
      <xdr:nvSpPr>
        <xdr:cNvPr id="297" name="【福祉施設】&#10;一人当たり面積最小値テキスト">
          <a:extLst>
            <a:ext uri="{FF2B5EF4-FFF2-40B4-BE49-F238E27FC236}">
              <a16:creationId xmlns:a16="http://schemas.microsoft.com/office/drawing/2014/main" id="{07D18FB4-3546-443C-8CF7-19F7802B52D0}"/>
            </a:ext>
          </a:extLst>
        </xdr:cNvPr>
        <xdr:cNvSpPr txBox="1"/>
      </xdr:nvSpPr>
      <xdr:spPr>
        <a:xfrm>
          <a:off x="10515600" y="14768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20269</xdr:rowOff>
    </xdr:from>
    <xdr:to>
      <xdr:col>55</xdr:col>
      <xdr:colOff>88900</xdr:colOff>
      <xdr:row>86</xdr:row>
      <xdr:rowOff>20269</xdr:rowOff>
    </xdr:to>
    <xdr:cxnSp macro="">
      <xdr:nvCxnSpPr>
        <xdr:cNvPr id="298" name="直線コネクタ 297">
          <a:extLst>
            <a:ext uri="{FF2B5EF4-FFF2-40B4-BE49-F238E27FC236}">
              <a16:creationId xmlns:a16="http://schemas.microsoft.com/office/drawing/2014/main" id="{164F9D56-6D7A-4D33-A361-0615EB913FD8}"/>
            </a:ext>
          </a:extLst>
        </xdr:cNvPr>
        <xdr:cNvCxnSpPr/>
      </xdr:nvCxnSpPr>
      <xdr:spPr>
        <a:xfrm>
          <a:off x="10388600" y="14764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48328</xdr:rowOff>
    </xdr:from>
    <xdr:ext cx="469744" cy="259045"/>
    <xdr:sp macro="" textlink="">
      <xdr:nvSpPr>
        <xdr:cNvPr id="299" name="【福祉施設】&#10;一人当たり面積最大値テキスト">
          <a:extLst>
            <a:ext uri="{FF2B5EF4-FFF2-40B4-BE49-F238E27FC236}">
              <a16:creationId xmlns:a16="http://schemas.microsoft.com/office/drawing/2014/main" id="{2AEF955F-9B01-4841-8F93-86F8E0FB1E74}"/>
            </a:ext>
          </a:extLst>
        </xdr:cNvPr>
        <xdr:cNvSpPr txBox="1"/>
      </xdr:nvSpPr>
      <xdr:spPr>
        <a:xfrm>
          <a:off x="10515600" y="13249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101651</xdr:rowOff>
    </xdr:from>
    <xdr:to>
      <xdr:col>55</xdr:col>
      <xdr:colOff>88900</xdr:colOff>
      <xdr:row>78</xdr:row>
      <xdr:rowOff>101651</xdr:rowOff>
    </xdr:to>
    <xdr:cxnSp macro="">
      <xdr:nvCxnSpPr>
        <xdr:cNvPr id="300" name="直線コネクタ 299">
          <a:extLst>
            <a:ext uri="{FF2B5EF4-FFF2-40B4-BE49-F238E27FC236}">
              <a16:creationId xmlns:a16="http://schemas.microsoft.com/office/drawing/2014/main" id="{57EF599E-B3E4-4BA2-906C-4D456E76A263}"/>
            </a:ext>
          </a:extLst>
        </xdr:cNvPr>
        <xdr:cNvCxnSpPr/>
      </xdr:nvCxnSpPr>
      <xdr:spPr>
        <a:xfrm>
          <a:off x="10388600" y="13474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158081</xdr:rowOff>
    </xdr:from>
    <xdr:ext cx="469744" cy="259045"/>
    <xdr:sp macro="" textlink="">
      <xdr:nvSpPr>
        <xdr:cNvPr id="301" name="【福祉施設】&#10;一人当たり面積平均値テキスト">
          <a:extLst>
            <a:ext uri="{FF2B5EF4-FFF2-40B4-BE49-F238E27FC236}">
              <a16:creationId xmlns:a16="http://schemas.microsoft.com/office/drawing/2014/main" id="{7CE8E010-7B43-4BB5-8DB7-A72DD589F181}"/>
            </a:ext>
          </a:extLst>
        </xdr:cNvPr>
        <xdr:cNvSpPr txBox="1"/>
      </xdr:nvSpPr>
      <xdr:spPr>
        <a:xfrm>
          <a:off x="10515600" y="143884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135204</xdr:rowOff>
    </xdr:from>
    <xdr:to>
      <xdr:col>55</xdr:col>
      <xdr:colOff>50800</xdr:colOff>
      <xdr:row>85</xdr:row>
      <xdr:rowOff>65354</xdr:rowOff>
    </xdr:to>
    <xdr:sp macro="" textlink="">
      <xdr:nvSpPr>
        <xdr:cNvPr id="302" name="フローチャート: 判断 301">
          <a:extLst>
            <a:ext uri="{FF2B5EF4-FFF2-40B4-BE49-F238E27FC236}">
              <a16:creationId xmlns:a16="http://schemas.microsoft.com/office/drawing/2014/main" id="{78B48533-9B02-4B77-B98F-5CF5CE161BA4}"/>
            </a:ext>
          </a:extLst>
        </xdr:cNvPr>
        <xdr:cNvSpPr/>
      </xdr:nvSpPr>
      <xdr:spPr>
        <a:xfrm>
          <a:off x="10426700" y="14537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167666</xdr:rowOff>
    </xdr:from>
    <xdr:to>
      <xdr:col>50</xdr:col>
      <xdr:colOff>165100</xdr:colOff>
      <xdr:row>85</xdr:row>
      <xdr:rowOff>97816</xdr:rowOff>
    </xdr:to>
    <xdr:sp macro="" textlink="">
      <xdr:nvSpPr>
        <xdr:cNvPr id="303" name="フローチャート: 判断 302">
          <a:extLst>
            <a:ext uri="{FF2B5EF4-FFF2-40B4-BE49-F238E27FC236}">
              <a16:creationId xmlns:a16="http://schemas.microsoft.com/office/drawing/2014/main" id="{E310E592-F697-4FA7-BDF1-A17BDCD1A9F7}"/>
            </a:ext>
          </a:extLst>
        </xdr:cNvPr>
        <xdr:cNvSpPr/>
      </xdr:nvSpPr>
      <xdr:spPr>
        <a:xfrm>
          <a:off x="9588500" y="1456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83</xdr:row>
      <xdr:rowOff>114343</xdr:rowOff>
    </xdr:from>
    <xdr:ext cx="469744" cy="259045"/>
    <xdr:sp macro="" textlink="">
      <xdr:nvSpPr>
        <xdr:cNvPr id="304" name="n_1aveValue【福祉施設】&#10;一人当たり面積">
          <a:extLst>
            <a:ext uri="{FF2B5EF4-FFF2-40B4-BE49-F238E27FC236}">
              <a16:creationId xmlns:a16="http://schemas.microsoft.com/office/drawing/2014/main" id="{6328914B-E750-462A-9F31-D538DAD2D5EE}"/>
            </a:ext>
          </a:extLst>
        </xdr:cNvPr>
        <xdr:cNvSpPr txBox="1"/>
      </xdr:nvSpPr>
      <xdr:spPr>
        <a:xfrm>
          <a:off x="9391727" y="14344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84</xdr:row>
      <xdr:rowOff>161265</xdr:rowOff>
    </xdr:from>
    <xdr:to>
      <xdr:col>46</xdr:col>
      <xdr:colOff>38100</xdr:colOff>
      <xdr:row>85</xdr:row>
      <xdr:rowOff>91415</xdr:rowOff>
    </xdr:to>
    <xdr:sp macro="" textlink="">
      <xdr:nvSpPr>
        <xdr:cNvPr id="305" name="フローチャート: 判断 304">
          <a:extLst>
            <a:ext uri="{FF2B5EF4-FFF2-40B4-BE49-F238E27FC236}">
              <a16:creationId xmlns:a16="http://schemas.microsoft.com/office/drawing/2014/main" id="{CF9A9F19-41F6-4855-8DD5-555D74B6F778}"/>
            </a:ext>
          </a:extLst>
        </xdr:cNvPr>
        <xdr:cNvSpPr/>
      </xdr:nvSpPr>
      <xdr:spPr>
        <a:xfrm>
          <a:off x="8699500" y="14563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83</xdr:row>
      <xdr:rowOff>107942</xdr:rowOff>
    </xdr:from>
    <xdr:ext cx="469744" cy="259045"/>
    <xdr:sp macro="" textlink="">
      <xdr:nvSpPr>
        <xdr:cNvPr id="306" name="n_2aveValue【福祉施設】&#10;一人当たり面積">
          <a:extLst>
            <a:ext uri="{FF2B5EF4-FFF2-40B4-BE49-F238E27FC236}">
              <a16:creationId xmlns:a16="http://schemas.microsoft.com/office/drawing/2014/main" id="{F113A99A-CEB5-48B4-90D6-A1025116E55F}"/>
            </a:ext>
          </a:extLst>
        </xdr:cNvPr>
        <xdr:cNvSpPr txBox="1"/>
      </xdr:nvSpPr>
      <xdr:spPr>
        <a:xfrm>
          <a:off x="8515427" y="14338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84</xdr:row>
      <xdr:rowOff>151206</xdr:rowOff>
    </xdr:from>
    <xdr:to>
      <xdr:col>41</xdr:col>
      <xdr:colOff>101600</xdr:colOff>
      <xdr:row>85</xdr:row>
      <xdr:rowOff>81356</xdr:rowOff>
    </xdr:to>
    <xdr:sp macro="" textlink="">
      <xdr:nvSpPr>
        <xdr:cNvPr id="307" name="フローチャート: 判断 306">
          <a:extLst>
            <a:ext uri="{FF2B5EF4-FFF2-40B4-BE49-F238E27FC236}">
              <a16:creationId xmlns:a16="http://schemas.microsoft.com/office/drawing/2014/main" id="{5BDDEC55-2965-4F1A-B389-AE22C9038392}"/>
            </a:ext>
          </a:extLst>
        </xdr:cNvPr>
        <xdr:cNvSpPr/>
      </xdr:nvSpPr>
      <xdr:spPr>
        <a:xfrm>
          <a:off x="7810500" y="14553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83</xdr:row>
      <xdr:rowOff>97883</xdr:rowOff>
    </xdr:from>
    <xdr:ext cx="469744" cy="259045"/>
    <xdr:sp macro="" textlink="">
      <xdr:nvSpPr>
        <xdr:cNvPr id="308" name="n_3aveValue【福祉施設】&#10;一人当たり面積">
          <a:extLst>
            <a:ext uri="{FF2B5EF4-FFF2-40B4-BE49-F238E27FC236}">
              <a16:creationId xmlns:a16="http://schemas.microsoft.com/office/drawing/2014/main" id="{A72C478A-7C18-451F-A997-D0F5217AC382}"/>
            </a:ext>
          </a:extLst>
        </xdr:cNvPr>
        <xdr:cNvSpPr txBox="1"/>
      </xdr:nvSpPr>
      <xdr:spPr>
        <a:xfrm>
          <a:off x="7626427" y="14328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309" name="テキスト ボックス 308">
          <a:extLst>
            <a:ext uri="{FF2B5EF4-FFF2-40B4-BE49-F238E27FC236}">
              <a16:creationId xmlns:a16="http://schemas.microsoft.com/office/drawing/2014/main" id="{B211E4AB-2C6F-45D1-BB3C-7CCD799D8E2D}"/>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0" name="テキスト ボックス 309">
          <a:extLst>
            <a:ext uri="{FF2B5EF4-FFF2-40B4-BE49-F238E27FC236}">
              <a16:creationId xmlns:a16="http://schemas.microsoft.com/office/drawing/2014/main" id="{50CD8D9F-3BDE-4DB3-9CB0-114C8BEEE46D}"/>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1" name="テキスト ボックス 310">
          <a:extLst>
            <a:ext uri="{FF2B5EF4-FFF2-40B4-BE49-F238E27FC236}">
              <a16:creationId xmlns:a16="http://schemas.microsoft.com/office/drawing/2014/main" id="{0F6CDF9D-E789-49F3-BD1B-352F84AAE72C}"/>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2" name="テキスト ボックス 311">
          <a:extLst>
            <a:ext uri="{FF2B5EF4-FFF2-40B4-BE49-F238E27FC236}">
              <a16:creationId xmlns:a16="http://schemas.microsoft.com/office/drawing/2014/main" id="{3E6E2487-4C73-4B5A-816A-D6ADDA64EE97}"/>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3" name="テキスト ボックス 312">
          <a:extLst>
            <a:ext uri="{FF2B5EF4-FFF2-40B4-BE49-F238E27FC236}">
              <a16:creationId xmlns:a16="http://schemas.microsoft.com/office/drawing/2014/main" id="{1CE9ECCD-953B-48AD-AEEA-25BC2B8F01A1}"/>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140919</xdr:rowOff>
    </xdr:from>
    <xdr:to>
      <xdr:col>55</xdr:col>
      <xdr:colOff>50800</xdr:colOff>
      <xdr:row>86</xdr:row>
      <xdr:rowOff>71069</xdr:rowOff>
    </xdr:to>
    <xdr:sp macro="" textlink="">
      <xdr:nvSpPr>
        <xdr:cNvPr id="314" name="楕円 313">
          <a:extLst>
            <a:ext uri="{FF2B5EF4-FFF2-40B4-BE49-F238E27FC236}">
              <a16:creationId xmlns:a16="http://schemas.microsoft.com/office/drawing/2014/main" id="{57FAE8C6-913D-443B-A037-9BCF54D47A89}"/>
            </a:ext>
          </a:extLst>
        </xdr:cNvPr>
        <xdr:cNvSpPr/>
      </xdr:nvSpPr>
      <xdr:spPr>
        <a:xfrm>
          <a:off x="10426700" y="14714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55846</xdr:rowOff>
    </xdr:from>
    <xdr:ext cx="469744" cy="259045"/>
    <xdr:sp macro="" textlink="">
      <xdr:nvSpPr>
        <xdr:cNvPr id="315" name="【福祉施設】&#10;一人当たり面積該当値テキスト">
          <a:extLst>
            <a:ext uri="{FF2B5EF4-FFF2-40B4-BE49-F238E27FC236}">
              <a16:creationId xmlns:a16="http://schemas.microsoft.com/office/drawing/2014/main" id="{BEB4814D-6A3C-4D2E-9EA1-AFFF7924E511}"/>
            </a:ext>
          </a:extLst>
        </xdr:cNvPr>
        <xdr:cNvSpPr txBox="1"/>
      </xdr:nvSpPr>
      <xdr:spPr>
        <a:xfrm>
          <a:off x="10515600" y="14629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141148</xdr:rowOff>
    </xdr:from>
    <xdr:to>
      <xdr:col>50</xdr:col>
      <xdr:colOff>165100</xdr:colOff>
      <xdr:row>86</xdr:row>
      <xdr:rowOff>71298</xdr:rowOff>
    </xdr:to>
    <xdr:sp macro="" textlink="">
      <xdr:nvSpPr>
        <xdr:cNvPr id="316" name="楕円 315">
          <a:extLst>
            <a:ext uri="{FF2B5EF4-FFF2-40B4-BE49-F238E27FC236}">
              <a16:creationId xmlns:a16="http://schemas.microsoft.com/office/drawing/2014/main" id="{8F390723-78A4-4734-B510-02ABB3A62F02}"/>
            </a:ext>
          </a:extLst>
        </xdr:cNvPr>
        <xdr:cNvSpPr/>
      </xdr:nvSpPr>
      <xdr:spPr>
        <a:xfrm>
          <a:off x="9588500" y="14714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20269</xdr:rowOff>
    </xdr:from>
    <xdr:to>
      <xdr:col>55</xdr:col>
      <xdr:colOff>0</xdr:colOff>
      <xdr:row>86</xdr:row>
      <xdr:rowOff>20498</xdr:rowOff>
    </xdr:to>
    <xdr:cxnSp macro="">
      <xdr:nvCxnSpPr>
        <xdr:cNvPr id="317" name="直線コネクタ 316">
          <a:extLst>
            <a:ext uri="{FF2B5EF4-FFF2-40B4-BE49-F238E27FC236}">
              <a16:creationId xmlns:a16="http://schemas.microsoft.com/office/drawing/2014/main" id="{4398ADBA-6A76-4B8B-A6A6-A2B0EC9357BB}"/>
            </a:ext>
          </a:extLst>
        </xdr:cNvPr>
        <xdr:cNvCxnSpPr/>
      </xdr:nvCxnSpPr>
      <xdr:spPr>
        <a:xfrm flipV="1">
          <a:off x="9639300" y="14764969"/>
          <a:ext cx="8382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141605</xdr:rowOff>
    </xdr:from>
    <xdr:to>
      <xdr:col>46</xdr:col>
      <xdr:colOff>38100</xdr:colOff>
      <xdr:row>86</xdr:row>
      <xdr:rowOff>71755</xdr:rowOff>
    </xdr:to>
    <xdr:sp macro="" textlink="">
      <xdr:nvSpPr>
        <xdr:cNvPr id="318" name="楕円 317">
          <a:extLst>
            <a:ext uri="{FF2B5EF4-FFF2-40B4-BE49-F238E27FC236}">
              <a16:creationId xmlns:a16="http://schemas.microsoft.com/office/drawing/2014/main" id="{9C5104B8-A7B6-4F2E-8E3D-A1253210466A}"/>
            </a:ext>
          </a:extLst>
        </xdr:cNvPr>
        <xdr:cNvSpPr/>
      </xdr:nvSpPr>
      <xdr:spPr>
        <a:xfrm>
          <a:off x="8699500" y="14714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20498</xdr:rowOff>
    </xdr:from>
    <xdr:to>
      <xdr:col>50</xdr:col>
      <xdr:colOff>114300</xdr:colOff>
      <xdr:row>86</xdr:row>
      <xdr:rowOff>20955</xdr:rowOff>
    </xdr:to>
    <xdr:cxnSp macro="">
      <xdr:nvCxnSpPr>
        <xdr:cNvPr id="319" name="直線コネクタ 318">
          <a:extLst>
            <a:ext uri="{FF2B5EF4-FFF2-40B4-BE49-F238E27FC236}">
              <a16:creationId xmlns:a16="http://schemas.microsoft.com/office/drawing/2014/main" id="{EFF3A9E3-A642-4735-B23C-FCB0D4C8541C}"/>
            </a:ext>
          </a:extLst>
        </xdr:cNvPr>
        <xdr:cNvCxnSpPr/>
      </xdr:nvCxnSpPr>
      <xdr:spPr>
        <a:xfrm flipV="1">
          <a:off x="8750300" y="14765198"/>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134747</xdr:rowOff>
    </xdr:from>
    <xdr:to>
      <xdr:col>41</xdr:col>
      <xdr:colOff>101600</xdr:colOff>
      <xdr:row>86</xdr:row>
      <xdr:rowOff>64897</xdr:rowOff>
    </xdr:to>
    <xdr:sp macro="" textlink="">
      <xdr:nvSpPr>
        <xdr:cNvPr id="320" name="楕円 319">
          <a:extLst>
            <a:ext uri="{FF2B5EF4-FFF2-40B4-BE49-F238E27FC236}">
              <a16:creationId xmlns:a16="http://schemas.microsoft.com/office/drawing/2014/main" id="{1C6A1927-6979-4319-8194-E1C16C8BA51F}"/>
            </a:ext>
          </a:extLst>
        </xdr:cNvPr>
        <xdr:cNvSpPr/>
      </xdr:nvSpPr>
      <xdr:spPr>
        <a:xfrm>
          <a:off x="7810500" y="14707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14097</xdr:rowOff>
    </xdr:from>
    <xdr:to>
      <xdr:col>45</xdr:col>
      <xdr:colOff>177800</xdr:colOff>
      <xdr:row>86</xdr:row>
      <xdr:rowOff>20955</xdr:rowOff>
    </xdr:to>
    <xdr:cxnSp macro="">
      <xdr:nvCxnSpPr>
        <xdr:cNvPr id="321" name="直線コネクタ 320">
          <a:extLst>
            <a:ext uri="{FF2B5EF4-FFF2-40B4-BE49-F238E27FC236}">
              <a16:creationId xmlns:a16="http://schemas.microsoft.com/office/drawing/2014/main" id="{F5086F8A-CE3A-424B-8EA3-0A73D3F5216B}"/>
            </a:ext>
          </a:extLst>
        </xdr:cNvPr>
        <xdr:cNvCxnSpPr/>
      </xdr:nvCxnSpPr>
      <xdr:spPr>
        <a:xfrm>
          <a:off x="7861300" y="14758797"/>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86</xdr:row>
      <xdr:rowOff>62425</xdr:rowOff>
    </xdr:from>
    <xdr:ext cx="469744" cy="259045"/>
    <xdr:sp macro="" textlink="">
      <xdr:nvSpPr>
        <xdr:cNvPr id="322" name="n_1mainValue【福祉施設】&#10;一人当たり面積">
          <a:extLst>
            <a:ext uri="{FF2B5EF4-FFF2-40B4-BE49-F238E27FC236}">
              <a16:creationId xmlns:a16="http://schemas.microsoft.com/office/drawing/2014/main" id="{5AB657A5-20DC-46F8-A97B-1BE9DA5B6C7E}"/>
            </a:ext>
          </a:extLst>
        </xdr:cNvPr>
        <xdr:cNvSpPr txBox="1"/>
      </xdr:nvSpPr>
      <xdr:spPr>
        <a:xfrm>
          <a:off x="9391727" y="14807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62882</xdr:rowOff>
    </xdr:from>
    <xdr:ext cx="469744" cy="259045"/>
    <xdr:sp macro="" textlink="">
      <xdr:nvSpPr>
        <xdr:cNvPr id="323" name="n_2mainValue【福祉施設】&#10;一人当たり面積">
          <a:extLst>
            <a:ext uri="{FF2B5EF4-FFF2-40B4-BE49-F238E27FC236}">
              <a16:creationId xmlns:a16="http://schemas.microsoft.com/office/drawing/2014/main" id="{A83F29B1-5804-4363-97BE-B4ACA4A5E304}"/>
            </a:ext>
          </a:extLst>
        </xdr:cNvPr>
        <xdr:cNvSpPr txBox="1"/>
      </xdr:nvSpPr>
      <xdr:spPr>
        <a:xfrm>
          <a:off x="8515427" y="14807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56024</xdr:rowOff>
    </xdr:from>
    <xdr:ext cx="469744" cy="259045"/>
    <xdr:sp macro="" textlink="">
      <xdr:nvSpPr>
        <xdr:cNvPr id="324" name="n_3mainValue【福祉施設】&#10;一人当たり面積">
          <a:extLst>
            <a:ext uri="{FF2B5EF4-FFF2-40B4-BE49-F238E27FC236}">
              <a16:creationId xmlns:a16="http://schemas.microsoft.com/office/drawing/2014/main" id="{7B5D9F1F-C3C9-42EB-A298-FB11ACCE949B}"/>
            </a:ext>
          </a:extLst>
        </xdr:cNvPr>
        <xdr:cNvSpPr txBox="1"/>
      </xdr:nvSpPr>
      <xdr:spPr>
        <a:xfrm>
          <a:off x="7626427" y="14800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5" name="正方形/長方形 324">
          <a:extLst>
            <a:ext uri="{FF2B5EF4-FFF2-40B4-BE49-F238E27FC236}">
              <a16:creationId xmlns:a16="http://schemas.microsoft.com/office/drawing/2014/main" id="{3850D16B-30CF-4DBC-8861-938F9F799E4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6" name="正方形/長方形 325">
          <a:extLst>
            <a:ext uri="{FF2B5EF4-FFF2-40B4-BE49-F238E27FC236}">
              <a16:creationId xmlns:a16="http://schemas.microsoft.com/office/drawing/2014/main" id="{6732683E-681E-41A3-B82C-67E409CCFC81}"/>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27" name="正方形/長方形 326">
          <a:extLst>
            <a:ext uri="{FF2B5EF4-FFF2-40B4-BE49-F238E27FC236}">
              <a16:creationId xmlns:a16="http://schemas.microsoft.com/office/drawing/2014/main" id="{C2BA9D58-6C26-4642-96A4-D5E8AFC0C238}"/>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8" name="正方形/長方形 327">
          <a:extLst>
            <a:ext uri="{FF2B5EF4-FFF2-40B4-BE49-F238E27FC236}">
              <a16:creationId xmlns:a16="http://schemas.microsoft.com/office/drawing/2014/main" id="{92335380-A96A-4780-A85F-FBA3623C0D48}"/>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9" name="正方形/長方形 328">
          <a:extLst>
            <a:ext uri="{FF2B5EF4-FFF2-40B4-BE49-F238E27FC236}">
              <a16:creationId xmlns:a16="http://schemas.microsoft.com/office/drawing/2014/main" id="{832D5EF4-7A79-4B8A-A921-DA905AE63DAA}"/>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0" name="正方形/長方形 329">
          <a:extLst>
            <a:ext uri="{FF2B5EF4-FFF2-40B4-BE49-F238E27FC236}">
              <a16:creationId xmlns:a16="http://schemas.microsoft.com/office/drawing/2014/main" id="{EBC327B6-F04E-4BAC-8CD1-058EBE7B0B2C}"/>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1" name="正方形/長方形 330">
          <a:extLst>
            <a:ext uri="{FF2B5EF4-FFF2-40B4-BE49-F238E27FC236}">
              <a16:creationId xmlns:a16="http://schemas.microsoft.com/office/drawing/2014/main" id="{321A396C-2401-4DEC-9802-FF2A7FB43F68}"/>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2" name="正方形/長方形 331">
          <a:extLst>
            <a:ext uri="{FF2B5EF4-FFF2-40B4-BE49-F238E27FC236}">
              <a16:creationId xmlns:a16="http://schemas.microsoft.com/office/drawing/2014/main" id="{AD500D24-2DA1-4EC6-8952-FB7320395A02}"/>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33" name="テキスト ボックス 332">
          <a:extLst>
            <a:ext uri="{FF2B5EF4-FFF2-40B4-BE49-F238E27FC236}">
              <a16:creationId xmlns:a16="http://schemas.microsoft.com/office/drawing/2014/main" id="{DBA6B095-ABEB-4697-92C1-A135B12054E3}"/>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34" name="直線コネクタ 333">
          <a:extLst>
            <a:ext uri="{FF2B5EF4-FFF2-40B4-BE49-F238E27FC236}">
              <a16:creationId xmlns:a16="http://schemas.microsoft.com/office/drawing/2014/main" id="{0067A5B7-D184-4634-BD94-68D63C8E72B2}"/>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35" name="直線コネクタ 334">
          <a:extLst>
            <a:ext uri="{FF2B5EF4-FFF2-40B4-BE49-F238E27FC236}">
              <a16:creationId xmlns:a16="http://schemas.microsoft.com/office/drawing/2014/main" id="{1EADA421-6674-4799-9DD1-366615C934BD}"/>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36" name="テキスト ボックス 335">
          <a:extLst>
            <a:ext uri="{FF2B5EF4-FFF2-40B4-BE49-F238E27FC236}">
              <a16:creationId xmlns:a16="http://schemas.microsoft.com/office/drawing/2014/main" id="{D56DE138-63B7-473A-96F5-5EAE57E39F7B}"/>
            </a:ext>
          </a:extLst>
        </xdr:cNvPr>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37" name="直線コネクタ 336">
          <a:extLst>
            <a:ext uri="{FF2B5EF4-FFF2-40B4-BE49-F238E27FC236}">
              <a16:creationId xmlns:a16="http://schemas.microsoft.com/office/drawing/2014/main" id="{4586415A-7327-4A5E-85F9-27E500216450}"/>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38" name="テキスト ボックス 337">
          <a:extLst>
            <a:ext uri="{FF2B5EF4-FFF2-40B4-BE49-F238E27FC236}">
              <a16:creationId xmlns:a16="http://schemas.microsoft.com/office/drawing/2014/main" id="{21FE32CF-B5CE-40CC-9200-802A9831021F}"/>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39" name="直線コネクタ 338">
          <a:extLst>
            <a:ext uri="{FF2B5EF4-FFF2-40B4-BE49-F238E27FC236}">
              <a16:creationId xmlns:a16="http://schemas.microsoft.com/office/drawing/2014/main" id="{C302806D-EA79-438D-81E5-6C7D12C82418}"/>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40" name="テキスト ボックス 339">
          <a:extLst>
            <a:ext uri="{FF2B5EF4-FFF2-40B4-BE49-F238E27FC236}">
              <a16:creationId xmlns:a16="http://schemas.microsoft.com/office/drawing/2014/main" id="{BFA33F5F-B38D-4BB7-8A67-648FD373A380}"/>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41" name="直線コネクタ 340">
          <a:extLst>
            <a:ext uri="{FF2B5EF4-FFF2-40B4-BE49-F238E27FC236}">
              <a16:creationId xmlns:a16="http://schemas.microsoft.com/office/drawing/2014/main" id="{507DB814-E5E9-4C80-A056-ACF03C17C1D4}"/>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42" name="テキスト ボックス 341">
          <a:extLst>
            <a:ext uri="{FF2B5EF4-FFF2-40B4-BE49-F238E27FC236}">
              <a16:creationId xmlns:a16="http://schemas.microsoft.com/office/drawing/2014/main" id="{E0E489AF-DC79-4D19-8331-BBCF0525A3F9}"/>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43" name="直線コネクタ 342">
          <a:extLst>
            <a:ext uri="{FF2B5EF4-FFF2-40B4-BE49-F238E27FC236}">
              <a16:creationId xmlns:a16="http://schemas.microsoft.com/office/drawing/2014/main" id="{6D226247-236C-4C66-8521-CDBF21B2E3C9}"/>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44" name="テキスト ボックス 343">
          <a:extLst>
            <a:ext uri="{FF2B5EF4-FFF2-40B4-BE49-F238E27FC236}">
              <a16:creationId xmlns:a16="http://schemas.microsoft.com/office/drawing/2014/main" id="{55F958DB-5412-4DD4-B24C-7BED156F15EB}"/>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45" name="直線コネクタ 344">
          <a:extLst>
            <a:ext uri="{FF2B5EF4-FFF2-40B4-BE49-F238E27FC236}">
              <a16:creationId xmlns:a16="http://schemas.microsoft.com/office/drawing/2014/main" id="{D72F5C47-ADDA-4BD9-8E56-70A4BF90B620}"/>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46" name="テキスト ボックス 345">
          <a:extLst>
            <a:ext uri="{FF2B5EF4-FFF2-40B4-BE49-F238E27FC236}">
              <a16:creationId xmlns:a16="http://schemas.microsoft.com/office/drawing/2014/main" id="{95438B74-9E67-41DE-BC5F-B7E54B285695}"/>
            </a:ext>
          </a:extLst>
        </xdr:cNvPr>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47" name="直線コネクタ 346">
          <a:extLst>
            <a:ext uri="{FF2B5EF4-FFF2-40B4-BE49-F238E27FC236}">
              <a16:creationId xmlns:a16="http://schemas.microsoft.com/office/drawing/2014/main" id="{61D40747-3F3F-4634-87B4-C2DFF3BBF3DF}"/>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48" name="テキスト ボックス 347">
          <a:extLst>
            <a:ext uri="{FF2B5EF4-FFF2-40B4-BE49-F238E27FC236}">
              <a16:creationId xmlns:a16="http://schemas.microsoft.com/office/drawing/2014/main" id="{C15AC5C6-3A54-42E6-939C-FF9AD1CFC638}"/>
            </a:ext>
          </a:extLst>
        </xdr:cNvPr>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49" name="【市民会館】&#10;有形固定資産減価償却率グラフ枠">
          <a:extLst>
            <a:ext uri="{FF2B5EF4-FFF2-40B4-BE49-F238E27FC236}">
              <a16:creationId xmlns:a16="http://schemas.microsoft.com/office/drawing/2014/main" id="{425775F3-71D4-4864-85F5-CE5B7C4BC27C}"/>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134982</xdr:rowOff>
    </xdr:from>
    <xdr:to>
      <xdr:col>24</xdr:col>
      <xdr:colOff>62865</xdr:colOff>
      <xdr:row>108</xdr:row>
      <xdr:rowOff>59871</xdr:rowOff>
    </xdr:to>
    <xdr:cxnSp macro="">
      <xdr:nvCxnSpPr>
        <xdr:cNvPr id="350" name="直線コネクタ 349">
          <a:extLst>
            <a:ext uri="{FF2B5EF4-FFF2-40B4-BE49-F238E27FC236}">
              <a16:creationId xmlns:a16="http://schemas.microsoft.com/office/drawing/2014/main" id="{D00309B2-7FAF-4F38-9F59-377E24A1AA21}"/>
            </a:ext>
          </a:extLst>
        </xdr:cNvPr>
        <xdr:cNvCxnSpPr/>
      </xdr:nvCxnSpPr>
      <xdr:spPr>
        <a:xfrm flipV="1">
          <a:off x="4634865" y="17279982"/>
          <a:ext cx="0" cy="12964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63698</xdr:rowOff>
    </xdr:from>
    <xdr:ext cx="340478" cy="259045"/>
    <xdr:sp macro="" textlink="">
      <xdr:nvSpPr>
        <xdr:cNvPr id="351" name="【市民会館】&#10;有形固定資産減価償却率最小値テキスト">
          <a:extLst>
            <a:ext uri="{FF2B5EF4-FFF2-40B4-BE49-F238E27FC236}">
              <a16:creationId xmlns:a16="http://schemas.microsoft.com/office/drawing/2014/main" id="{27268B00-46AD-4038-8E1D-5CF928294704}"/>
            </a:ext>
          </a:extLst>
        </xdr:cNvPr>
        <xdr:cNvSpPr txBox="1"/>
      </xdr:nvSpPr>
      <xdr:spPr>
        <a:xfrm>
          <a:off x="4673600" y="185802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59871</xdr:rowOff>
    </xdr:from>
    <xdr:to>
      <xdr:col>24</xdr:col>
      <xdr:colOff>152400</xdr:colOff>
      <xdr:row>108</xdr:row>
      <xdr:rowOff>59871</xdr:rowOff>
    </xdr:to>
    <xdr:cxnSp macro="">
      <xdr:nvCxnSpPr>
        <xdr:cNvPr id="352" name="直線コネクタ 351">
          <a:extLst>
            <a:ext uri="{FF2B5EF4-FFF2-40B4-BE49-F238E27FC236}">
              <a16:creationId xmlns:a16="http://schemas.microsoft.com/office/drawing/2014/main" id="{C437C5F2-1E7B-4FB4-B730-ADD6F1F9B08D}"/>
            </a:ext>
          </a:extLst>
        </xdr:cNvPr>
        <xdr:cNvCxnSpPr/>
      </xdr:nvCxnSpPr>
      <xdr:spPr>
        <a:xfrm>
          <a:off x="4546600" y="18576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81659</xdr:rowOff>
    </xdr:from>
    <xdr:ext cx="405111" cy="259045"/>
    <xdr:sp macro="" textlink="">
      <xdr:nvSpPr>
        <xdr:cNvPr id="353" name="【市民会館】&#10;有形固定資産減価償却率最大値テキスト">
          <a:extLst>
            <a:ext uri="{FF2B5EF4-FFF2-40B4-BE49-F238E27FC236}">
              <a16:creationId xmlns:a16="http://schemas.microsoft.com/office/drawing/2014/main" id="{E56437D0-F93D-456E-A0E2-0244C7C432F2}"/>
            </a:ext>
          </a:extLst>
        </xdr:cNvPr>
        <xdr:cNvSpPr txBox="1"/>
      </xdr:nvSpPr>
      <xdr:spPr>
        <a:xfrm>
          <a:off x="4673600" y="170552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134982</xdr:rowOff>
    </xdr:from>
    <xdr:to>
      <xdr:col>24</xdr:col>
      <xdr:colOff>152400</xdr:colOff>
      <xdr:row>100</xdr:row>
      <xdr:rowOff>134982</xdr:rowOff>
    </xdr:to>
    <xdr:cxnSp macro="">
      <xdr:nvCxnSpPr>
        <xdr:cNvPr id="354" name="直線コネクタ 353">
          <a:extLst>
            <a:ext uri="{FF2B5EF4-FFF2-40B4-BE49-F238E27FC236}">
              <a16:creationId xmlns:a16="http://schemas.microsoft.com/office/drawing/2014/main" id="{D7258FC5-A03D-4807-B1DD-E69D8DC0737C}"/>
            </a:ext>
          </a:extLst>
        </xdr:cNvPr>
        <xdr:cNvCxnSpPr/>
      </xdr:nvCxnSpPr>
      <xdr:spPr>
        <a:xfrm>
          <a:off x="4546600" y="17279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9089</xdr:rowOff>
    </xdr:from>
    <xdr:ext cx="405111" cy="259045"/>
    <xdr:sp macro="" textlink="">
      <xdr:nvSpPr>
        <xdr:cNvPr id="355" name="【市民会館】&#10;有形固定資産減価償却率平均値テキスト">
          <a:extLst>
            <a:ext uri="{FF2B5EF4-FFF2-40B4-BE49-F238E27FC236}">
              <a16:creationId xmlns:a16="http://schemas.microsoft.com/office/drawing/2014/main" id="{994FB608-D3C8-46FB-ABD3-37C7FE6032E0}"/>
            </a:ext>
          </a:extLst>
        </xdr:cNvPr>
        <xdr:cNvSpPr txBox="1"/>
      </xdr:nvSpPr>
      <xdr:spPr>
        <a:xfrm>
          <a:off x="4673600" y="174969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157662</xdr:rowOff>
    </xdr:from>
    <xdr:to>
      <xdr:col>24</xdr:col>
      <xdr:colOff>114300</xdr:colOff>
      <xdr:row>103</xdr:row>
      <xdr:rowOff>87812</xdr:rowOff>
    </xdr:to>
    <xdr:sp macro="" textlink="">
      <xdr:nvSpPr>
        <xdr:cNvPr id="356" name="フローチャート: 判断 355">
          <a:extLst>
            <a:ext uri="{FF2B5EF4-FFF2-40B4-BE49-F238E27FC236}">
              <a16:creationId xmlns:a16="http://schemas.microsoft.com/office/drawing/2014/main" id="{6309F2F0-7430-44FC-898C-618826725053}"/>
            </a:ext>
          </a:extLst>
        </xdr:cNvPr>
        <xdr:cNvSpPr/>
      </xdr:nvSpPr>
      <xdr:spPr>
        <a:xfrm>
          <a:off x="4584700" y="17645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40095</xdr:rowOff>
    </xdr:from>
    <xdr:to>
      <xdr:col>20</xdr:col>
      <xdr:colOff>38100</xdr:colOff>
      <xdr:row>104</xdr:row>
      <xdr:rowOff>141695</xdr:rowOff>
    </xdr:to>
    <xdr:sp macro="" textlink="">
      <xdr:nvSpPr>
        <xdr:cNvPr id="357" name="フローチャート: 判断 356">
          <a:extLst>
            <a:ext uri="{FF2B5EF4-FFF2-40B4-BE49-F238E27FC236}">
              <a16:creationId xmlns:a16="http://schemas.microsoft.com/office/drawing/2014/main" id="{19B72CE6-8574-4EEC-A947-1B115C3B3C44}"/>
            </a:ext>
          </a:extLst>
        </xdr:cNvPr>
        <xdr:cNvSpPr/>
      </xdr:nvSpPr>
      <xdr:spPr>
        <a:xfrm>
          <a:off x="3746500" y="17870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104</xdr:row>
      <xdr:rowOff>132822</xdr:rowOff>
    </xdr:from>
    <xdr:ext cx="405111" cy="259045"/>
    <xdr:sp macro="" textlink="">
      <xdr:nvSpPr>
        <xdr:cNvPr id="358" name="n_1aveValue【市民会館】&#10;有形固定資産減価償却率">
          <a:extLst>
            <a:ext uri="{FF2B5EF4-FFF2-40B4-BE49-F238E27FC236}">
              <a16:creationId xmlns:a16="http://schemas.microsoft.com/office/drawing/2014/main" id="{D5FFB2EC-CDA1-4A64-B72D-3A7E642C2BAA}"/>
            </a:ext>
          </a:extLst>
        </xdr:cNvPr>
        <xdr:cNvSpPr txBox="1"/>
      </xdr:nvSpPr>
      <xdr:spPr>
        <a:xfrm>
          <a:off x="3582044" y="17963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104</xdr:row>
      <xdr:rowOff>4173</xdr:rowOff>
    </xdr:from>
    <xdr:to>
      <xdr:col>15</xdr:col>
      <xdr:colOff>101600</xdr:colOff>
      <xdr:row>104</xdr:row>
      <xdr:rowOff>105773</xdr:rowOff>
    </xdr:to>
    <xdr:sp macro="" textlink="">
      <xdr:nvSpPr>
        <xdr:cNvPr id="359" name="フローチャート: 判断 358">
          <a:extLst>
            <a:ext uri="{FF2B5EF4-FFF2-40B4-BE49-F238E27FC236}">
              <a16:creationId xmlns:a16="http://schemas.microsoft.com/office/drawing/2014/main" id="{E1A9F05C-FA83-4D59-8B7A-E73FFDEBC609}"/>
            </a:ext>
          </a:extLst>
        </xdr:cNvPr>
        <xdr:cNvSpPr/>
      </xdr:nvSpPr>
      <xdr:spPr>
        <a:xfrm>
          <a:off x="2857500" y="17834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102</xdr:row>
      <xdr:rowOff>122300</xdr:rowOff>
    </xdr:from>
    <xdr:ext cx="405111" cy="259045"/>
    <xdr:sp macro="" textlink="">
      <xdr:nvSpPr>
        <xdr:cNvPr id="360" name="n_2aveValue【市民会館】&#10;有形固定資産減価償却率">
          <a:extLst>
            <a:ext uri="{FF2B5EF4-FFF2-40B4-BE49-F238E27FC236}">
              <a16:creationId xmlns:a16="http://schemas.microsoft.com/office/drawing/2014/main" id="{62FFFB89-B1E5-4AA1-BF0C-A3D73B098D8E}"/>
            </a:ext>
          </a:extLst>
        </xdr:cNvPr>
        <xdr:cNvSpPr txBox="1"/>
      </xdr:nvSpPr>
      <xdr:spPr>
        <a:xfrm>
          <a:off x="2705744" y="17610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104</xdr:row>
      <xdr:rowOff>17236</xdr:rowOff>
    </xdr:from>
    <xdr:to>
      <xdr:col>10</xdr:col>
      <xdr:colOff>165100</xdr:colOff>
      <xdr:row>104</xdr:row>
      <xdr:rowOff>118836</xdr:rowOff>
    </xdr:to>
    <xdr:sp macro="" textlink="">
      <xdr:nvSpPr>
        <xdr:cNvPr id="361" name="フローチャート: 判断 360">
          <a:extLst>
            <a:ext uri="{FF2B5EF4-FFF2-40B4-BE49-F238E27FC236}">
              <a16:creationId xmlns:a16="http://schemas.microsoft.com/office/drawing/2014/main" id="{8D03CD13-7634-4383-8E1C-4B5D1BEEFF35}"/>
            </a:ext>
          </a:extLst>
        </xdr:cNvPr>
        <xdr:cNvSpPr/>
      </xdr:nvSpPr>
      <xdr:spPr>
        <a:xfrm>
          <a:off x="1968500" y="1784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102</xdr:row>
      <xdr:rowOff>135363</xdr:rowOff>
    </xdr:from>
    <xdr:ext cx="405111" cy="259045"/>
    <xdr:sp macro="" textlink="">
      <xdr:nvSpPr>
        <xdr:cNvPr id="362" name="n_3aveValue【市民会館】&#10;有形固定資産減価償却率">
          <a:extLst>
            <a:ext uri="{FF2B5EF4-FFF2-40B4-BE49-F238E27FC236}">
              <a16:creationId xmlns:a16="http://schemas.microsoft.com/office/drawing/2014/main" id="{B8D74424-DB1D-4911-A022-31442248A779}"/>
            </a:ext>
          </a:extLst>
        </xdr:cNvPr>
        <xdr:cNvSpPr txBox="1"/>
      </xdr:nvSpPr>
      <xdr:spPr>
        <a:xfrm>
          <a:off x="1816744" y="17623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363" name="テキスト ボックス 362">
          <a:extLst>
            <a:ext uri="{FF2B5EF4-FFF2-40B4-BE49-F238E27FC236}">
              <a16:creationId xmlns:a16="http://schemas.microsoft.com/office/drawing/2014/main" id="{74B95A04-34AC-476E-B99D-2227E9714E3E}"/>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64" name="テキスト ボックス 363">
          <a:extLst>
            <a:ext uri="{FF2B5EF4-FFF2-40B4-BE49-F238E27FC236}">
              <a16:creationId xmlns:a16="http://schemas.microsoft.com/office/drawing/2014/main" id="{C7149825-6318-4F53-9635-0FB6B61BCFDE}"/>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65" name="テキスト ボックス 364">
          <a:extLst>
            <a:ext uri="{FF2B5EF4-FFF2-40B4-BE49-F238E27FC236}">
              <a16:creationId xmlns:a16="http://schemas.microsoft.com/office/drawing/2014/main" id="{62C64747-7A66-4448-AA7D-FA8E16121D23}"/>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66" name="テキスト ボックス 365">
          <a:extLst>
            <a:ext uri="{FF2B5EF4-FFF2-40B4-BE49-F238E27FC236}">
              <a16:creationId xmlns:a16="http://schemas.microsoft.com/office/drawing/2014/main" id="{DE845E7B-5DCD-4076-911A-FD6B45DDE7CA}"/>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67" name="テキスト ボックス 366">
          <a:extLst>
            <a:ext uri="{FF2B5EF4-FFF2-40B4-BE49-F238E27FC236}">
              <a16:creationId xmlns:a16="http://schemas.microsoft.com/office/drawing/2014/main" id="{CD8CD97D-0623-4D21-87F4-9EF6866807CC}"/>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162561</xdr:rowOff>
    </xdr:from>
    <xdr:to>
      <xdr:col>24</xdr:col>
      <xdr:colOff>114300</xdr:colOff>
      <xdr:row>104</xdr:row>
      <xdr:rowOff>92711</xdr:rowOff>
    </xdr:to>
    <xdr:sp macro="" textlink="">
      <xdr:nvSpPr>
        <xdr:cNvPr id="368" name="楕円 367">
          <a:extLst>
            <a:ext uri="{FF2B5EF4-FFF2-40B4-BE49-F238E27FC236}">
              <a16:creationId xmlns:a16="http://schemas.microsoft.com/office/drawing/2014/main" id="{EE2D254B-46DF-4A18-A613-5D38A47AB16B}"/>
            </a:ext>
          </a:extLst>
        </xdr:cNvPr>
        <xdr:cNvSpPr/>
      </xdr:nvSpPr>
      <xdr:spPr>
        <a:xfrm>
          <a:off x="4584700" y="17821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140988</xdr:rowOff>
    </xdr:from>
    <xdr:ext cx="405111" cy="259045"/>
    <xdr:sp macro="" textlink="">
      <xdr:nvSpPr>
        <xdr:cNvPr id="369" name="【市民会館】&#10;有形固定資産減価償却率該当値テキスト">
          <a:extLst>
            <a:ext uri="{FF2B5EF4-FFF2-40B4-BE49-F238E27FC236}">
              <a16:creationId xmlns:a16="http://schemas.microsoft.com/office/drawing/2014/main" id="{7C4DD24E-FEA4-4E11-A13E-4420C9912DE5}"/>
            </a:ext>
          </a:extLst>
        </xdr:cNvPr>
        <xdr:cNvSpPr txBox="1"/>
      </xdr:nvSpPr>
      <xdr:spPr>
        <a:xfrm>
          <a:off x="4673600" y="17800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23768</xdr:rowOff>
    </xdr:from>
    <xdr:to>
      <xdr:col>20</xdr:col>
      <xdr:colOff>38100</xdr:colOff>
      <xdr:row>104</xdr:row>
      <xdr:rowOff>125368</xdr:rowOff>
    </xdr:to>
    <xdr:sp macro="" textlink="">
      <xdr:nvSpPr>
        <xdr:cNvPr id="370" name="楕円 369">
          <a:extLst>
            <a:ext uri="{FF2B5EF4-FFF2-40B4-BE49-F238E27FC236}">
              <a16:creationId xmlns:a16="http://schemas.microsoft.com/office/drawing/2014/main" id="{EF3065F4-7CCB-40FE-A307-3C7EA3401DF7}"/>
            </a:ext>
          </a:extLst>
        </xdr:cNvPr>
        <xdr:cNvSpPr/>
      </xdr:nvSpPr>
      <xdr:spPr>
        <a:xfrm>
          <a:off x="3746500" y="17854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41911</xdr:rowOff>
    </xdr:from>
    <xdr:to>
      <xdr:col>24</xdr:col>
      <xdr:colOff>63500</xdr:colOff>
      <xdr:row>104</xdr:row>
      <xdr:rowOff>74568</xdr:rowOff>
    </xdr:to>
    <xdr:cxnSp macro="">
      <xdr:nvCxnSpPr>
        <xdr:cNvPr id="371" name="直線コネクタ 370">
          <a:extLst>
            <a:ext uri="{FF2B5EF4-FFF2-40B4-BE49-F238E27FC236}">
              <a16:creationId xmlns:a16="http://schemas.microsoft.com/office/drawing/2014/main" id="{1151A26B-5256-4F23-A966-7C0979280438}"/>
            </a:ext>
          </a:extLst>
        </xdr:cNvPr>
        <xdr:cNvCxnSpPr/>
      </xdr:nvCxnSpPr>
      <xdr:spPr>
        <a:xfrm flipV="1">
          <a:off x="3797300" y="17872711"/>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56424</xdr:rowOff>
    </xdr:from>
    <xdr:to>
      <xdr:col>15</xdr:col>
      <xdr:colOff>101600</xdr:colOff>
      <xdr:row>104</xdr:row>
      <xdr:rowOff>158024</xdr:rowOff>
    </xdr:to>
    <xdr:sp macro="" textlink="">
      <xdr:nvSpPr>
        <xdr:cNvPr id="372" name="楕円 371">
          <a:extLst>
            <a:ext uri="{FF2B5EF4-FFF2-40B4-BE49-F238E27FC236}">
              <a16:creationId xmlns:a16="http://schemas.microsoft.com/office/drawing/2014/main" id="{98A73C84-05AA-44E5-A041-B69E1D27E18A}"/>
            </a:ext>
          </a:extLst>
        </xdr:cNvPr>
        <xdr:cNvSpPr/>
      </xdr:nvSpPr>
      <xdr:spPr>
        <a:xfrm>
          <a:off x="2857500" y="17887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74568</xdr:rowOff>
    </xdr:from>
    <xdr:to>
      <xdr:col>19</xdr:col>
      <xdr:colOff>177800</xdr:colOff>
      <xdr:row>104</xdr:row>
      <xdr:rowOff>107224</xdr:rowOff>
    </xdr:to>
    <xdr:cxnSp macro="">
      <xdr:nvCxnSpPr>
        <xdr:cNvPr id="373" name="直線コネクタ 372">
          <a:extLst>
            <a:ext uri="{FF2B5EF4-FFF2-40B4-BE49-F238E27FC236}">
              <a16:creationId xmlns:a16="http://schemas.microsoft.com/office/drawing/2014/main" id="{45DBF002-543D-4451-AD72-5AADDF60F01B}"/>
            </a:ext>
          </a:extLst>
        </xdr:cNvPr>
        <xdr:cNvCxnSpPr/>
      </xdr:nvCxnSpPr>
      <xdr:spPr>
        <a:xfrm flipV="1">
          <a:off x="2908300" y="17905368"/>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141895</xdr:rowOff>
    </xdr:from>
    <xdr:ext cx="405111" cy="259045"/>
    <xdr:sp macro="" textlink="">
      <xdr:nvSpPr>
        <xdr:cNvPr id="374" name="n_1mainValue【市民会館】&#10;有形固定資産減価償却率">
          <a:extLst>
            <a:ext uri="{FF2B5EF4-FFF2-40B4-BE49-F238E27FC236}">
              <a16:creationId xmlns:a16="http://schemas.microsoft.com/office/drawing/2014/main" id="{E7AAB01B-ADF7-4505-8C32-9E8C8551B69B}"/>
            </a:ext>
          </a:extLst>
        </xdr:cNvPr>
        <xdr:cNvSpPr txBox="1"/>
      </xdr:nvSpPr>
      <xdr:spPr>
        <a:xfrm>
          <a:off x="3582044" y="176297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149151</xdr:rowOff>
    </xdr:from>
    <xdr:ext cx="405111" cy="259045"/>
    <xdr:sp macro="" textlink="">
      <xdr:nvSpPr>
        <xdr:cNvPr id="375" name="n_2mainValue【市民会館】&#10;有形固定資産減価償却率">
          <a:extLst>
            <a:ext uri="{FF2B5EF4-FFF2-40B4-BE49-F238E27FC236}">
              <a16:creationId xmlns:a16="http://schemas.microsoft.com/office/drawing/2014/main" id="{6FAFBE71-5B5A-425B-B3EA-E418C4842D15}"/>
            </a:ext>
          </a:extLst>
        </xdr:cNvPr>
        <xdr:cNvSpPr txBox="1"/>
      </xdr:nvSpPr>
      <xdr:spPr>
        <a:xfrm>
          <a:off x="2705744" y="17979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76" name="正方形/長方形 375">
          <a:extLst>
            <a:ext uri="{FF2B5EF4-FFF2-40B4-BE49-F238E27FC236}">
              <a16:creationId xmlns:a16="http://schemas.microsoft.com/office/drawing/2014/main" id="{17065872-D5BE-45F0-A7C8-122CE0DD33CF}"/>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77" name="正方形/長方形 376">
          <a:extLst>
            <a:ext uri="{FF2B5EF4-FFF2-40B4-BE49-F238E27FC236}">
              <a16:creationId xmlns:a16="http://schemas.microsoft.com/office/drawing/2014/main" id="{FD035360-3E1D-47F5-BA5E-A0A01E992B01}"/>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78" name="正方形/長方形 377">
          <a:extLst>
            <a:ext uri="{FF2B5EF4-FFF2-40B4-BE49-F238E27FC236}">
              <a16:creationId xmlns:a16="http://schemas.microsoft.com/office/drawing/2014/main" id="{C0C8F27A-6631-458C-A4A1-03E5AE8DF5AE}"/>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79" name="正方形/長方形 378">
          <a:extLst>
            <a:ext uri="{FF2B5EF4-FFF2-40B4-BE49-F238E27FC236}">
              <a16:creationId xmlns:a16="http://schemas.microsoft.com/office/drawing/2014/main" id="{4F8E18EC-B294-4777-BA6B-3807C68623F6}"/>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0" name="正方形/長方形 379">
          <a:extLst>
            <a:ext uri="{FF2B5EF4-FFF2-40B4-BE49-F238E27FC236}">
              <a16:creationId xmlns:a16="http://schemas.microsoft.com/office/drawing/2014/main" id="{DDB48280-9FC7-4D1F-8261-9E8C0F028393}"/>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1" name="正方形/長方形 380">
          <a:extLst>
            <a:ext uri="{FF2B5EF4-FFF2-40B4-BE49-F238E27FC236}">
              <a16:creationId xmlns:a16="http://schemas.microsoft.com/office/drawing/2014/main" id="{42A719B7-41CA-41A7-AA61-CC4E72924D85}"/>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2" name="正方形/長方形 381">
          <a:extLst>
            <a:ext uri="{FF2B5EF4-FFF2-40B4-BE49-F238E27FC236}">
              <a16:creationId xmlns:a16="http://schemas.microsoft.com/office/drawing/2014/main" id="{B2A814ED-11DA-4305-95AF-D03E2CBF69A1}"/>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3" name="正方形/長方形 382">
          <a:extLst>
            <a:ext uri="{FF2B5EF4-FFF2-40B4-BE49-F238E27FC236}">
              <a16:creationId xmlns:a16="http://schemas.microsoft.com/office/drawing/2014/main" id="{1E746985-E472-46F5-B5FB-5AF6055C854F}"/>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84" name="テキスト ボックス 383">
          <a:extLst>
            <a:ext uri="{FF2B5EF4-FFF2-40B4-BE49-F238E27FC236}">
              <a16:creationId xmlns:a16="http://schemas.microsoft.com/office/drawing/2014/main" id="{542A8E84-DDC5-451F-B80E-8D6AD83EDBFF}"/>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85" name="直線コネクタ 384">
          <a:extLst>
            <a:ext uri="{FF2B5EF4-FFF2-40B4-BE49-F238E27FC236}">
              <a16:creationId xmlns:a16="http://schemas.microsoft.com/office/drawing/2014/main" id="{EC0B9FFD-B32E-4D2B-986B-46B50662D888}"/>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86" name="直線コネクタ 385">
          <a:extLst>
            <a:ext uri="{FF2B5EF4-FFF2-40B4-BE49-F238E27FC236}">
              <a16:creationId xmlns:a16="http://schemas.microsoft.com/office/drawing/2014/main" id="{24AFEAC6-FF4A-4A98-BFF9-ACCEA373CD14}"/>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87" name="テキスト ボックス 386">
          <a:extLst>
            <a:ext uri="{FF2B5EF4-FFF2-40B4-BE49-F238E27FC236}">
              <a16:creationId xmlns:a16="http://schemas.microsoft.com/office/drawing/2014/main" id="{243E3336-31D9-4A91-B1D1-E8D2DA8F6B2A}"/>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88" name="直線コネクタ 387">
          <a:extLst>
            <a:ext uri="{FF2B5EF4-FFF2-40B4-BE49-F238E27FC236}">
              <a16:creationId xmlns:a16="http://schemas.microsoft.com/office/drawing/2014/main" id="{9D743925-71C2-4B6F-AD7D-BE5A1E030847}"/>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89" name="テキスト ボックス 388">
          <a:extLst>
            <a:ext uri="{FF2B5EF4-FFF2-40B4-BE49-F238E27FC236}">
              <a16:creationId xmlns:a16="http://schemas.microsoft.com/office/drawing/2014/main" id="{6610F1A7-3A2E-4F10-A86D-4C41D576C833}"/>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90" name="直線コネクタ 389">
          <a:extLst>
            <a:ext uri="{FF2B5EF4-FFF2-40B4-BE49-F238E27FC236}">
              <a16:creationId xmlns:a16="http://schemas.microsoft.com/office/drawing/2014/main" id="{C9CB2885-DD71-4E41-9062-4B1878093E3C}"/>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91" name="テキスト ボックス 390">
          <a:extLst>
            <a:ext uri="{FF2B5EF4-FFF2-40B4-BE49-F238E27FC236}">
              <a16:creationId xmlns:a16="http://schemas.microsoft.com/office/drawing/2014/main" id="{4F9111D7-B362-4EBE-BC20-7CBD8857B587}"/>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92" name="直線コネクタ 391">
          <a:extLst>
            <a:ext uri="{FF2B5EF4-FFF2-40B4-BE49-F238E27FC236}">
              <a16:creationId xmlns:a16="http://schemas.microsoft.com/office/drawing/2014/main" id="{65345D64-2950-4C36-A92F-60896DA9A5F8}"/>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93" name="テキスト ボックス 392">
          <a:extLst>
            <a:ext uri="{FF2B5EF4-FFF2-40B4-BE49-F238E27FC236}">
              <a16:creationId xmlns:a16="http://schemas.microsoft.com/office/drawing/2014/main" id="{0AD9BDE1-54C7-48C2-80D2-828B02A0302B}"/>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94" name="直線コネクタ 393">
          <a:extLst>
            <a:ext uri="{FF2B5EF4-FFF2-40B4-BE49-F238E27FC236}">
              <a16:creationId xmlns:a16="http://schemas.microsoft.com/office/drawing/2014/main" id="{26F8D731-63A7-471E-BBE3-E2F2B024A628}"/>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95" name="テキスト ボックス 394">
          <a:extLst>
            <a:ext uri="{FF2B5EF4-FFF2-40B4-BE49-F238E27FC236}">
              <a16:creationId xmlns:a16="http://schemas.microsoft.com/office/drawing/2014/main" id="{3567E563-EE73-49BD-8C72-607ABFD910BB}"/>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96" name="直線コネクタ 395">
          <a:extLst>
            <a:ext uri="{FF2B5EF4-FFF2-40B4-BE49-F238E27FC236}">
              <a16:creationId xmlns:a16="http://schemas.microsoft.com/office/drawing/2014/main" id="{04A3BB28-6A3A-46E7-89F6-8EABE48D01D6}"/>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97" name="テキスト ボックス 396">
          <a:extLst>
            <a:ext uri="{FF2B5EF4-FFF2-40B4-BE49-F238E27FC236}">
              <a16:creationId xmlns:a16="http://schemas.microsoft.com/office/drawing/2014/main" id="{757A0A34-2CF2-43A6-B0CE-318DD8981931}"/>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98" name="【市民会館】&#10;一人当たり面積グラフ枠">
          <a:extLst>
            <a:ext uri="{FF2B5EF4-FFF2-40B4-BE49-F238E27FC236}">
              <a16:creationId xmlns:a16="http://schemas.microsoft.com/office/drawing/2014/main" id="{67C727A4-3579-4655-88D9-711B633AF24E}"/>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170307</xdr:rowOff>
    </xdr:from>
    <xdr:to>
      <xdr:col>54</xdr:col>
      <xdr:colOff>189865</xdr:colOff>
      <xdr:row>108</xdr:row>
      <xdr:rowOff>92963</xdr:rowOff>
    </xdr:to>
    <xdr:cxnSp macro="">
      <xdr:nvCxnSpPr>
        <xdr:cNvPr id="399" name="直線コネクタ 398">
          <a:extLst>
            <a:ext uri="{FF2B5EF4-FFF2-40B4-BE49-F238E27FC236}">
              <a16:creationId xmlns:a16="http://schemas.microsoft.com/office/drawing/2014/main" id="{9533D988-09CE-453C-85B6-BA8DE9D5EE42}"/>
            </a:ext>
          </a:extLst>
        </xdr:cNvPr>
        <xdr:cNvCxnSpPr/>
      </xdr:nvCxnSpPr>
      <xdr:spPr>
        <a:xfrm flipV="1">
          <a:off x="10476865" y="17315307"/>
          <a:ext cx="0" cy="1294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96790</xdr:rowOff>
    </xdr:from>
    <xdr:ext cx="469744" cy="259045"/>
    <xdr:sp macro="" textlink="">
      <xdr:nvSpPr>
        <xdr:cNvPr id="400" name="【市民会館】&#10;一人当たり面積最小値テキスト">
          <a:extLst>
            <a:ext uri="{FF2B5EF4-FFF2-40B4-BE49-F238E27FC236}">
              <a16:creationId xmlns:a16="http://schemas.microsoft.com/office/drawing/2014/main" id="{21025031-5BBA-49BC-A829-E040BFCE8D7C}"/>
            </a:ext>
          </a:extLst>
        </xdr:cNvPr>
        <xdr:cNvSpPr txBox="1"/>
      </xdr:nvSpPr>
      <xdr:spPr>
        <a:xfrm>
          <a:off x="10515600" y="18613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92963</xdr:rowOff>
    </xdr:from>
    <xdr:to>
      <xdr:col>55</xdr:col>
      <xdr:colOff>88900</xdr:colOff>
      <xdr:row>108</xdr:row>
      <xdr:rowOff>92963</xdr:rowOff>
    </xdr:to>
    <xdr:cxnSp macro="">
      <xdr:nvCxnSpPr>
        <xdr:cNvPr id="401" name="直線コネクタ 400">
          <a:extLst>
            <a:ext uri="{FF2B5EF4-FFF2-40B4-BE49-F238E27FC236}">
              <a16:creationId xmlns:a16="http://schemas.microsoft.com/office/drawing/2014/main" id="{941A624C-2673-45E8-8718-758345A17430}"/>
            </a:ext>
          </a:extLst>
        </xdr:cNvPr>
        <xdr:cNvCxnSpPr/>
      </xdr:nvCxnSpPr>
      <xdr:spPr>
        <a:xfrm>
          <a:off x="10388600" y="18609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116984</xdr:rowOff>
    </xdr:from>
    <xdr:ext cx="469744" cy="259045"/>
    <xdr:sp macro="" textlink="">
      <xdr:nvSpPr>
        <xdr:cNvPr id="402" name="【市民会館】&#10;一人当たり面積最大値テキスト">
          <a:extLst>
            <a:ext uri="{FF2B5EF4-FFF2-40B4-BE49-F238E27FC236}">
              <a16:creationId xmlns:a16="http://schemas.microsoft.com/office/drawing/2014/main" id="{2C33FF58-8015-4FC3-9E34-3D8395F7A031}"/>
            </a:ext>
          </a:extLst>
        </xdr:cNvPr>
        <xdr:cNvSpPr txBox="1"/>
      </xdr:nvSpPr>
      <xdr:spPr>
        <a:xfrm>
          <a:off x="10515600" y="17090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170307</xdr:rowOff>
    </xdr:from>
    <xdr:to>
      <xdr:col>55</xdr:col>
      <xdr:colOff>88900</xdr:colOff>
      <xdr:row>100</xdr:row>
      <xdr:rowOff>170307</xdr:rowOff>
    </xdr:to>
    <xdr:cxnSp macro="">
      <xdr:nvCxnSpPr>
        <xdr:cNvPr id="403" name="直線コネクタ 402">
          <a:extLst>
            <a:ext uri="{FF2B5EF4-FFF2-40B4-BE49-F238E27FC236}">
              <a16:creationId xmlns:a16="http://schemas.microsoft.com/office/drawing/2014/main" id="{65AF38E7-C559-4BDB-A0A0-6A080317AFA7}"/>
            </a:ext>
          </a:extLst>
        </xdr:cNvPr>
        <xdr:cNvCxnSpPr/>
      </xdr:nvCxnSpPr>
      <xdr:spPr>
        <a:xfrm>
          <a:off x="10388600" y="17315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49801</xdr:rowOff>
    </xdr:from>
    <xdr:ext cx="469744" cy="259045"/>
    <xdr:sp macro="" textlink="">
      <xdr:nvSpPr>
        <xdr:cNvPr id="404" name="【市民会館】&#10;一人当たり面積平均値テキスト">
          <a:extLst>
            <a:ext uri="{FF2B5EF4-FFF2-40B4-BE49-F238E27FC236}">
              <a16:creationId xmlns:a16="http://schemas.microsoft.com/office/drawing/2014/main" id="{ABBEE4C9-CF3E-4C10-AB5C-8E22FF61B610}"/>
            </a:ext>
          </a:extLst>
        </xdr:cNvPr>
        <xdr:cNvSpPr txBox="1"/>
      </xdr:nvSpPr>
      <xdr:spPr>
        <a:xfrm>
          <a:off x="10515600" y="182235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26924</xdr:rowOff>
    </xdr:from>
    <xdr:to>
      <xdr:col>55</xdr:col>
      <xdr:colOff>50800</xdr:colOff>
      <xdr:row>107</xdr:row>
      <xdr:rowOff>128524</xdr:rowOff>
    </xdr:to>
    <xdr:sp macro="" textlink="">
      <xdr:nvSpPr>
        <xdr:cNvPr id="405" name="フローチャート: 判断 404">
          <a:extLst>
            <a:ext uri="{FF2B5EF4-FFF2-40B4-BE49-F238E27FC236}">
              <a16:creationId xmlns:a16="http://schemas.microsoft.com/office/drawing/2014/main" id="{8E00093C-8159-491F-9AD4-1A661C14B9BA}"/>
            </a:ext>
          </a:extLst>
        </xdr:cNvPr>
        <xdr:cNvSpPr/>
      </xdr:nvSpPr>
      <xdr:spPr>
        <a:xfrm>
          <a:off x="10426700" y="18372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14732</xdr:rowOff>
    </xdr:from>
    <xdr:to>
      <xdr:col>50</xdr:col>
      <xdr:colOff>165100</xdr:colOff>
      <xdr:row>107</xdr:row>
      <xdr:rowOff>116332</xdr:rowOff>
    </xdr:to>
    <xdr:sp macro="" textlink="">
      <xdr:nvSpPr>
        <xdr:cNvPr id="406" name="フローチャート: 判断 405">
          <a:extLst>
            <a:ext uri="{FF2B5EF4-FFF2-40B4-BE49-F238E27FC236}">
              <a16:creationId xmlns:a16="http://schemas.microsoft.com/office/drawing/2014/main" id="{D978E49E-E56D-4BA9-B41D-97022176F806}"/>
            </a:ext>
          </a:extLst>
        </xdr:cNvPr>
        <xdr:cNvSpPr/>
      </xdr:nvSpPr>
      <xdr:spPr>
        <a:xfrm>
          <a:off x="9588500" y="18359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105</xdr:row>
      <xdr:rowOff>132859</xdr:rowOff>
    </xdr:from>
    <xdr:ext cx="469744" cy="259045"/>
    <xdr:sp macro="" textlink="">
      <xdr:nvSpPr>
        <xdr:cNvPr id="407" name="n_1aveValue【市民会館】&#10;一人当たり面積">
          <a:extLst>
            <a:ext uri="{FF2B5EF4-FFF2-40B4-BE49-F238E27FC236}">
              <a16:creationId xmlns:a16="http://schemas.microsoft.com/office/drawing/2014/main" id="{34E9F450-2CB6-4EBE-A6A9-593F671F159F}"/>
            </a:ext>
          </a:extLst>
        </xdr:cNvPr>
        <xdr:cNvSpPr txBox="1"/>
      </xdr:nvSpPr>
      <xdr:spPr>
        <a:xfrm>
          <a:off x="9391727" y="18135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106</xdr:row>
      <xdr:rowOff>168275</xdr:rowOff>
    </xdr:from>
    <xdr:to>
      <xdr:col>46</xdr:col>
      <xdr:colOff>38100</xdr:colOff>
      <xdr:row>107</xdr:row>
      <xdr:rowOff>98425</xdr:rowOff>
    </xdr:to>
    <xdr:sp macro="" textlink="">
      <xdr:nvSpPr>
        <xdr:cNvPr id="408" name="フローチャート: 判断 407">
          <a:extLst>
            <a:ext uri="{FF2B5EF4-FFF2-40B4-BE49-F238E27FC236}">
              <a16:creationId xmlns:a16="http://schemas.microsoft.com/office/drawing/2014/main" id="{70800B60-BCDE-4BB0-884B-D1D80BFD7149}"/>
            </a:ext>
          </a:extLst>
        </xdr:cNvPr>
        <xdr:cNvSpPr/>
      </xdr:nvSpPr>
      <xdr:spPr>
        <a:xfrm>
          <a:off x="8699500" y="18341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105</xdr:row>
      <xdr:rowOff>114952</xdr:rowOff>
    </xdr:from>
    <xdr:ext cx="469744" cy="259045"/>
    <xdr:sp macro="" textlink="">
      <xdr:nvSpPr>
        <xdr:cNvPr id="409" name="n_2aveValue【市民会館】&#10;一人当たり面積">
          <a:extLst>
            <a:ext uri="{FF2B5EF4-FFF2-40B4-BE49-F238E27FC236}">
              <a16:creationId xmlns:a16="http://schemas.microsoft.com/office/drawing/2014/main" id="{DAD44F32-E1C9-4C5C-8F47-FFF6A8F30B5D}"/>
            </a:ext>
          </a:extLst>
        </xdr:cNvPr>
        <xdr:cNvSpPr txBox="1"/>
      </xdr:nvSpPr>
      <xdr:spPr>
        <a:xfrm>
          <a:off x="8515427" y="18117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107</xdr:row>
      <xdr:rowOff>3302</xdr:rowOff>
    </xdr:from>
    <xdr:to>
      <xdr:col>41</xdr:col>
      <xdr:colOff>101600</xdr:colOff>
      <xdr:row>107</xdr:row>
      <xdr:rowOff>104902</xdr:rowOff>
    </xdr:to>
    <xdr:sp macro="" textlink="">
      <xdr:nvSpPr>
        <xdr:cNvPr id="410" name="フローチャート: 判断 409">
          <a:extLst>
            <a:ext uri="{FF2B5EF4-FFF2-40B4-BE49-F238E27FC236}">
              <a16:creationId xmlns:a16="http://schemas.microsoft.com/office/drawing/2014/main" id="{CBB4A747-D2E0-408E-A575-CCFE3A1C8A00}"/>
            </a:ext>
          </a:extLst>
        </xdr:cNvPr>
        <xdr:cNvSpPr/>
      </xdr:nvSpPr>
      <xdr:spPr>
        <a:xfrm>
          <a:off x="7810500" y="18348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105</xdr:row>
      <xdr:rowOff>121429</xdr:rowOff>
    </xdr:from>
    <xdr:ext cx="469744" cy="259045"/>
    <xdr:sp macro="" textlink="">
      <xdr:nvSpPr>
        <xdr:cNvPr id="411" name="n_3aveValue【市民会館】&#10;一人当たり面積">
          <a:extLst>
            <a:ext uri="{FF2B5EF4-FFF2-40B4-BE49-F238E27FC236}">
              <a16:creationId xmlns:a16="http://schemas.microsoft.com/office/drawing/2014/main" id="{9D8FBF3F-E468-4A32-84DC-775DD767110B}"/>
            </a:ext>
          </a:extLst>
        </xdr:cNvPr>
        <xdr:cNvSpPr txBox="1"/>
      </xdr:nvSpPr>
      <xdr:spPr>
        <a:xfrm>
          <a:off x="7626427" y="18123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412" name="テキスト ボックス 411">
          <a:extLst>
            <a:ext uri="{FF2B5EF4-FFF2-40B4-BE49-F238E27FC236}">
              <a16:creationId xmlns:a16="http://schemas.microsoft.com/office/drawing/2014/main" id="{5B3D76C9-E15C-44DB-9731-93E378453DC3}"/>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13" name="テキスト ボックス 412">
          <a:extLst>
            <a:ext uri="{FF2B5EF4-FFF2-40B4-BE49-F238E27FC236}">
              <a16:creationId xmlns:a16="http://schemas.microsoft.com/office/drawing/2014/main" id="{4C2C79AC-1CF4-4E18-8B80-8E25516538E6}"/>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14" name="テキスト ボックス 413">
          <a:extLst>
            <a:ext uri="{FF2B5EF4-FFF2-40B4-BE49-F238E27FC236}">
              <a16:creationId xmlns:a16="http://schemas.microsoft.com/office/drawing/2014/main" id="{C59EF771-7EE1-45CE-8F9C-2A77CFB10BCF}"/>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15" name="テキスト ボックス 414">
          <a:extLst>
            <a:ext uri="{FF2B5EF4-FFF2-40B4-BE49-F238E27FC236}">
              <a16:creationId xmlns:a16="http://schemas.microsoft.com/office/drawing/2014/main" id="{E89C85EA-6DCF-4BAE-AF77-FD3503CFF4BF}"/>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16" name="テキスト ボックス 415">
          <a:extLst>
            <a:ext uri="{FF2B5EF4-FFF2-40B4-BE49-F238E27FC236}">
              <a16:creationId xmlns:a16="http://schemas.microsoft.com/office/drawing/2014/main" id="{63BB59F4-DCAF-447A-8ECF-A2DAD711710D}"/>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33782</xdr:rowOff>
    </xdr:from>
    <xdr:to>
      <xdr:col>55</xdr:col>
      <xdr:colOff>50800</xdr:colOff>
      <xdr:row>107</xdr:row>
      <xdr:rowOff>135382</xdr:rowOff>
    </xdr:to>
    <xdr:sp macro="" textlink="">
      <xdr:nvSpPr>
        <xdr:cNvPr id="417" name="楕円 416">
          <a:extLst>
            <a:ext uri="{FF2B5EF4-FFF2-40B4-BE49-F238E27FC236}">
              <a16:creationId xmlns:a16="http://schemas.microsoft.com/office/drawing/2014/main" id="{AC8B9904-270E-4F45-A0CA-17C7D977F255}"/>
            </a:ext>
          </a:extLst>
        </xdr:cNvPr>
        <xdr:cNvSpPr/>
      </xdr:nvSpPr>
      <xdr:spPr>
        <a:xfrm>
          <a:off x="10426700" y="18378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12209</xdr:rowOff>
    </xdr:from>
    <xdr:ext cx="469744" cy="259045"/>
    <xdr:sp macro="" textlink="">
      <xdr:nvSpPr>
        <xdr:cNvPr id="418" name="【市民会館】&#10;一人当たり面積該当値テキスト">
          <a:extLst>
            <a:ext uri="{FF2B5EF4-FFF2-40B4-BE49-F238E27FC236}">
              <a16:creationId xmlns:a16="http://schemas.microsoft.com/office/drawing/2014/main" id="{D9E845AF-DF88-4648-8120-ADBD77037E7F}"/>
            </a:ext>
          </a:extLst>
        </xdr:cNvPr>
        <xdr:cNvSpPr txBox="1"/>
      </xdr:nvSpPr>
      <xdr:spPr>
        <a:xfrm>
          <a:off x="10515600" y="18357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37973</xdr:rowOff>
    </xdr:from>
    <xdr:to>
      <xdr:col>50</xdr:col>
      <xdr:colOff>165100</xdr:colOff>
      <xdr:row>107</xdr:row>
      <xdr:rowOff>139573</xdr:rowOff>
    </xdr:to>
    <xdr:sp macro="" textlink="">
      <xdr:nvSpPr>
        <xdr:cNvPr id="419" name="楕円 418">
          <a:extLst>
            <a:ext uri="{FF2B5EF4-FFF2-40B4-BE49-F238E27FC236}">
              <a16:creationId xmlns:a16="http://schemas.microsoft.com/office/drawing/2014/main" id="{1F9BE0A7-0D11-42C4-A3C1-F4297E08767A}"/>
            </a:ext>
          </a:extLst>
        </xdr:cNvPr>
        <xdr:cNvSpPr/>
      </xdr:nvSpPr>
      <xdr:spPr>
        <a:xfrm>
          <a:off x="9588500" y="18383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84582</xdr:rowOff>
    </xdr:from>
    <xdr:to>
      <xdr:col>55</xdr:col>
      <xdr:colOff>0</xdr:colOff>
      <xdr:row>107</xdr:row>
      <xdr:rowOff>88773</xdr:rowOff>
    </xdr:to>
    <xdr:cxnSp macro="">
      <xdr:nvCxnSpPr>
        <xdr:cNvPr id="420" name="直線コネクタ 419">
          <a:extLst>
            <a:ext uri="{FF2B5EF4-FFF2-40B4-BE49-F238E27FC236}">
              <a16:creationId xmlns:a16="http://schemas.microsoft.com/office/drawing/2014/main" id="{0342CE31-590B-46A6-BB88-DC01A3189EF5}"/>
            </a:ext>
          </a:extLst>
        </xdr:cNvPr>
        <xdr:cNvCxnSpPr/>
      </xdr:nvCxnSpPr>
      <xdr:spPr>
        <a:xfrm flipV="1">
          <a:off x="9639300" y="18429732"/>
          <a:ext cx="838200" cy="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68072</xdr:rowOff>
    </xdr:from>
    <xdr:to>
      <xdr:col>46</xdr:col>
      <xdr:colOff>38100</xdr:colOff>
      <xdr:row>107</xdr:row>
      <xdr:rowOff>169672</xdr:rowOff>
    </xdr:to>
    <xdr:sp macro="" textlink="">
      <xdr:nvSpPr>
        <xdr:cNvPr id="421" name="楕円 420">
          <a:extLst>
            <a:ext uri="{FF2B5EF4-FFF2-40B4-BE49-F238E27FC236}">
              <a16:creationId xmlns:a16="http://schemas.microsoft.com/office/drawing/2014/main" id="{DA7E781E-3219-49B1-A8BF-49D77CD88EBF}"/>
            </a:ext>
          </a:extLst>
        </xdr:cNvPr>
        <xdr:cNvSpPr/>
      </xdr:nvSpPr>
      <xdr:spPr>
        <a:xfrm>
          <a:off x="8699500" y="18413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88773</xdr:rowOff>
    </xdr:from>
    <xdr:to>
      <xdr:col>50</xdr:col>
      <xdr:colOff>114300</xdr:colOff>
      <xdr:row>107</xdr:row>
      <xdr:rowOff>118872</xdr:rowOff>
    </xdr:to>
    <xdr:cxnSp macro="">
      <xdr:nvCxnSpPr>
        <xdr:cNvPr id="422" name="直線コネクタ 421">
          <a:extLst>
            <a:ext uri="{FF2B5EF4-FFF2-40B4-BE49-F238E27FC236}">
              <a16:creationId xmlns:a16="http://schemas.microsoft.com/office/drawing/2014/main" id="{9E25882E-FD2C-4C25-BB2D-1A4A2663FAE9}"/>
            </a:ext>
          </a:extLst>
        </xdr:cNvPr>
        <xdr:cNvCxnSpPr/>
      </xdr:nvCxnSpPr>
      <xdr:spPr>
        <a:xfrm flipV="1">
          <a:off x="8750300" y="18433923"/>
          <a:ext cx="889000" cy="30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107</xdr:row>
      <xdr:rowOff>130700</xdr:rowOff>
    </xdr:from>
    <xdr:ext cx="469744" cy="259045"/>
    <xdr:sp macro="" textlink="">
      <xdr:nvSpPr>
        <xdr:cNvPr id="423" name="n_1mainValue【市民会館】&#10;一人当たり面積">
          <a:extLst>
            <a:ext uri="{FF2B5EF4-FFF2-40B4-BE49-F238E27FC236}">
              <a16:creationId xmlns:a16="http://schemas.microsoft.com/office/drawing/2014/main" id="{CED8EC19-F0E5-499D-BD0B-2DC307E41C6F}"/>
            </a:ext>
          </a:extLst>
        </xdr:cNvPr>
        <xdr:cNvSpPr txBox="1"/>
      </xdr:nvSpPr>
      <xdr:spPr>
        <a:xfrm>
          <a:off x="9391727" y="18475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160799</xdr:rowOff>
    </xdr:from>
    <xdr:ext cx="469744" cy="259045"/>
    <xdr:sp macro="" textlink="">
      <xdr:nvSpPr>
        <xdr:cNvPr id="424" name="n_2mainValue【市民会館】&#10;一人当たり面積">
          <a:extLst>
            <a:ext uri="{FF2B5EF4-FFF2-40B4-BE49-F238E27FC236}">
              <a16:creationId xmlns:a16="http://schemas.microsoft.com/office/drawing/2014/main" id="{EBE6F486-9CA0-47AC-8452-CA14CB1508D1}"/>
            </a:ext>
          </a:extLst>
        </xdr:cNvPr>
        <xdr:cNvSpPr txBox="1"/>
      </xdr:nvSpPr>
      <xdr:spPr>
        <a:xfrm>
          <a:off x="8515427" y="18505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25" name="正方形/長方形 424">
          <a:extLst>
            <a:ext uri="{FF2B5EF4-FFF2-40B4-BE49-F238E27FC236}">
              <a16:creationId xmlns:a16="http://schemas.microsoft.com/office/drawing/2014/main" id="{A53F32CF-E27A-41CA-A750-594F8D3935D2}"/>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26" name="正方形/長方形 425">
          <a:extLst>
            <a:ext uri="{FF2B5EF4-FFF2-40B4-BE49-F238E27FC236}">
              <a16:creationId xmlns:a16="http://schemas.microsoft.com/office/drawing/2014/main" id="{3C27F799-DC58-47F6-9F94-AEABFF47955A}"/>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27" name="正方形/長方形 426">
          <a:extLst>
            <a:ext uri="{FF2B5EF4-FFF2-40B4-BE49-F238E27FC236}">
              <a16:creationId xmlns:a16="http://schemas.microsoft.com/office/drawing/2014/main" id="{520F6F60-BCF6-4EB4-9087-12B8B9950CB9}"/>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28" name="正方形/長方形 427">
          <a:extLst>
            <a:ext uri="{FF2B5EF4-FFF2-40B4-BE49-F238E27FC236}">
              <a16:creationId xmlns:a16="http://schemas.microsoft.com/office/drawing/2014/main" id="{F01482F3-014C-41EA-8D2D-8C30B31E3CF3}"/>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29" name="正方形/長方形 428">
          <a:extLst>
            <a:ext uri="{FF2B5EF4-FFF2-40B4-BE49-F238E27FC236}">
              <a16:creationId xmlns:a16="http://schemas.microsoft.com/office/drawing/2014/main" id="{598E685B-0EB0-43D0-A46E-0B77CD06FDFA}"/>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30" name="正方形/長方形 429">
          <a:extLst>
            <a:ext uri="{FF2B5EF4-FFF2-40B4-BE49-F238E27FC236}">
              <a16:creationId xmlns:a16="http://schemas.microsoft.com/office/drawing/2014/main" id="{7E9251EC-07A3-4115-B108-57C7C2F21423}"/>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31" name="正方形/長方形 430">
          <a:extLst>
            <a:ext uri="{FF2B5EF4-FFF2-40B4-BE49-F238E27FC236}">
              <a16:creationId xmlns:a16="http://schemas.microsoft.com/office/drawing/2014/main" id="{174D83B1-08D5-44EB-9602-E3AB879A25F1}"/>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32" name="正方形/長方形 431">
          <a:extLst>
            <a:ext uri="{FF2B5EF4-FFF2-40B4-BE49-F238E27FC236}">
              <a16:creationId xmlns:a16="http://schemas.microsoft.com/office/drawing/2014/main" id="{1F252DD2-EEDA-49F1-952D-A0EE914D53C5}"/>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33" name="テキスト ボックス 432">
          <a:extLst>
            <a:ext uri="{FF2B5EF4-FFF2-40B4-BE49-F238E27FC236}">
              <a16:creationId xmlns:a16="http://schemas.microsoft.com/office/drawing/2014/main" id="{DFD5D003-8DF3-45D3-996A-0C3B8B4B23B4}"/>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34" name="直線コネクタ 433">
          <a:extLst>
            <a:ext uri="{FF2B5EF4-FFF2-40B4-BE49-F238E27FC236}">
              <a16:creationId xmlns:a16="http://schemas.microsoft.com/office/drawing/2014/main" id="{37A7B09B-A8DF-4383-926A-52F5CD90714C}"/>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35" name="直線コネクタ 434">
          <a:extLst>
            <a:ext uri="{FF2B5EF4-FFF2-40B4-BE49-F238E27FC236}">
              <a16:creationId xmlns:a16="http://schemas.microsoft.com/office/drawing/2014/main" id="{2DE0605C-536D-415D-9CC2-9E65C568FA1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36" name="テキスト ボックス 435">
          <a:extLst>
            <a:ext uri="{FF2B5EF4-FFF2-40B4-BE49-F238E27FC236}">
              <a16:creationId xmlns:a16="http://schemas.microsoft.com/office/drawing/2014/main" id="{49E6B7FA-5D5D-48DC-AD67-093D073989AE}"/>
            </a:ext>
          </a:extLst>
        </xdr:cNvPr>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37" name="直線コネクタ 436">
          <a:extLst>
            <a:ext uri="{FF2B5EF4-FFF2-40B4-BE49-F238E27FC236}">
              <a16:creationId xmlns:a16="http://schemas.microsoft.com/office/drawing/2014/main" id="{03F6261A-D735-4ED2-BEF6-9C2C3F4CF857}"/>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38" name="テキスト ボックス 437">
          <a:extLst>
            <a:ext uri="{FF2B5EF4-FFF2-40B4-BE49-F238E27FC236}">
              <a16:creationId xmlns:a16="http://schemas.microsoft.com/office/drawing/2014/main" id="{A6373271-B73C-4278-999F-4A409452FAA7}"/>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39" name="直線コネクタ 438">
          <a:extLst>
            <a:ext uri="{FF2B5EF4-FFF2-40B4-BE49-F238E27FC236}">
              <a16:creationId xmlns:a16="http://schemas.microsoft.com/office/drawing/2014/main" id="{6299183B-9EF7-4F29-8877-02A60EAC0D6D}"/>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40" name="テキスト ボックス 439">
          <a:extLst>
            <a:ext uri="{FF2B5EF4-FFF2-40B4-BE49-F238E27FC236}">
              <a16:creationId xmlns:a16="http://schemas.microsoft.com/office/drawing/2014/main" id="{C5B827B8-F208-447D-A317-3741B87832AB}"/>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41" name="直線コネクタ 440">
          <a:extLst>
            <a:ext uri="{FF2B5EF4-FFF2-40B4-BE49-F238E27FC236}">
              <a16:creationId xmlns:a16="http://schemas.microsoft.com/office/drawing/2014/main" id="{8F6EC340-A894-43CA-A8B0-2D750CFC06C4}"/>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42" name="テキスト ボックス 441">
          <a:extLst>
            <a:ext uri="{FF2B5EF4-FFF2-40B4-BE49-F238E27FC236}">
              <a16:creationId xmlns:a16="http://schemas.microsoft.com/office/drawing/2014/main" id="{ABB6A539-F481-4EA5-9082-E080A2EC1D8E}"/>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43" name="直線コネクタ 442">
          <a:extLst>
            <a:ext uri="{FF2B5EF4-FFF2-40B4-BE49-F238E27FC236}">
              <a16:creationId xmlns:a16="http://schemas.microsoft.com/office/drawing/2014/main" id="{3C74525A-2447-47E1-BB26-A06D0C0890C7}"/>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44" name="テキスト ボックス 443">
          <a:extLst>
            <a:ext uri="{FF2B5EF4-FFF2-40B4-BE49-F238E27FC236}">
              <a16:creationId xmlns:a16="http://schemas.microsoft.com/office/drawing/2014/main" id="{C8298311-BD21-4855-B779-9D5811F7FC95}"/>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45" name="直線コネクタ 444">
          <a:extLst>
            <a:ext uri="{FF2B5EF4-FFF2-40B4-BE49-F238E27FC236}">
              <a16:creationId xmlns:a16="http://schemas.microsoft.com/office/drawing/2014/main" id="{B264913A-C146-4D23-9618-51D52E00255A}"/>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46" name="テキスト ボックス 445">
          <a:extLst>
            <a:ext uri="{FF2B5EF4-FFF2-40B4-BE49-F238E27FC236}">
              <a16:creationId xmlns:a16="http://schemas.microsoft.com/office/drawing/2014/main" id="{9DFE7660-5792-491A-855C-368606859F9A}"/>
            </a:ext>
          </a:extLst>
        </xdr:cNvPr>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47" name="直線コネクタ 446">
          <a:extLst>
            <a:ext uri="{FF2B5EF4-FFF2-40B4-BE49-F238E27FC236}">
              <a16:creationId xmlns:a16="http://schemas.microsoft.com/office/drawing/2014/main" id="{E60DA6BF-31E2-47BE-8858-40983571A3A3}"/>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48" name="テキスト ボックス 447">
          <a:extLst>
            <a:ext uri="{FF2B5EF4-FFF2-40B4-BE49-F238E27FC236}">
              <a16:creationId xmlns:a16="http://schemas.microsoft.com/office/drawing/2014/main" id="{F0151C6C-418B-419C-AEB9-EA19CFE7281F}"/>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49" name="【一般廃棄物処理施設】&#10;有形固定資産減価償却率グラフ枠">
          <a:extLst>
            <a:ext uri="{FF2B5EF4-FFF2-40B4-BE49-F238E27FC236}">
              <a16:creationId xmlns:a16="http://schemas.microsoft.com/office/drawing/2014/main" id="{B2C4A46E-0108-409D-A9FD-BE8DB4DD7F11}"/>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17417</xdr:rowOff>
    </xdr:from>
    <xdr:to>
      <xdr:col>85</xdr:col>
      <xdr:colOff>126364</xdr:colOff>
      <xdr:row>41</xdr:row>
      <xdr:rowOff>131717</xdr:rowOff>
    </xdr:to>
    <xdr:cxnSp macro="">
      <xdr:nvCxnSpPr>
        <xdr:cNvPr id="450" name="直線コネクタ 449">
          <a:extLst>
            <a:ext uri="{FF2B5EF4-FFF2-40B4-BE49-F238E27FC236}">
              <a16:creationId xmlns:a16="http://schemas.microsoft.com/office/drawing/2014/main" id="{427808B9-1188-4FC1-A73B-F2C5798BA168}"/>
            </a:ext>
          </a:extLst>
        </xdr:cNvPr>
        <xdr:cNvCxnSpPr/>
      </xdr:nvCxnSpPr>
      <xdr:spPr>
        <a:xfrm flipV="1">
          <a:off x="16318864" y="5675267"/>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135544</xdr:rowOff>
    </xdr:from>
    <xdr:ext cx="340478" cy="259045"/>
    <xdr:sp macro="" textlink="">
      <xdr:nvSpPr>
        <xdr:cNvPr id="451" name="【一般廃棄物処理施設】&#10;有形固定資産減価償却率最小値テキスト">
          <a:extLst>
            <a:ext uri="{FF2B5EF4-FFF2-40B4-BE49-F238E27FC236}">
              <a16:creationId xmlns:a16="http://schemas.microsoft.com/office/drawing/2014/main" id="{D099EFF9-0ECA-4283-9B99-7A392DFD3833}"/>
            </a:ext>
          </a:extLst>
        </xdr:cNvPr>
        <xdr:cNvSpPr txBox="1"/>
      </xdr:nvSpPr>
      <xdr:spPr>
        <a:xfrm>
          <a:off x="16357600" y="7164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131717</xdr:rowOff>
    </xdr:from>
    <xdr:to>
      <xdr:col>86</xdr:col>
      <xdr:colOff>25400</xdr:colOff>
      <xdr:row>41</xdr:row>
      <xdr:rowOff>131717</xdr:rowOff>
    </xdr:to>
    <xdr:cxnSp macro="">
      <xdr:nvCxnSpPr>
        <xdr:cNvPr id="452" name="直線コネクタ 451">
          <a:extLst>
            <a:ext uri="{FF2B5EF4-FFF2-40B4-BE49-F238E27FC236}">
              <a16:creationId xmlns:a16="http://schemas.microsoft.com/office/drawing/2014/main" id="{26215757-65A9-4DCA-A36A-467E979A4BEF}"/>
            </a:ext>
          </a:extLst>
        </xdr:cNvPr>
        <xdr:cNvCxnSpPr/>
      </xdr:nvCxnSpPr>
      <xdr:spPr>
        <a:xfrm>
          <a:off x="16230600" y="7161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135544</xdr:rowOff>
    </xdr:from>
    <xdr:ext cx="405111" cy="259045"/>
    <xdr:sp macro="" textlink="">
      <xdr:nvSpPr>
        <xdr:cNvPr id="453" name="【一般廃棄物処理施設】&#10;有形固定資産減価償却率最大値テキスト">
          <a:extLst>
            <a:ext uri="{FF2B5EF4-FFF2-40B4-BE49-F238E27FC236}">
              <a16:creationId xmlns:a16="http://schemas.microsoft.com/office/drawing/2014/main" id="{9BBC782D-184E-4C35-AA85-110E995227FC}"/>
            </a:ext>
          </a:extLst>
        </xdr:cNvPr>
        <xdr:cNvSpPr txBox="1"/>
      </xdr:nvSpPr>
      <xdr:spPr>
        <a:xfrm>
          <a:off x="16357600" y="54504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17417</xdr:rowOff>
    </xdr:from>
    <xdr:to>
      <xdr:col>86</xdr:col>
      <xdr:colOff>25400</xdr:colOff>
      <xdr:row>33</xdr:row>
      <xdr:rowOff>17417</xdr:rowOff>
    </xdr:to>
    <xdr:cxnSp macro="">
      <xdr:nvCxnSpPr>
        <xdr:cNvPr id="454" name="直線コネクタ 453">
          <a:extLst>
            <a:ext uri="{FF2B5EF4-FFF2-40B4-BE49-F238E27FC236}">
              <a16:creationId xmlns:a16="http://schemas.microsoft.com/office/drawing/2014/main" id="{B248364D-132A-4B45-964F-19D4E57108C2}"/>
            </a:ext>
          </a:extLst>
        </xdr:cNvPr>
        <xdr:cNvCxnSpPr/>
      </xdr:nvCxnSpPr>
      <xdr:spPr>
        <a:xfrm>
          <a:off x="16230600" y="5675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61340</xdr:rowOff>
    </xdr:from>
    <xdr:ext cx="405111" cy="259045"/>
    <xdr:sp macro="" textlink="">
      <xdr:nvSpPr>
        <xdr:cNvPr id="455" name="【一般廃棄物処理施設】&#10;有形固定資産減価償却率平均値テキスト">
          <a:extLst>
            <a:ext uri="{FF2B5EF4-FFF2-40B4-BE49-F238E27FC236}">
              <a16:creationId xmlns:a16="http://schemas.microsoft.com/office/drawing/2014/main" id="{3DFD3AD0-CC97-4F4D-A4B8-D0562C4F9A28}"/>
            </a:ext>
          </a:extLst>
        </xdr:cNvPr>
        <xdr:cNvSpPr txBox="1"/>
      </xdr:nvSpPr>
      <xdr:spPr>
        <a:xfrm>
          <a:off x="16357600" y="64049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38463</xdr:rowOff>
    </xdr:from>
    <xdr:to>
      <xdr:col>85</xdr:col>
      <xdr:colOff>177800</xdr:colOff>
      <xdr:row>38</xdr:row>
      <xdr:rowOff>140063</xdr:rowOff>
    </xdr:to>
    <xdr:sp macro="" textlink="">
      <xdr:nvSpPr>
        <xdr:cNvPr id="456" name="フローチャート: 判断 455">
          <a:extLst>
            <a:ext uri="{FF2B5EF4-FFF2-40B4-BE49-F238E27FC236}">
              <a16:creationId xmlns:a16="http://schemas.microsoft.com/office/drawing/2014/main" id="{CD5B1991-6FE9-4B80-A2DD-C04EEBAFBA2D}"/>
            </a:ext>
          </a:extLst>
        </xdr:cNvPr>
        <xdr:cNvSpPr/>
      </xdr:nvSpPr>
      <xdr:spPr>
        <a:xfrm>
          <a:off x="16268700" y="655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82550</xdr:rowOff>
    </xdr:from>
    <xdr:to>
      <xdr:col>81</xdr:col>
      <xdr:colOff>101600</xdr:colOff>
      <xdr:row>38</xdr:row>
      <xdr:rowOff>12700</xdr:rowOff>
    </xdr:to>
    <xdr:sp macro="" textlink="">
      <xdr:nvSpPr>
        <xdr:cNvPr id="457" name="フローチャート: 判断 456">
          <a:extLst>
            <a:ext uri="{FF2B5EF4-FFF2-40B4-BE49-F238E27FC236}">
              <a16:creationId xmlns:a16="http://schemas.microsoft.com/office/drawing/2014/main" id="{BD758AB0-6FDC-4ABD-9634-F37D8F64BDB8}"/>
            </a:ext>
          </a:extLst>
        </xdr:cNvPr>
        <xdr:cNvSpPr/>
      </xdr:nvSpPr>
      <xdr:spPr>
        <a:xfrm>
          <a:off x="15430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36</xdr:row>
      <xdr:rowOff>29227</xdr:rowOff>
    </xdr:from>
    <xdr:ext cx="405111" cy="259045"/>
    <xdr:sp macro="" textlink="">
      <xdr:nvSpPr>
        <xdr:cNvPr id="458" name="n_1aveValue【一般廃棄物処理施設】&#10;有形固定資産減価償却率">
          <a:extLst>
            <a:ext uri="{FF2B5EF4-FFF2-40B4-BE49-F238E27FC236}">
              <a16:creationId xmlns:a16="http://schemas.microsoft.com/office/drawing/2014/main" id="{B4F67692-104A-473E-AAE6-3BCFBC3E2091}"/>
            </a:ext>
          </a:extLst>
        </xdr:cNvPr>
        <xdr:cNvSpPr txBox="1"/>
      </xdr:nvSpPr>
      <xdr:spPr>
        <a:xfrm>
          <a:off x="15266044" y="620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128270</xdr:rowOff>
    </xdr:from>
    <xdr:to>
      <xdr:col>76</xdr:col>
      <xdr:colOff>165100</xdr:colOff>
      <xdr:row>37</xdr:row>
      <xdr:rowOff>58420</xdr:rowOff>
    </xdr:to>
    <xdr:sp macro="" textlink="">
      <xdr:nvSpPr>
        <xdr:cNvPr id="459" name="フローチャート: 判断 458">
          <a:extLst>
            <a:ext uri="{FF2B5EF4-FFF2-40B4-BE49-F238E27FC236}">
              <a16:creationId xmlns:a16="http://schemas.microsoft.com/office/drawing/2014/main" id="{593E43D0-03E3-4B88-BB5C-7285959D2D51}"/>
            </a:ext>
          </a:extLst>
        </xdr:cNvPr>
        <xdr:cNvSpPr/>
      </xdr:nvSpPr>
      <xdr:spPr>
        <a:xfrm>
          <a:off x="14541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35</xdr:row>
      <xdr:rowOff>74947</xdr:rowOff>
    </xdr:from>
    <xdr:ext cx="405111" cy="259045"/>
    <xdr:sp macro="" textlink="">
      <xdr:nvSpPr>
        <xdr:cNvPr id="460" name="n_2aveValue【一般廃棄物処理施設】&#10;有形固定資産減価償却率">
          <a:extLst>
            <a:ext uri="{FF2B5EF4-FFF2-40B4-BE49-F238E27FC236}">
              <a16:creationId xmlns:a16="http://schemas.microsoft.com/office/drawing/2014/main" id="{D8EF3ED0-D19B-4BD9-9F0D-2656CA61487F}"/>
            </a:ext>
          </a:extLst>
        </xdr:cNvPr>
        <xdr:cNvSpPr txBox="1"/>
      </xdr:nvSpPr>
      <xdr:spPr>
        <a:xfrm>
          <a:off x="14389744" y="607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103777</xdr:rowOff>
    </xdr:from>
    <xdr:to>
      <xdr:col>72</xdr:col>
      <xdr:colOff>38100</xdr:colOff>
      <xdr:row>38</xdr:row>
      <xdr:rowOff>33927</xdr:rowOff>
    </xdr:to>
    <xdr:sp macro="" textlink="">
      <xdr:nvSpPr>
        <xdr:cNvPr id="461" name="フローチャート: 判断 460">
          <a:extLst>
            <a:ext uri="{FF2B5EF4-FFF2-40B4-BE49-F238E27FC236}">
              <a16:creationId xmlns:a16="http://schemas.microsoft.com/office/drawing/2014/main" id="{CB9B0CDB-EFF6-4110-9EE9-2749B36426BA}"/>
            </a:ext>
          </a:extLst>
        </xdr:cNvPr>
        <xdr:cNvSpPr/>
      </xdr:nvSpPr>
      <xdr:spPr>
        <a:xfrm>
          <a:off x="13652500" y="644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36</xdr:row>
      <xdr:rowOff>50454</xdr:rowOff>
    </xdr:from>
    <xdr:ext cx="405111" cy="259045"/>
    <xdr:sp macro="" textlink="">
      <xdr:nvSpPr>
        <xdr:cNvPr id="462" name="n_3aveValue【一般廃棄物処理施設】&#10;有形固定資産減価償却率">
          <a:extLst>
            <a:ext uri="{FF2B5EF4-FFF2-40B4-BE49-F238E27FC236}">
              <a16:creationId xmlns:a16="http://schemas.microsoft.com/office/drawing/2014/main" id="{597C7B67-0392-40B3-A910-1DF01DF91176}"/>
            </a:ext>
          </a:extLst>
        </xdr:cNvPr>
        <xdr:cNvSpPr txBox="1"/>
      </xdr:nvSpPr>
      <xdr:spPr>
        <a:xfrm>
          <a:off x="13500744" y="6222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463" name="テキスト ボックス 462">
          <a:extLst>
            <a:ext uri="{FF2B5EF4-FFF2-40B4-BE49-F238E27FC236}">
              <a16:creationId xmlns:a16="http://schemas.microsoft.com/office/drawing/2014/main" id="{523A3E04-F97A-4741-A593-DB37A3A09695}"/>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64" name="テキスト ボックス 463">
          <a:extLst>
            <a:ext uri="{FF2B5EF4-FFF2-40B4-BE49-F238E27FC236}">
              <a16:creationId xmlns:a16="http://schemas.microsoft.com/office/drawing/2014/main" id="{CACDB14D-BABF-4E13-B910-E7622841BD2F}"/>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65" name="テキスト ボックス 464">
          <a:extLst>
            <a:ext uri="{FF2B5EF4-FFF2-40B4-BE49-F238E27FC236}">
              <a16:creationId xmlns:a16="http://schemas.microsoft.com/office/drawing/2014/main" id="{FFF7F229-827A-44CC-8294-7CAE64376573}"/>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66" name="テキスト ボックス 465">
          <a:extLst>
            <a:ext uri="{FF2B5EF4-FFF2-40B4-BE49-F238E27FC236}">
              <a16:creationId xmlns:a16="http://schemas.microsoft.com/office/drawing/2014/main" id="{3A85FA64-AAC3-4047-A5E7-47D3B0678886}"/>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67" name="テキスト ボックス 466">
          <a:extLst>
            <a:ext uri="{FF2B5EF4-FFF2-40B4-BE49-F238E27FC236}">
              <a16:creationId xmlns:a16="http://schemas.microsoft.com/office/drawing/2014/main" id="{17CCCCC3-7F6E-4DAF-8573-CF8DD938B0BB}"/>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66222</xdr:rowOff>
    </xdr:from>
    <xdr:to>
      <xdr:col>85</xdr:col>
      <xdr:colOff>177800</xdr:colOff>
      <xdr:row>38</xdr:row>
      <xdr:rowOff>167822</xdr:rowOff>
    </xdr:to>
    <xdr:sp macro="" textlink="">
      <xdr:nvSpPr>
        <xdr:cNvPr id="468" name="楕円 467">
          <a:extLst>
            <a:ext uri="{FF2B5EF4-FFF2-40B4-BE49-F238E27FC236}">
              <a16:creationId xmlns:a16="http://schemas.microsoft.com/office/drawing/2014/main" id="{79BACDAA-C6CD-4A08-88A7-D7DA69DC1693}"/>
            </a:ext>
          </a:extLst>
        </xdr:cNvPr>
        <xdr:cNvSpPr/>
      </xdr:nvSpPr>
      <xdr:spPr>
        <a:xfrm>
          <a:off x="16268700" y="6581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44649</xdr:rowOff>
    </xdr:from>
    <xdr:ext cx="405111" cy="259045"/>
    <xdr:sp macro="" textlink="">
      <xdr:nvSpPr>
        <xdr:cNvPr id="469" name="【一般廃棄物処理施設】&#10;有形固定資産減価償却率該当値テキスト">
          <a:extLst>
            <a:ext uri="{FF2B5EF4-FFF2-40B4-BE49-F238E27FC236}">
              <a16:creationId xmlns:a16="http://schemas.microsoft.com/office/drawing/2014/main" id="{39885D40-E535-4775-90B8-8A164E59541E}"/>
            </a:ext>
          </a:extLst>
        </xdr:cNvPr>
        <xdr:cNvSpPr txBox="1"/>
      </xdr:nvSpPr>
      <xdr:spPr>
        <a:xfrm>
          <a:off x="16357600" y="65597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54791</xdr:rowOff>
    </xdr:from>
    <xdr:to>
      <xdr:col>81</xdr:col>
      <xdr:colOff>101600</xdr:colOff>
      <xdr:row>38</xdr:row>
      <xdr:rowOff>156391</xdr:rowOff>
    </xdr:to>
    <xdr:sp macro="" textlink="">
      <xdr:nvSpPr>
        <xdr:cNvPr id="470" name="楕円 469">
          <a:extLst>
            <a:ext uri="{FF2B5EF4-FFF2-40B4-BE49-F238E27FC236}">
              <a16:creationId xmlns:a16="http://schemas.microsoft.com/office/drawing/2014/main" id="{CF59DF6B-5B22-463A-8FC4-C9F08F284DAB}"/>
            </a:ext>
          </a:extLst>
        </xdr:cNvPr>
        <xdr:cNvSpPr/>
      </xdr:nvSpPr>
      <xdr:spPr>
        <a:xfrm>
          <a:off x="15430500" y="6569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105591</xdr:rowOff>
    </xdr:from>
    <xdr:to>
      <xdr:col>85</xdr:col>
      <xdr:colOff>127000</xdr:colOff>
      <xdr:row>38</xdr:row>
      <xdr:rowOff>117022</xdr:rowOff>
    </xdr:to>
    <xdr:cxnSp macro="">
      <xdr:nvCxnSpPr>
        <xdr:cNvPr id="471" name="直線コネクタ 470">
          <a:extLst>
            <a:ext uri="{FF2B5EF4-FFF2-40B4-BE49-F238E27FC236}">
              <a16:creationId xmlns:a16="http://schemas.microsoft.com/office/drawing/2014/main" id="{3594E0A2-930A-4AD1-93F7-8D482A7ADB23}"/>
            </a:ext>
          </a:extLst>
        </xdr:cNvPr>
        <xdr:cNvCxnSpPr/>
      </xdr:nvCxnSpPr>
      <xdr:spPr>
        <a:xfrm>
          <a:off x="15481300" y="6620691"/>
          <a:ext cx="8382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58057</xdr:rowOff>
    </xdr:from>
    <xdr:to>
      <xdr:col>76</xdr:col>
      <xdr:colOff>165100</xdr:colOff>
      <xdr:row>38</xdr:row>
      <xdr:rowOff>159657</xdr:rowOff>
    </xdr:to>
    <xdr:sp macro="" textlink="">
      <xdr:nvSpPr>
        <xdr:cNvPr id="472" name="楕円 471">
          <a:extLst>
            <a:ext uri="{FF2B5EF4-FFF2-40B4-BE49-F238E27FC236}">
              <a16:creationId xmlns:a16="http://schemas.microsoft.com/office/drawing/2014/main" id="{9248A2D3-EEAF-415F-8251-9938ADFEB585}"/>
            </a:ext>
          </a:extLst>
        </xdr:cNvPr>
        <xdr:cNvSpPr/>
      </xdr:nvSpPr>
      <xdr:spPr>
        <a:xfrm>
          <a:off x="14541500" y="657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105591</xdr:rowOff>
    </xdr:from>
    <xdr:to>
      <xdr:col>81</xdr:col>
      <xdr:colOff>50800</xdr:colOff>
      <xdr:row>38</xdr:row>
      <xdr:rowOff>108857</xdr:rowOff>
    </xdr:to>
    <xdr:cxnSp macro="">
      <xdr:nvCxnSpPr>
        <xdr:cNvPr id="473" name="直線コネクタ 472">
          <a:extLst>
            <a:ext uri="{FF2B5EF4-FFF2-40B4-BE49-F238E27FC236}">
              <a16:creationId xmlns:a16="http://schemas.microsoft.com/office/drawing/2014/main" id="{6842CFC3-BFA1-4471-ADB6-CE5623E673B1}"/>
            </a:ext>
          </a:extLst>
        </xdr:cNvPr>
        <xdr:cNvCxnSpPr/>
      </xdr:nvCxnSpPr>
      <xdr:spPr>
        <a:xfrm flipV="1">
          <a:off x="14592300" y="6620691"/>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147518</xdr:rowOff>
    </xdr:from>
    <xdr:ext cx="405111" cy="259045"/>
    <xdr:sp macro="" textlink="">
      <xdr:nvSpPr>
        <xdr:cNvPr id="474" name="n_1mainValue【一般廃棄物処理施設】&#10;有形固定資産減価償却率">
          <a:extLst>
            <a:ext uri="{FF2B5EF4-FFF2-40B4-BE49-F238E27FC236}">
              <a16:creationId xmlns:a16="http://schemas.microsoft.com/office/drawing/2014/main" id="{BA72D65F-1F14-4EFA-B776-8466F3F16266}"/>
            </a:ext>
          </a:extLst>
        </xdr:cNvPr>
        <xdr:cNvSpPr txBox="1"/>
      </xdr:nvSpPr>
      <xdr:spPr>
        <a:xfrm>
          <a:off x="15266044" y="66626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150784</xdr:rowOff>
    </xdr:from>
    <xdr:ext cx="405111" cy="259045"/>
    <xdr:sp macro="" textlink="">
      <xdr:nvSpPr>
        <xdr:cNvPr id="475" name="n_2mainValue【一般廃棄物処理施設】&#10;有形固定資産減価償却率">
          <a:extLst>
            <a:ext uri="{FF2B5EF4-FFF2-40B4-BE49-F238E27FC236}">
              <a16:creationId xmlns:a16="http://schemas.microsoft.com/office/drawing/2014/main" id="{53F19D6B-C12A-4FD3-9423-8201226FE914}"/>
            </a:ext>
          </a:extLst>
        </xdr:cNvPr>
        <xdr:cNvSpPr txBox="1"/>
      </xdr:nvSpPr>
      <xdr:spPr>
        <a:xfrm>
          <a:off x="14389744" y="6665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76" name="正方形/長方形 475">
          <a:extLst>
            <a:ext uri="{FF2B5EF4-FFF2-40B4-BE49-F238E27FC236}">
              <a16:creationId xmlns:a16="http://schemas.microsoft.com/office/drawing/2014/main" id="{C5AC618F-3022-46F6-B277-247BE56D2AC2}"/>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77" name="正方形/長方形 476">
          <a:extLst>
            <a:ext uri="{FF2B5EF4-FFF2-40B4-BE49-F238E27FC236}">
              <a16:creationId xmlns:a16="http://schemas.microsoft.com/office/drawing/2014/main" id="{1EBF9535-6E04-4F80-87FD-98DB994AC75B}"/>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78" name="正方形/長方形 477">
          <a:extLst>
            <a:ext uri="{FF2B5EF4-FFF2-40B4-BE49-F238E27FC236}">
              <a16:creationId xmlns:a16="http://schemas.microsoft.com/office/drawing/2014/main" id="{C53FEB30-DD7B-406B-BAC7-636606BC3721}"/>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79" name="正方形/長方形 478">
          <a:extLst>
            <a:ext uri="{FF2B5EF4-FFF2-40B4-BE49-F238E27FC236}">
              <a16:creationId xmlns:a16="http://schemas.microsoft.com/office/drawing/2014/main" id="{C3DD3C3F-2DDA-4962-8DE3-83E3FB86B844}"/>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80" name="正方形/長方形 479">
          <a:extLst>
            <a:ext uri="{FF2B5EF4-FFF2-40B4-BE49-F238E27FC236}">
              <a16:creationId xmlns:a16="http://schemas.microsoft.com/office/drawing/2014/main" id="{EF4A7F78-BB78-4A83-B33E-A8CC70A5400F}"/>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81" name="正方形/長方形 480">
          <a:extLst>
            <a:ext uri="{FF2B5EF4-FFF2-40B4-BE49-F238E27FC236}">
              <a16:creationId xmlns:a16="http://schemas.microsoft.com/office/drawing/2014/main" id="{38AD66E4-566F-4788-8A55-4661A210F056}"/>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82" name="正方形/長方形 481">
          <a:extLst>
            <a:ext uri="{FF2B5EF4-FFF2-40B4-BE49-F238E27FC236}">
              <a16:creationId xmlns:a16="http://schemas.microsoft.com/office/drawing/2014/main" id="{C6498451-30F3-4058-A02B-D61963319009}"/>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83" name="正方形/長方形 482">
          <a:extLst>
            <a:ext uri="{FF2B5EF4-FFF2-40B4-BE49-F238E27FC236}">
              <a16:creationId xmlns:a16="http://schemas.microsoft.com/office/drawing/2014/main" id="{634B81D4-2C15-4BFB-8EE3-BE23F097689C}"/>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84" name="テキスト ボックス 483">
          <a:extLst>
            <a:ext uri="{FF2B5EF4-FFF2-40B4-BE49-F238E27FC236}">
              <a16:creationId xmlns:a16="http://schemas.microsoft.com/office/drawing/2014/main" id="{5AB2B760-9A8B-41E8-A2B5-186F057F5F37}"/>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85" name="直線コネクタ 484">
          <a:extLst>
            <a:ext uri="{FF2B5EF4-FFF2-40B4-BE49-F238E27FC236}">
              <a16:creationId xmlns:a16="http://schemas.microsoft.com/office/drawing/2014/main" id="{9A18C1B0-A7D7-4E6B-8F49-C77CC8046271}"/>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86" name="直線コネクタ 485">
          <a:extLst>
            <a:ext uri="{FF2B5EF4-FFF2-40B4-BE49-F238E27FC236}">
              <a16:creationId xmlns:a16="http://schemas.microsoft.com/office/drawing/2014/main" id="{A968F9C4-3CC0-4B67-BCA5-84C97085C502}"/>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87" name="テキスト ボックス 486">
          <a:extLst>
            <a:ext uri="{FF2B5EF4-FFF2-40B4-BE49-F238E27FC236}">
              <a16:creationId xmlns:a16="http://schemas.microsoft.com/office/drawing/2014/main" id="{7B3293A7-B4F4-4D2F-A141-6502A9C1B0AC}"/>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88" name="直線コネクタ 487">
          <a:extLst>
            <a:ext uri="{FF2B5EF4-FFF2-40B4-BE49-F238E27FC236}">
              <a16:creationId xmlns:a16="http://schemas.microsoft.com/office/drawing/2014/main" id="{68266617-C8C2-478E-B476-C758A0FA14F6}"/>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489" name="テキスト ボックス 488">
          <a:extLst>
            <a:ext uri="{FF2B5EF4-FFF2-40B4-BE49-F238E27FC236}">
              <a16:creationId xmlns:a16="http://schemas.microsoft.com/office/drawing/2014/main" id="{60EEC91D-12D9-4575-B759-7B4D2720C336}"/>
            </a:ext>
          </a:extLst>
        </xdr:cNvPr>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90" name="直線コネクタ 489">
          <a:extLst>
            <a:ext uri="{FF2B5EF4-FFF2-40B4-BE49-F238E27FC236}">
              <a16:creationId xmlns:a16="http://schemas.microsoft.com/office/drawing/2014/main" id="{D1060044-F50A-4D2F-AFB2-300013EA4F7F}"/>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36</xdr:row>
      <xdr:rowOff>162577</xdr:rowOff>
    </xdr:from>
    <xdr:ext cx="685572" cy="259045"/>
    <xdr:sp macro="" textlink="">
      <xdr:nvSpPr>
        <xdr:cNvPr id="491" name="テキスト ボックス 490">
          <a:extLst>
            <a:ext uri="{FF2B5EF4-FFF2-40B4-BE49-F238E27FC236}">
              <a16:creationId xmlns:a16="http://schemas.microsoft.com/office/drawing/2014/main" id="{3BF11C2A-676F-41B2-841F-1CF3057AB01A}"/>
            </a:ext>
          </a:extLst>
        </xdr:cNvPr>
        <xdr:cNvSpPr txBox="1"/>
      </xdr:nvSpPr>
      <xdr:spPr>
        <a:xfrm>
          <a:off x="17602428" y="633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92" name="直線コネクタ 491">
          <a:extLst>
            <a:ext uri="{FF2B5EF4-FFF2-40B4-BE49-F238E27FC236}">
              <a16:creationId xmlns:a16="http://schemas.microsoft.com/office/drawing/2014/main" id="{C07309EE-F2C1-43B8-8C2F-9C9AE3F12450}"/>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124477</xdr:rowOff>
    </xdr:from>
    <xdr:ext cx="685572" cy="259045"/>
    <xdr:sp macro="" textlink="">
      <xdr:nvSpPr>
        <xdr:cNvPr id="493" name="テキスト ボックス 492">
          <a:extLst>
            <a:ext uri="{FF2B5EF4-FFF2-40B4-BE49-F238E27FC236}">
              <a16:creationId xmlns:a16="http://schemas.microsoft.com/office/drawing/2014/main" id="{C09908A2-F18D-4F34-A644-195429262EE6}"/>
            </a:ext>
          </a:extLst>
        </xdr:cNvPr>
        <xdr:cNvSpPr txBox="1"/>
      </xdr:nvSpPr>
      <xdr:spPr>
        <a:xfrm>
          <a:off x="17602428" y="595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94" name="直線コネクタ 493">
          <a:extLst>
            <a:ext uri="{FF2B5EF4-FFF2-40B4-BE49-F238E27FC236}">
              <a16:creationId xmlns:a16="http://schemas.microsoft.com/office/drawing/2014/main" id="{B4B2CA57-CB8C-41F6-84F7-BF80186DCDD8}"/>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86377</xdr:rowOff>
    </xdr:from>
    <xdr:ext cx="685572" cy="259045"/>
    <xdr:sp macro="" textlink="">
      <xdr:nvSpPr>
        <xdr:cNvPr id="495" name="テキスト ボックス 494">
          <a:extLst>
            <a:ext uri="{FF2B5EF4-FFF2-40B4-BE49-F238E27FC236}">
              <a16:creationId xmlns:a16="http://schemas.microsoft.com/office/drawing/2014/main" id="{6EB7708C-AF0F-4111-8746-4C2D66C93149}"/>
            </a:ext>
          </a:extLst>
        </xdr:cNvPr>
        <xdr:cNvSpPr txBox="1"/>
      </xdr:nvSpPr>
      <xdr:spPr>
        <a:xfrm>
          <a:off x="17602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96" name="直線コネクタ 495">
          <a:extLst>
            <a:ext uri="{FF2B5EF4-FFF2-40B4-BE49-F238E27FC236}">
              <a16:creationId xmlns:a16="http://schemas.microsoft.com/office/drawing/2014/main" id="{6B8AF852-E78E-4030-AA8C-34E99A4CE75B}"/>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497" name="テキスト ボックス 496">
          <a:extLst>
            <a:ext uri="{FF2B5EF4-FFF2-40B4-BE49-F238E27FC236}">
              <a16:creationId xmlns:a16="http://schemas.microsoft.com/office/drawing/2014/main" id="{ECA4F370-4E6E-47BC-A37B-66DCBFBA6DE3}"/>
            </a:ext>
          </a:extLst>
        </xdr:cNvPr>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98" name="【一般廃棄物処理施設】&#10;一人当たり有形固定資産（償却資産）額グラフ枠">
          <a:extLst>
            <a:ext uri="{FF2B5EF4-FFF2-40B4-BE49-F238E27FC236}">
              <a16:creationId xmlns:a16="http://schemas.microsoft.com/office/drawing/2014/main" id="{51CB7F23-8BFA-4F19-A5BA-BAA5890C285A}"/>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67061</xdr:rowOff>
    </xdr:from>
    <xdr:to>
      <xdr:col>116</xdr:col>
      <xdr:colOff>62864</xdr:colOff>
      <xdr:row>42</xdr:row>
      <xdr:rowOff>32078</xdr:rowOff>
    </xdr:to>
    <xdr:cxnSp macro="">
      <xdr:nvCxnSpPr>
        <xdr:cNvPr id="499" name="直線コネクタ 498">
          <a:extLst>
            <a:ext uri="{FF2B5EF4-FFF2-40B4-BE49-F238E27FC236}">
              <a16:creationId xmlns:a16="http://schemas.microsoft.com/office/drawing/2014/main" id="{97927442-D123-4DDE-B4A9-92F5FBFC85BA}"/>
            </a:ext>
          </a:extLst>
        </xdr:cNvPr>
        <xdr:cNvCxnSpPr/>
      </xdr:nvCxnSpPr>
      <xdr:spPr>
        <a:xfrm flipV="1">
          <a:off x="22160864" y="5724911"/>
          <a:ext cx="0" cy="1508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35905</xdr:rowOff>
    </xdr:from>
    <xdr:ext cx="469744" cy="259045"/>
    <xdr:sp macro="" textlink="">
      <xdr:nvSpPr>
        <xdr:cNvPr id="500" name="【一般廃棄物処理施設】&#10;一人当たり有形固定資産（償却資産）額最小値テキスト">
          <a:extLst>
            <a:ext uri="{FF2B5EF4-FFF2-40B4-BE49-F238E27FC236}">
              <a16:creationId xmlns:a16="http://schemas.microsoft.com/office/drawing/2014/main" id="{613DDCB5-386B-48BC-8F49-729F1D0AEF75}"/>
            </a:ext>
          </a:extLst>
        </xdr:cNvPr>
        <xdr:cNvSpPr txBox="1"/>
      </xdr:nvSpPr>
      <xdr:spPr>
        <a:xfrm>
          <a:off x="22199600" y="7236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32078</xdr:rowOff>
    </xdr:from>
    <xdr:to>
      <xdr:col>116</xdr:col>
      <xdr:colOff>152400</xdr:colOff>
      <xdr:row>42</xdr:row>
      <xdr:rowOff>32078</xdr:rowOff>
    </xdr:to>
    <xdr:cxnSp macro="">
      <xdr:nvCxnSpPr>
        <xdr:cNvPr id="501" name="直線コネクタ 500">
          <a:extLst>
            <a:ext uri="{FF2B5EF4-FFF2-40B4-BE49-F238E27FC236}">
              <a16:creationId xmlns:a16="http://schemas.microsoft.com/office/drawing/2014/main" id="{32545D01-F184-4801-9CEF-B3C4869439A1}"/>
            </a:ext>
          </a:extLst>
        </xdr:cNvPr>
        <xdr:cNvCxnSpPr/>
      </xdr:nvCxnSpPr>
      <xdr:spPr>
        <a:xfrm>
          <a:off x="22072600" y="7232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13738</xdr:rowOff>
    </xdr:from>
    <xdr:ext cx="690189" cy="259045"/>
    <xdr:sp macro="" textlink="">
      <xdr:nvSpPr>
        <xdr:cNvPr id="502" name="【一般廃棄物処理施設】&#10;一人当たり有形固定資産（償却資産）額最大値テキスト">
          <a:extLst>
            <a:ext uri="{FF2B5EF4-FFF2-40B4-BE49-F238E27FC236}">
              <a16:creationId xmlns:a16="http://schemas.microsoft.com/office/drawing/2014/main" id="{37F122E5-7D89-4AC0-88D6-3AD2623DC6AA}"/>
            </a:ext>
          </a:extLst>
        </xdr:cNvPr>
        <xdr:cNvSpPr txBox="1"/>
      </xdr:nvSpPr>
      <xdr:spPr>
        <a:xfrm>
          <a:off x="22199600" y="550013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1,986,993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67061</xdr:rowOff>
    </xdr:from>
    <xdr:to>
      <xdr:col>116</xdr:col>
      <xdr:colOff>152400</xdr:colOff>
      <xdr:row>33</xdr:row>
      <xdr:rowOff>67061</xdr:rowOff>
    </xdr:to>
    <xdr:cxnSp macro="">
      <xdr:nvCxnSpPr>
        <xdr:cNvPr id="503" name="直線コネクタ 502">
          <a:extLst>
            <a:ext uri="{FF2B5EF4-FFF2-40B4-BE49-F238E27FC236}">
              <a16:creationId xmlns:a16="http://schemas.microsoft.com/office/drawing/2014/main" id="{B8FBEC22-0B31-4839-9495-D19F4993D1AC}"/>
            </a:ext>
          </a:extLst>
        </xdr:cNvPr>
        <xdr:cNvCxnSpPr/>
      </xdr:nvCxnSpPr>
      <xdr:spPr>
        <a:xfrm>
          <a:off x="22072600" y="5724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33709</xdr:rowOff>
    </xdr:from>
    <xdr:ext cx="599010" cy="259045"/>
    <xdr:sp macro="" textlink="">
      <xdr:nvSpPr>
        <xdr:cNvPr id="504" name="【一般廃棄物処理施設】&#10;一人当たり有形固定資産（償却資産）額平均値テキスト">
          <a:extLst>
            <a:ext uri="{FF2B5EF4-FFF2-40B4-BE49-F238E27FC236}">
              <a16:creationId xmlns:a16="http://schemas.microsoft.com/office/drawing/2014/main" id="{F6C6FA03-0060-4C76-8BCF-04207792FC62}"/>
            </a:ext>
          </a:extLst>
        </xdr:cNvPr>
        <xdr:cNvSpPr txBox="1"/>
      </xdr:nvSpPr>
      <xdr:spPr>
        <a:xfrm>
          <a:off x="22199600" y="68917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10832</xdr:rowOff>
    </xdr:from>
    <xdr:to>
      <xdr:col>116</xdr:col>
      <xdr:colOff>114300</xdr:colOff>
      <xdr:row>41</xdr:row>
      <xdr:rowOff>112432</xdr:rowOff>
    </xdr:to>
    <xdr:sp macro="" textlink="">
      <xdr:nvSpPr>
        <xdr:cNvPr id="505" name="フローチャート: 判断 504">
          <a:extLst>
            <a:ext uri="{FF2B5EF4-FFF2-40B4-BE49-F238E27FC236}">
              <a16:creationId xmlns:a16="http://schemas.microsoft.com/office/drawing/2014/main" id="{846989B0-32D3-4AC0-89E0-F961C68546FE}"/>
            </a:ext>
          </a:extLst>
        </xdr:cNvPr>
        <xdr:cNvSpPr/>
      </xdr:nvSpPr>
      <xdr:spPr>
        <a:xfrm>
          <a:off x="22110700" y="7040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65042</xdr:rowOff>
    </xdr:from>
    <xdr:to>
      <xdr:col>112</xdr:col>
      <xdr:colOff>38100</xdr:colOff>
      <xdr:row>41</xdr:row>
      <xdr:rowOff>166642</xdr:rowOff>
    </xdr:to>
    <xdr:sp macro="" textlink="">
      <xdr:nvSpPr>
        <xdr:cNvPr id="506" name="フローチャート: 判断 505">
          <a:extLst>
            <a:ext uri="{FF2B5EF4-FFF2-40B4-BE49-F238E27FC236}">
              <a16:creationId xmlns:a16="http://schemas.microsoft.com/office/drawing/2014/main" id="{43EC6184-D272-4859-B4AC-554D6FCC3F56}"/>
            </a:ext>
          </a:extLst>
        </xdr:cNvPr>
        <xdr:cNvSpPr/>
      </xdr:nvSpPr>
      <xdr:spPr>
        <a:xfrm>
          <a:off x="21272500" y="7094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40</xdr:row>
      <xdr:rowOff>11719</xdr:rowOff>
    </xdr:from>
    <xdr:ext cx="599010" cy="259045"/>
    <xdr:sp macro="" textlink="">
      <xdr:nvSpPr>
        <xdr:cNvPr id="507" name="n_1aveValue【一般廃棄物処理施設】&#10;一人当たり有形固定資産（償却資産）額">
          <a:extLst>
            <a:ext uri="{FF2B5EF4-FFF2-40B4-BE49-F238E27FC236}">
              <a16:creationId xmlns:a16="http://schemas.microsoft.com/office/drawing/2014/main" id="{9B0C8CC9-349C-436A-85C7-72A81E780FE7}"/>
            </a:ext>
          </a:extLst>
        </xdr:cNvPr>
        <xdr:cNvSpPr txBox="1"/>
      </xdr:nvSpPr>
      <xdr:spPr>
        <a:xfrm>
          <a:off x="21011095" y="68697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41</xdr:row>
      <xdr:rowOff>13317</xdr:rowOff>
    </xdr:from>
    <xdr:to>
      <xdr:col>107</xdr:col>
      <xdr:colOff>101600</xdr:colOff>
      <xdr:row>41</xdr:row>
      <xdr:rowOff>114917</xdr:rowOff>
    </xdr:to>
    <xdr:sp macro="" textlink="">
      <xdr:nvSpPr>
        <xdr:cNvPr id="508" name="フローチャート: 判断 507">
          <a:extLst>
            <a:ext uri="{FF2B5EF4-FFF2-40B4-BE49-F238E27FC236}">
              <a16:creationId xmlns:a16="http://schemas.microsoft.com/office/drawing/2014/main" id="{8589740B-6C03-4E6F-BFBF-EBA47A5061B1}"/>
            </a:ext>
          </a:extLst>
        </xdr:cNvPr>
        <xdr:cNvSpPr/>
      </xdr:nvSpPr>
      <xdr:spPr>
        <a:xfrm>
          <a:off x="20383500" y="704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39</xdr:row>
      <xdr:rowOff>131444</xdr:rowOff>
    </xdr:from>
    <xdr:ext cx="599010" cy="259045"/>
    <xdr:sp macro="" textlink="">
      <xdr:nvSpPr>
        <xdr:cNvPr id="509" name="n_2aveValue【一般廃棄物処理施設】&#10;一人当たり有形固定資産（償却資産）額">
          <a:extLst>
            <a:ext uri="{FF2B5EF4-FFF2-40B4-BE49-F238E27FC236}">
              <a16:creationId xmlns:a16="http://schemas.microsoft.com/office/drawing/2014/main" id="{02F0A7A5-B1BC-4B61-BC97-6D5F94F9F5FD}"/>
            </a:ext>
          </a:extLst>
        </xdr:cNvPr>
        <xdr:cNvSpPr txBox="1"/>
      </xdr:nvSpPr>
      <xdr:spPr>
        <a:xfrm>
          <a:off x="20134795" y="6817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41</xdr:row>
      <xdr:rowOff>21804</xdr:rowOff>
    </xdr:from>
    <xdr:to>
      <xdr:col>102</xdr:col>
      <xdr:colOff>165100</xdr:colOff>
      <xdr:row>41</xdr:row>
      <xdr:rowOff>123404</xdr:rowOff>
    </xdr:to>
    <xdr:sp macro="" textlink="">
      <xdr:nvSpPr>
        <xdr:cNvPr id="510" name="フローチャート: 判断 509">
          <a:extLst>
            <a:ext uri="{FF2B5EF4-FFF2-40B4-BE49-F238E27FC236}">
              <a16:creationId xmlns:a16="http://schemas.microsoft.com/office/drawing/2014/main" id="{77DB291E-B8A7-45D0-A9A6-366C1BAACCE7}"/>
            </a:ext>
          </a:extLst>
        </xdr:cNvPr>
        <xdr:cNvSpPr/>
      </xdr:nvSpPr>
      <xdr:spPr>
        <a:xfrm>
          <a:off x="19494500" y="7051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39</xdr:row>
      <xdr:rowOff>139931</xdr:rowOff>
    </xdr:from>
    <xdr:ext cx="599010" cy="259045"/>
    <xdr:sp macro="" textlink="">
      <xdr:nvSpPr>
        <xdr:cNvPr id="511" name="n_3aveValue【一般廃棄物処理施設】&#10;一人当たり有形固定資産（償却資産）額">
          <a:extLst>
            <a:ext uri="{FF2B5EF4-FFF2-40B4-BE49-F238E27FC236}">
              <a16:creationId xmlns:a16="http://schemas.microsoft.com/office/drawing/2014/main" id="{453C8E0D-736E-4F61-AD5E-6D64E622219F}"/>
            </a:ext>
          </a:extLst>
        </xdr:cNvPr>
        <xdr:cNvSpPr txBox="1"/>
      </xdr:nvSpPr>
      <xdr:spPr>
        <a:xfrm>
          <a:off x="19245795" y="6826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512" name="テキスト ボックス 511">
          <a:extLst>
            <a:ext uri="{FF2B5EF4-FFF2-40B4-BE49-F238E27FC236}">
              <a16:creationId xmlns:a16="http://schemas.microsoft.com/office/drawing/2014/main" id="{A210C70E-CA64-4DE6-A191-77E10543289B}"/>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13" name="テキスト ボックス 512">
          <a:extLst>
            <a:ext uri="{FF2B5EF4-FFF2-40B4-BE49-F238E27FC236}">
              <a16:creationId xmlns:a16="http://schemas.microsoft.com/office/drawing/2014/main" id="{DE351FA9-7ACF-49D5-A980-EBEA7FD02B34}"/>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14" name="テキスト ボックス 513">
          <a:extLst>
            <a:ext uri="{FF2B5EF4-FFF2-40B4-BE49-F238E27FC236}">
              <a16:creationId xmlns:a16="http://schemas.microsoft.com/office/drawing/2014/main" id="{E39599B3-3D68-4F92-A6CF-0316F6B3B536}"/>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15" name="テキスト ボックス 514">
          <a:extLst>
            <a:ext uri="{FF2B5EF4-FFF2-40B4-BE49-F238E27FC236}">
              <a16:creationId xmlns:a16="http://schemas.microsoft.com/office/drawing/2014/main" id="{D26B2E3C-3E8A-482F-9475-FB17E4849F2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16" name="テキスト ボックス 515">
          <a:extLst>
            <a:ext uri="{FF2B5EF4-FFF2-40B4-BE49-F238E27FC236}">
              <a16:creationId xmlns:a16="http://schemas.microsoft.com/office/drawing/2014/main" id="{E128EB65-3681-4992-AF57-4C73626AE8D7}"/>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117777</xdr:rowOff>
    </xdr:from>
    <xdr:to>
      <xdr:col>116</xdr:col>
      <xdr:colOff>114300</xdr:colOff>
      <xdr:row>42</xdr:row>
      <xdr:rowOff>47927</xdr:rowOff>
    </xdr:to>
    <xdr:sp macro="" textlink="">
      <xdr:nvSpPr>
        <xdr:cNvPr id="517" name="楕円 516">
          <a:extLst>
            <a:ext uri="{FF2B5EF4-FFF2-40B4-BE49-F238E27FC236}">
              <a16:creationId xmlns:a16="http://schemas.microsoft.com/office/drawing/2014/main" id="{B8B55843-9FC9-4663-856D-BB6859F86DC0}"/>
            </a:ext>
          </a:extLst>
        </xdr:cNvPr>
        <xdr:cNvSpPr/>
      </xdr:nvSpPr>
      <xdr:spPr>
        <a:xfrm>
          <a:off x="22110700" y="7147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32704</xdr:rowOff>
    </xdr:from>
    <xdr:ext cx="534377" cy="259045"/>
    <xdr:sp macro="" textlink="">
      <xdr:nvSpPr>
        <xdr:cNvPr id="518" name="【一般廃棄物処理施設】&#10;一人当たり有形固定資産（償却資産）額該当値テキスト">
          <a:extLst>
            <a:ext uri="{FF2B5EF4-FFF2-40B4-BE49-F238E27FC236}">
              <a16:creationId xmlns:a16="http://schemas.microsoft.com/office/drawing/2014/main" id="{7788D571-B360-41A4-9E76-B72D07B7D65A}"/>
            </a:ext>
          </a:extLst>
        </xdr:cNvPr>
        <xdr:cNvSpPr txBox="1"/>
      </xdr:nvSpPr>
      <xdr:spPr>
        <a:xfrm>
          <a:off x="22199600" y="7062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121934</xdr:rowOff>
    </xdr:from>
    <xdr:to>
      <xdr:col>112</xdr:col>
      <xdr:colOff>38100</xdr:colOff>
      <xdr:row>42</xdr:row>
      <xdr:rowOff>52084</xdr:rowOff>
    </xdr:to>
    <xdr:sp macro="" textlink="">
      <xdr:nvSpPr>
        <xdr:cNvPr id="519" name="楕円 518">
          <a:extLst>
            <a:ext uri="{FF2B5EF4-FFF2-40B4-BE49-F238E27FC236}">
              <a16:creationId xmlns:a16="http://schemas.microsoft.com/office/drawing/2014/main" id="{E2D07326-246A-4AC7-AB0C-CDA75288F8EA}"/>
            </a:ext>
          </a:extLst>
        </xdr:cNvPr>
        <xdr:cNvSpPr/>
      </xdr:nvSpPr>
      <xdr:spPr>
        <a:xfrm>
          <a:off x="21272500" y="7151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168577</xdr:rowOff>
    </xdr:from>
    <xdr:to>
      <xdr:col>116</xdr:col>
      <xdr:colOff>63500</xdr:colOff>
      <xdr:row>42</xdr:row>
      <xdr:rowOff>1284</xdr:rowOff>
    </xdr:to>
    <xdr:cxnSp macro="">
      <xdr:nvCxnSpPr>
        <xdr:cNvPr id="520" name="直線コネクタ 519">
          <a:extLst>
            <a:ext uri="{FF2B5EF4-FFF2-40B4-BE49-F238E27FC236}">
              <a16:creationId xmlns:a16="http://schemas.microsoft.com/office/drawing/2014/main" id="{2F9817BF-0576-47D1-BD59-B348B5FA4883}"/>
            </a:ext>
          </a:extLst>
        </xdr:cNvPr>
        <xdr:cNvCxnSpPr/>
      </xdr:nvCxnSpPr>
      <xdr:spPr>
        <a:xfrm flipV="1">
          <a:off x="21323300" y="7198027"/>
          <a:ext cx="838200" cy="4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127141</xdr:rowOff>
    </xdr:from>
    <xdr:to>
      <xdr:col>107</xdr:col>
      <xdr:colOff>101600</xdr:colOff>
      <xdr:row>42</xdr:row>
      <xdr:rowOff>57291</xdr:rowOff>
    </xdr:to>
    <xdr:sp macro="" textlink="">
      <xdr:nvSpPr>
        <xdr:cNvPr id="521" name="楕円 520">
          <a:extLst>
            <a:ext uri="{FF2B5EF4-FFF2-40B4-BE49-F238E27FC236}">
              <a16:creationId xmlns:a16="http://schemas.microsoft.com/office/drawing/2014/main" id="{33B11AEA-0CC1-4089-B511-D75A49C8D732}"/>
            </a:ext>
          </a:extLst>
        </xdr:cNvPr>
        <xdr:cNvSpPr/>
      </xdr:nvSpPr>
      <xdr:spPr>
        <a:xfrm>
          <a:off x="20383500" y="7156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42</xdr:row>
      <xdr:rowOff>1284</xdr:rowOff>
    </xdr:from>
    <xdr:to>
      <xdr:col>111</xdr:col>
      <xdr:colOff>177800</xdr:colOff>
      <xdr:row>42</xdr:row>
      <xdr:rowOff>6491</xdr:rowOff>
    </xdr:to>
    <xdr:cxnSp macro="">
      <xdr:nvCxnSpPr>
        <xdr:cNvPr id="522" name="直線コネクタ 521">
          <a:extLst>
            <a:ext uri="{FF2B5EF4-FFF2-40B4-BE49-F238E27FC236}">
              <a16:creationId xmlns:a16="http://schemas.microsoft.com/office/drawing/2014/main" id="{2F6060FD-413C-44E5-AA4E-658166063B6C}"/>
            </a:ext>
          </a:extLst>
        </xdr:cNvPr>
        <xdr:cNvCxnSpPr/>
      </xdr:nvCxnSpPr>
      <xdr:spPr>
        <a:xfrm flipV="1">
          <a:off x="20434300" y="7202184"/>
          <a:ext cx="889000" cy="5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42</xdr:row>
      <xdr:rowOff>43211</xdr:rowOff>
    </xdr:from>
    <xdr:ext cx="534377" cy="259045"/>
    <xdr:sp macro="" textlink="">
      <xdr:nvSpPr>
        <xdr:cNvPr id="523" name="n_1mainValue【一般廃棄物処理施設】&#10;一人当たり有形固定資産（償却資産）額">
          <a:extLst>
            <a:ext uri="{FF2B5EF4-FFF2-40B4-BE49-F238E27FC236}">
              <a16:creationId xmlns:a16="http://schemas.microsoft.com/office/drawing/2014/main" id="{19CC3A2A-303E-46BE-9424-1853A90C72A3}"/>
            </a:ext>
          </a:extLst>
        </xdr:cNvPr>
        <xdr:cNvSpPr txBox="1"/>
      </xdr:nvSpPr>
      <xdr:spPr>
        <a:xfrm>
          <a:off x="21043411" y="7244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42</xdr:row>
      <xdr:rowOff>48418</xdr:rowOff>
    </xdr:from>
    <xdr:ext cx="534377" cy="259045"/>
    <xdr:sp macro="" textlink="">
      <xdr:nvSpPr>
        <xdr:cNvPr id="524" name="n_2mainValue【一般廃棄物処理施設】&#10;一人当たり有形固定資産（償却資産）額">
          <a:extLst>
            <a:ext uri="{FF2B5EF4-FFF2-40B4-BE49-F238E27FC236}">
              <a16:creationId xmlns:a16="http://schemas.microsoft.com/office/drawing/2014/main" id="{BBCEB6D9-5370-405F-A8CE-65583CB787E2}"/>
            </a:ext>
          </a:extLst>
        </xdr:cNvPr>
        <xdr:cNvSpPr txBox="1"/>
      </xdr:nvSpPr>
      <xdr:spPr>
        <a:xfrm>
          <a:off x="20167111" y="7249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25" name="正方形/長方形 524">
          <a:extLst>
            <a:ext uri="{FF2B5EF4-FFF2-40B4-BE49-F238E27FC236}">
              <a16:creationId xmlns:a16="http://schemas.microsoft.com/office/drawing/2014/main" id="{24229204-7ADC-40AE-8F3D-62594799D595}"/>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26" name="正方形/長方形 525">
          <a:extLst>
            <a:ext uri="{FF2B5EF4-FFF2-40B4-BE49-F238E27FC236}">
              <a16:creationId xmlns:a16="http://schemas.microsoft.com/office/drawing/2014/main" id="{B9340C67-79D8-49BC-8352-45C7D725FDCB}"/>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27" name="正方形/長方形 526">
          <a:extLst>
            <a:ext uri="{FF2B5EF4-FFF2-40B4-BE49-F238E27FC236}">
              <a16:creationId xmlns:a16="http://schemas.microsoft.com/office/drawing/2014/main" id="{7E696BEA-9990-49F1-BBC2-BA4F4DBA6D64}"/>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28" name="正方形/長方形 527">
          <a:extLst>
            <a:ext uri="{FF2B5EF4-FFF2-40B4-BE49-F238E27FC236}">
              <a16:creationId xmlns:a16="http://schemas.microsoft.com/office/drawing/2014/main" id="{48B85F75-C4F2-460E-BB1A-D251D6D697CE}"/>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29" name="正方形/長方形 528">
          <a:extLst>
            <a:ext uri="{FF2B5EF4-FFF2-40B4-BE49-F238E27FC236}">
              <a16:creationId xmlns:a16="http://schemas.microsoft.com/office/drawing/2014/main" id="{38631916-9DD0-4B93-8FB2-5836EB9CA547}"/>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30" name="正方形/長方形 529">
          <a:extLst>
            <a:ext uri="{FF2B5EF4-FFF2-40B4-BE49-F238E27FC236}">
              <a16:creationId xmlns:a16="http://schemas.microsoft.com/office/drawing/2014/main" id="{9A1FA69B-16CA-4395-A8BF-48044FDADC8E}"/>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31" name="正方形/長方形 530">
          <a:extLst>
            <a:ext uri="{FF2B5EF4-FFF2-40B4-BE49-F238E27FC236}">
              <a16:creationId xmlns:a16="http://schemas.microsoft.com/office/drawing/2014/main" id="{13443AEE-12B0-4E9A-BFC1-46E7D7F652DB}"/>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2" name="正方形/長方形 531">
          <a:extLst>
            <a:ext uri="{FF2B5EF4-FFF2-40B4-BE49-F238E27FC236}">
              <a16:creationId xmlns:a16="http://schemas.microsoft.com/office/drawing/2014/main" id="{CD264F61-CEE0-4414-97AC-6B2CE03AD96D}"/>
            </a:ext>
          </a:extLst>
        </xdr:cNvPr>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533" name="正方形/長方形 532">
          <a:extLst>
            <a:ext uri="{FF2B5EF4-FFF2-40B4-BE49-F238E27FC236}">
              <a16:creationId xmlns:a16="http://schemas.microsoft.com/office/drawing/2014/main" id="{1D9F5591-5153-4A2D-A8CB-4830403409D1}"/>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34" name="正方形/長方形 533">
          <a:extLst>
            <a:ext uri="{FF2B5EF4-FFF2-40B4-BE49-F238E27FC236}">
              <a16:creationId xmlns:a16="http://schemas.microsoft.com/office/drawing/2014/main" id="{2B0F01D3-786B-4952-A280-67163AC47255}"/>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35" name="正方形/長方形 534">
          <a:extLst>
            <a:ext uri="{FF2B5EF4-FFF2-40B4-BE49-F238E27FC236}">
              <a16:creationId xmlns:a16="http://schemas.microsoft.com/office/drawing/2014/main" id="{3F5C78C3-8011-4FF9-A2E6-8159EC7FEDD8}"/>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36" name="正方形/長方形 535">
          <a:extLst>
            <a:ext uri="{FF2B5EF4-FFF2-40B4-BE49-F238E27FC236}">
              <a16:creationId xmlns:a16="http://schemas.microsoft.com/office/drawing/2014/main" id="{91F49382-BE00-4C64-B4E3-5353B30B9268}"/>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37" name="正方形/長方形 536">
          <a:extLst>
            <a:ext uri="{FF2B5EF4-FFF2-40B4-BE49-F238E27FC236}">
              <a16:creationId xmlns:a16="http://schemas.microsoft.com/office/drawing/2014/main" id="{EACC0658-D0A3-4327-8A59-26ACB3BA04ED}"/>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38" name="正方形/長方形 537">
          <a:extLst>
            <a:ext uri="{FF2B5EF4-FFF2-40B4-BE49-F238E27FC236}">
              <a16:creationId xmlns:a16="http://schemas.microsoft.com/office/drawing/2014/main" id="{2B10F35E-465C-4328-A7DF-536C12BF9DA8}"/>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39" name="正方形/長方形 538">
          <a:extLst>
            <a:ext uri="{FF2B5EF4-FFF2-40B4-BE49-F238E27FC236}">
              <a16:creationId xmlns:a16="http://schemas.microsoft.com/office/drawing/2014/main" id="{73D38FFA-2CAA-43C8-8D98-B9E438712BEB}"/>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40" name="正方形/長方形 539">
          <a:extLst>
            <a:ext uri="{FF2B5EF4-FFF2-40B4-BE49-F238E27FC236}">
              <a16:creationId xmlns:a16="http://schemas.microsoft.com/office/drawing/2014/main" id="{5EEB2941-2F56-4642-902B-F367E4150553}"/>
            </a:ext>
          </a:extLst>
        </xdr:cNvPr>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541" name="正方形/長方形 540">
          <a:extLst>
            <a:ext uri="{FF2B5EF4-FFF2-40B4-BE49-F238E27FC236}">
              <a16:creationId xmlns:a16="http://schemas.microsoft.com/office/drawing/2014/main" id="{03B5EBB8-E158-4FB0-A200-02A5001CBA34}"/>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42" name="正方形/長方形 541">
          <a:extLst>
            <a:ext uri="{FF2B5EF4-FFF2-40B4-BE49-F238E27FC236}">
              <a16:creationId xmlns:a16="http://schemas.microsoft.com/office/drawing/2014/main" id="{C6F85B83-6A68-48AF-BC05-7FEAA4918367}"/>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43" name="正方形/長方形 542">
          <a:extLst>
            <a:ext uri="{FF2B5EF4-FFF2-40B4-BE49-F238E27FC236}">
              <a16:creationId xmlns:a16="http://schemas.microsoft.com/office/drawing/2014/main" id="{3F77D7F5-CD8E-43F8-996D-CA4E66356A26}"/>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44" name="正方形/長方形 543">
          <a:extLst>
            <a:ext uri="{FF2B5EF4-FFF2-40B4-BE49-F238E27FC236}">
              <a16:creationId xmlns:a16="http://schemas.microsoft.com/office/drawing/2014/main" id="{14B8D80B-D96A-40F0-862F-E08FA4805F38}"/>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45" name="正方形/長方形 544">
          <a:extLst>
            <a:ext uri="{FF2B5EF4-FFF2-40B4-BE49-F238E27FC236}">
              <a16:creationId xmlns:a16="http://schemas.microsoft.com/office/drawing/2014/main" id="{96491DDF-0651-40FA-AF81-20E2C1389C7D}"/>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46" name="正方形/長方形 545">
          <a:extLst>
            <a:ext uri="{FF2B5EF4-FFF2-40B4-BE49-F238E27FC236}">
              <a16:creationId xmlns:a16="http://schemas.microsoft.com/office/drawing/2014/main" id="{2F110F43-DE49-43D8-BEB0-B0C018E709D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47" name="正方形/長方形 546">
          <a:extLst>
            <a:ext uri="{FF2B5EF4-FFF2-40B4-BE49-F238E27FC236}">
              <a16:creationId xmlns:a16="http://schemas.microsoft.com/office/drawing/2014/main" id="{323A3BB6-99B6-4996-A074-E9EB507DFBF4}"/>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48" name="正方形/長方形 547">
          <a:extLst>
            <a:ext uri="{FF2B5EF4-FFF2-40B4-BE49-F238E27FC236}">
              <a16:creationId xmlns:a16="http://schemas.microsoft.com/office/drawing/2014/main" id="{1B684744-32E6-4BBC-825A-A2E33EB8F9A3}"/>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49" name="テキスト ボックス 548">
          <a:extLst>
            <a:ext uri="{FF2B5EF4-FFF2-40B4-BE49-F238E27FC236}">
              <a16:creationId xmlns:a16="http://schemas.microsoft.com/office/drawing/2014/main" id="{ED4AC8F6-095D-46E2-8C3E-CDFBCF39295D}"/>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50" name="直線コネクタ 549">
          <a:extLst>
            <a:ext uri="{FF2B5EF4-FFF2-40B4-BE49-F238E27FC236}">
              <a16:creationId xmlns:a16="http://schemas.microsoft.com/office/drawing/2014/main" id="{5AB91F84-16EA-495E-9BE1-287BD6D6A737}"/>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51" name="直線コネクタ 550">
          <a:extLst>
            <a:ext uri="{FF2B5EF4-FFF2-40B4-BE49-F238E27FC236}">
              <a16:creationId xmlns:a16="http://schemas.microsoft.com/office/drawing/2014/main" id="{4A7B6F19-6379-4FEB-A63A-44BEA9C11DAF}"/>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52" name="テキスト ボックス 551">
          <a:extLst>
            <a:ext uri="{FF2B5EF4-FFF2-40B4-BE49-F238E27FC236}">
              <a16:creationId xmlns:a16="http://schemas.microsoft.com/office/drawing/2014/main" id="{1E5899B9-3C98-4A04-B9F1-259EDCBD87DB}"/>
            </a:ext>
          </a:extLst>
        </xdr:cNvPr>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53" name="直線コネクタ 552">
          <a:extLst>
            <a:ext uri="{FF2B5EF4-FFF2-40B4-BE49-F238E27FC236}">
              <a16:creationId xmlns:a16="http://schemas.microsoft.com/office/drawing/2014/main" id="{DDBB4529-2F80-4899-856A-B2A382BB5618}"/>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54" name="テキスト ボックス 553">
          <a:extLst>
            <a:ext uri="{FF2B5EF4-FFF2-40B4-BE49-F238E27FC236}">
              <a16:creationId xmlns:a16="http://schemas.microsoft.com/office/drawing/2014/main" id="{26F72CC6-55C9-48D9-9EC8-D690C0F50FFC}"/>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55" name="直線コネクタ 554">
          <a:extLst>
            <a:ext uri="{FF2B5EF4-FFF2-40B4-BE49-F238E27FC236}">
              <a16:creationId xmlns:a16="http://schemas.microsoft.com/office/drawing/2014/main" id="{F56A3E0A-7429-46A5-BABB-DE3E3623C15F}"/>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56" name="テキスト ボックス 555">
          <a:extLst>
            <a:ext uri="{FF2B5EF4-FFF2-40B4-BE49-F238E27FC236}">
              <a16:creationId xmlns:a16="http://schemas.microsoft.com/office/drawing/2014/main" id="{10EE19CC-A807-4AD1-8800-E096F4948283}"/>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57" name="直線コネクタ 556">
          <a:extLst>
            <a:ext uri="{FF2B5EF4-FFF2-40B4-BE49-F238E27FC236}">
              <a16:creationId xmlns:a16="http://schemas.microsoft.com/office/drawing/2014/main" id="{76AB09C0-8DF7-4A4B-B9A3-201C11626EFE}"/>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58" name="テキスト ボックス 557">
          <a:extLst>
            <a:ext uri="{FF2B5EF4-FFF2-40B4-BE49-F238E27FC236}">
              <a16:creationId xmlns:a16="http://schemas.microsoft.com/office/drawing/2014/main" id="{EB9F9F3E-7BED-412B-B114-F4DAE3E6DFEC}"/>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59" name="直線コネクタ 558">
          <a:extLst>
            <a:ext uri="{FF2B5EF4-FFF2-40B4-BE49-F238E27FC236}">
              <a16:creationId xmlns:a16="http://schemas.microsoft.com/office/drawing/2014/main" id="{130B0720-44BC-470D-930B-5F146248E21C}"/>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60" name="テキスト ボックス 559">
          <a:extLst>
            <a:ext uri="{FF2B5EF4-FFF2-40B4-BE49-F238E27FC236}">
              <a16:creationId xmlns:a16="http://schemas.microsoft.com/office/drawing/2014/main" id="{06FEBA9D-0F16-488E-B970-6D17A88DAAA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61" name="直線コネクタ 560">
          <a:extLst>
            <a:ext uri="{FF2B5EF4-FFF2-40B4-BE49-F238E27FC236}">
              <a16:creationId xmlns:a16="http://schemas.microsoft.com/office/drawing/2014/main" id="{B8E0E5B5-FCDD-4939-9261-D658F2E59576}"/>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62" name="テキスト ボックス 561">
          <a:extLst>
            <a:ext uri="{FF2B5EF4-FFF2-40B4-BE49-F238E27FC236}">
              <a16:creationId xmlns:a16="http://schemas.microsoft.com/office/drawing/2014/main" id="{D6BBB2CD-F6C1-4C22-8165-07EF34D67A8F}"/>
            </a:ext>
          </a:extLst>
        </xdr:cNvPr>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63" name="直線コネクタ 562">
          <a:extLst>
            <a:ext uri="{FF2B5EF4-FFF2-40B4-BE49-F238E27FC236}">
              <a16:creationId xmlns:a16="http://schemas.microsoft.com/office/drawing/2014/main" id="{DA60A5A0-141F-495A-86C0-203C7CCEF178}"/>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64" name="テキスト ボックス 563">
          <a:extLst>
            <a:ext uri="{FF2B5EF4-FFF2-40B4-BE49-F238E27FC236}">
              <a16:creationId xmlns:a16="http://schemas.microsoft.com/office/drawing/2014/main" id="{471AF391-FE1F-4037-8C36-9337BBB8D62F}"/>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65" name="【消防施設】&#10;有形固定資産減価償却率グラフ枠">
          <a:extLst>
            <a:ext uri="{FF2B5EF4-FFF2-40B4-BE49-F238E27FC236}">
              <a16:creationId xmlns:a16="http://schemas.microsoft.com/office/drawing/2014/main" id="{F56073E5-A235-432A-A6A0-BB2010E1BF9F}"/>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106680</xdr:rowOff>
    </xdr:to>
    <xdr:cxnSp macro="">
      <xdr:nvCxnSpPr>
        <xdr:cNvPr id="566" name="直線コネクタ 565">
          <a:extLst>
            <a:ext uri="{FF2B5EF4-FFF2-40B4-BE49-F238E27FC236}">
              <a16:creationId xmlns:a16="http://schemas.microsoft.com/office/drawing/2014/main" id="{AF51D33C-F537-4DAD-A3A3-302246195148}"/>
            </a:ext>
          </a:extLst>
        </xdr:cNvPr>
        <xdr:cNvCxnSpPr/>
      </xdr:nvCxnSpPr>
      <xdr:spPr>
        <a:xfrm flipV="1">
          <a:off x="16318864" y="13280571"/>
          <a:ext cx="0" cy="15708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110507</xdr:rowOff>
    </xdr:from>
    <xdr:ext cx="340478" cy="259045"/>
    <xdr:sp macro="" textlink="">
      <xdr:nvSpPr>
        <xdr:cNvPr id="567" name="【消防施設】&#10;有形固定資産減価償却率最小値テキスト">
          <a:extLst>
            <a:ext uri="{FF2B5EF4-FFF2-40B4-BE49-F238E27FC236}">
              <a16:creationId xmlns:a16="http://schemas.microsoft.com/office/drawing/2014/main" id="{26740C94-B10D-4854-BBFC-7A86C6C2FA6B}"/>
            </a:ext>
          </a:extLst>
        </xdr:cNvPr>
        <xdr:cNvSpPr txBox="1"/>
      </xdr:nvSpPr>
      <xdr:spPr>
        <a:xfrm>
          <a:off x="16357600" y="1485520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106680</xdr:rowOff>
    </xdr:from>
    <xdr:to>
      <xdr:col>86</xdr:col>
      <xdr:colOff>25400</xdr:colOff>
      <xdr:row>86</xdr:row>
      <xdr:rowOff>106680</xdr:rowOff>
    </xdr:to>
    <xdr:cxnSp macro="">
      <xdr:nvCxnSpPr>
        <xdr:cNvPr id="568" name="直線コネクタ 567">
          <a:extLst>
            <a:ext uri="{FF2B5EF4-FFF2-40B4-BE49-F238E27FC236}">
              <a16:creationId xmlns:a16="http://schemas.microsoft.com/office/drawing/2014/main" id="{1B5737FA-DDD5-44C4-9182-52BC04D0A13D}"/>
            </a:ext>
          </a:extLst>
        </xdr:cNvPr>
        <xdr:cNvCxnSpPr/>
      </xdr:nvCxnSpPr>
      <xdr:spPr>
        <a:xfrm>
          <a:off x="16230600" y="1485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569" name="【消防施設】&#10;有形固定資産減価償却率最大値テキスト">
          <a:extLst>
            <a:ext uri="{FF2B5EF4-FFF2-40B4-BE49-F238E27FC236}">
              <a16:creationId xmlns:a16="http://schemas.microsoft.com/office/drawing/2014/main" id="{463ADFEC-8587-4DEF-BE13-C2F8D6CDB7AF}"/>
            </a:ext>
          </a:extLst>
        </xdr:cNvPr>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570" name="直線コネクタ 569">
          <a:extLst>
            <a:ext uri="{FF2B5EF4-FFF2-40B4-BE49-F238E27FC236}">
              <a16:creationId xmlns:a16="http://schemas.microsoft.com/office/drawing/2014/main" id="{DA3234B1-148F-457F-BC72-6A6D7CD072BD}"/>
            </a:ext>
          </a:extLst>
        </xdr:cNvPr>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79</xdr:row>
      <xdr:rowOff>155501</xdr:rowOff>
    </xdr:from>
    <xdr:ext cx="405111" cy="259045"/>
    <xdr:sp macro="" textlink="">
      <xdr:nvSpPr>
        <xdr:cNvPr id="571" name="【消防施設】&#10;有形固定資産減価償却率平均値テキスト">
          <a:extLst>
            <a:ext uri="{FF2B5EF4-FFF2-40B4-BE49-F238E27FC236}">
              <a16:creationId xmlns:a16="http://schemas.microsoft.com/office/drawing/2014/main" id="{5F63FAE2-CA18-41B1-9D2A-3930A8B1B690}"/>
            </a:ext>
          </a:extLst>
        </xdr:cNvPr>
        <xdr:cNvSpPr txBox="1"/>
      </xdr:nvSpPr>
      <xdr:spPr>
        <a:xfrm>
          <a:off x="16357600" y="137000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132624</xdr:rowOff>
    </xdr:from>
    <xdr:to>
      <xdr:col>85</xdr:col>
      <xdr:colOff>177800</xdr:colOff>
      <xdr:row>81</xdr:row>
      <xdr:rowOff>62774</xdr:rowOff>
    </xdr:to>
    <xdr:sp macro="" textlink="">
      <xdr:nvSpPr>
        <xdr:cNvPr id="572" name="フローチャート: 判断 571">
          <a:extLst>
            <a:ext uri="{FF2B5EF4-FFF2-40B4-BE49-F238E27FC236}">
              <a16:creationId xmlns:a16="http://schemas.microsoft.com/office/drawing/2014/main" id="{A7D88F1D-828B-4292-9F9A-51C43F0434FC}"/>
            </a:ext>
          </a:extLst>
        </xdr:cNvPr>
        <xdr:cNvSpPr/>
      </xdr:nvSpPr>
      <xdr:spPr>
        <a:xfrm>
          <a:off x="16268700" y="13848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142421</xdr:rowOff>
    </xdr:from>
    <xdr:to>
      <xdr:col>81</xdr:col>
      <xdr:colOff>101600</xdr:colOff>
      <xdr:row>81</xdr:row>
      <xdr:rowOff>72571</xdr:rowOff>
    </xdr:to>
    <xdr:sp macro="" textlink="">
      <xdr:nvSpPr>
        <xdr:cNvPr id="573" name="フローチャート: 判断 572">
          <a:extLst>
            <a:ext uri="{FF2B5EF4-FFF2-40B4-BE49-F238E27FC236}">
              <a16:creationId xmlns:a16="http://schemas.microsoft.com/office/drawing/2014/main" id="{7BCEA28D-3C71-47E1-9B20-D5B78AD5B11E}"/>
            </a:ext>
          </a:extLst>
        </xdr:cNvPr>
        <xdr:cNvSpPr/>
      </xdr:nvSpPr>
      <xdr:spPr>
        <a:xfrm>
          <a:off x="15430500" y="13858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79</xdr:row>
      <xdr:rowOff>89098</xdr:rowOff>
    </xdr:from>
    <xdr:ext cx="405111" cy="259045"/>
    <xdr:sp macro="" textlink="">
      <xdr:nvSpPr>
        <xdr:cNvPr id="574" name="n_1aveValue【消防施設】&#10;有形固定資産減価償却率">
          <a:extLst>
            <a:ext uri="{FF2B5EF4-FFF2-40B4-BE49-F238E27FC236}">
              <a16:creationId xmlns:a16="http://schemas.microsoft.com/office/drawing/2014/main" id="{7E8989C0-30A2-4ECB-9303-6476C71D242B}"/>
            </a:ext>
          </a:extLst>
        </xdr:cNvPr>
        <xdr:cNvSpPr txBox="1"/>
      </xdr:nvSpPr>
      <xdr:spPr>
        <a:xfrm>
          <a:off x="15266044" y="136336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80</xdr:row>
      <xdr:rowOff>127726</xdr:rowOff>
    </xdr:from>
    <xdr:to>
      <xdr:col>76</xdr:col>
      <xdr:colOff>165100</xdr:colOff>
      <xdr:row>81</xdr:row>
      <xdr:rowOff>57876</xdr:rowOff>
    </xdr:to>
    <xdr:sp macro="" textlink="">
      <xdr:nvSpPr>
        <xdr:cNvPr id="575" name="フローチャート: 判断 574">
          <a:extLst>
            <a:ext uri="{FF2B5EF4-FFF2-40B4-BE49-F238E27FC236}">
              <a16:creationId xmlns:a16="http://schemas.microsoft.com/office/drawing/2014/main" id="{EDECFD71-7DA2-4501-82B7-0EAEA9DF6EC4}"/>
            </a:ext>
          </a:extLst>
        </xdr:cNvPr>
        <xdr:cNvSpPr/>
      </xdr:nvSpPr>
      <xdr:spPr>
        <a:xfrm>
          <a:off x="14541500" y="13843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79</xdr:row>
      <xdr:rowOff>74403</xdr:rowOff>
    </xdr:from>
    <xdr:ext cx="405111" cy="259045"/>
    <xdr:sp macro="" textlink="">
      <xdr:nvSpPr>
        <xdr:cNvPr id="576" name="n_2aveValue【消防施設】&#10;有形固定資産減価償却率">
          <a:extLst>
            <a:ext uri="{FF2B5EF4-FFF2-40B4-BE49-F238E27FC236}">
              <a16:creationId xmlns:a16="http://schemas.microsoft.com/office/drawing/2014/main" id="{3F0697AB-2F5C-4B82-B93D-13906686C6F0}"/>
            </a:ext>
          </a:extLst>
        </xdr:cNvPr>
        <xdr:cNvSpPr txBox="1"/>
      </xdr:nvSpPr>
      <xdr:spPr>
        <a:xfrm>
          <a:off x="14389744" y="13618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80</xdr:row>
      <xdr:rowOff>122827</xdr:rowOff>
    </xdr:from>
    <xdr:to>
      <xdr:col>72</xdr:col>
      <xdr:colOff>38100</xdr:colOff>
      <xdr:row>81</xdr:row>
      <xdr:rowOff>52977</xdr:rowOff>
    </xdr:to>
    <xdr:sp macro="" textlink="">
      <xdr:nvSpPr>
        <xdr:cNvPr id="577" name="フローチャート: 判断 576">
          <a:extLst>
            <a:ext uri="{FF2B5EF4-FFF2-40B4-BE49-F238E27FC236}">
              <a16:creationId xmlns:a16="http://schemas.microsoft.com/office/drawing/2014/main" id="{ECF3ECC6-4E82-4F35-B9E0-87F92A59C311}"/>
            </a:ext>
          </a:extLst>
        </xdr:cNvPr>
        <xdr:cNvSpPr/>
      </xdr:nvSpPr>
      <xdr:spPr>
        <a:xfrm>
          <a:off x="13652500" y="13838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79</xdr:row>
      <xdr:rowOff>69504</xdr:rowOff>
    </xdr:from>
    <xdr:ext cx="405111" cy="259045"/>
    <xdr:sp macro="" textlink="">
      <xdr:nvSpPr>
        <xdr:cNvPr id="578" name="n_3aveValue【消防施設】&#10;有形固定資産減価償却率">
          <a:extLst>
            <a:ext uri="{FF2B5EF4-FFF2-40B4-BE49-F238E27FC236}">
              <a16:creationId xmlns:a16="http://schemas.microsoft.com/office/drawing/2014/main" id="{0EA1C3E0-808C-4CDF-9F14-8B853A86EDBE}"/>
            </a:ext>
          </a:extLst>
        </xdr:cNvPr>
        <xdr:cNvSpPr txBox="1"/>
      </xdr:nvSpPr>
      <xdr:spPr>
        <a:xfrm>
          <a:off x="13500744" y="13614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579" name="テキスト ボックス 578">
          <a:extLst>
            <a:ext uri="{FF2B5EF4-FFF2-40B4-BE49-F238E27FC236}">
              <a16:creationId xmlns:a16="http://schemas.microsoft.com/office/drawing/2014/main" id="{FD887D9C-BCE4-4AB3-9454-5B3415C5787C}"/>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80" name="テキスト ボックス 579">
          <a:extLst>
            <a:ext uri="{FF2B5EF4-FFF2-40B4-BE49-F238E27FC236}">
              <a16:creationId xmlns:a16="http://schemas.microsoft.com/office/drawing/2014/main" id="{D862B916-BC8F-451B-81BA-A7F1F74C798C}"/>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81" name="テキスト ボックス 580">
          <a:extLst>
            <a:ext uri="{FF2B5EF4-FFF2-40B4-BE49-F238E27FC236}">
              <a16:creationId xmlns:a16="http://schemas.microsoft.com/office/drawing/2014/main" id="{ABBA1708-4A82-4386-9785-36BFAD24996B}"/>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82" name="テキスト ボックス 581">
          <a:extLst>
            <a:ext uri="{FF2B5EF4-FFF2-40B4-BE49-F238E27FC236}">
              <a16:creationId xmlns:a16="http://schemas.microsoft.com/office/drawing/2014/main" id="{12AF2AF5-872D-485A-9E67-4A8990F90CB5}"/>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83" name="テキスト ボックス 582">
          <a:extLst>
            <a:ext uri="{FF2B5EF4-FFF2-40B4-BE49-F238E27FC236}">
              <a16:creationId xmlns:a16="http://schemas.microsoft.com/office/drawing/2014/main" id="{9126FF9C-17B7-48B1-8A4E-8E4E72418BE3}"/>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85</xdr:row>
      <xdr:rowOff>46082</xdr:rowOff>
    </xdr:from>
    <xdr:to>
      <xdr:col>85</xdr:col>
      <xdr:colOff>177800</xdr:colOff>
      <xdr:row>85</xdr:row>
      <xdr:rowOff>147682</xdr:rowOff>
    </xdr:to>
    <xdr:sp macro="" textlink="">
      <xdr:nvSpPr>
        <xdr:cNvPr id="584" name="楕円 583">
          <a:extLst>
            <a:ext uri="{FF2B5EF4-FFF2-40B4-BE49-F238E27FC236}">
              <a16:creationId xmlns:a16="http://schemas.microsoft.com/office/drawing/2014/main" id="{5C829A24-A79C-40A5-A582-7F3BAC6A755D}"/>
            </a:ext>
          </a:extLst>
        </xdr:cNvPr>
        <xdr:cNvSpPr/>
      </xdr:nvSpPr>
      <xdr:spPr>
        <a:xfrm>
          <a:off x="16268700" y="14619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24509</xdr:rowOff>
    </xdr:from>
    <xdr:ext cx="405111" cy="259045"/>
    <xdr:sp macro="" textlink="">
      <xdr:nvSpPr>
        <xdr:cNvPr id="585" name="【消防施設】&#10;有形固定資産減価償却率該当値テキスト">
          <a:extLst>
            <a:ext uri="{FF2B5EF4-FFF2-40B4-BE49-F238E27FC236}">
              <a16:creationId xmlns:a16="http://schemas.microsoft.com/office/drawing/2014/main" id="{07AF8F82-875E-4DA0-8C01-E0CAA69CCD1C}"/>
            </a:ext>
          </a:extLst>
        </xdr:cNvPr>
        <xdr:cNvSpPr txBox="1"/>
      </xdr:nvSpPr>
      <xdr:spPr>
        <a:xfrm>
          <a:off x="16357600" y="145977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91802</xdr:rowOff>
    </xdr:from>
    <xdr:to>
      <xdr:col>81</xdr:col>
      <xdr:colOff>101600</xdr:colOff>
      <xdr:row>86</xdr:row>
      <xdr:rowOff>21952</xdr:rowOff>
    </xdr:to>
    <xdr:sp macro="" textlink="">
      <xdr:nvSpPr>
        <xdr:cNvPr id="586" name="楕円 585">
          <a:extLst>
            <a:ext uri="{FF2B5EF4-FFF2-40B4-BE49-F238E27FC236}">
              <a16:creationId xmlns:a16="http://schemas.microsoft.com/office/drawing/2014/main" id="{052A9AB8-8877-4995-B173-0ECDF4AAAF6B}"/>
            </a:ext>
          </a:extLst>
        </xdr:cNvPr>
        <xdr:cNvSpPr/>
      </xdr:nvSpPr>
      <xdr:spPr>
        <a:xfrm>
          <a:off x="15430500" y="14665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96882</xdr:rowOff>
    </xdr:from>
    <xdr:to>
      <xdr:col>85</xdr:col>
      <xdr:colOff>127000</xdr:colOff>
      <xdr:row>85</xdr:row>
      <xdr:rowOff>142602</xdr:rowOff>
    </xdr:to>
    <xdr:cxnSp macro="">
      <xdr:nvCxnSpPr>
        <xdr:cNvPr id="587" name="直線コネクタ 586">
          <a:extLst>
            <a:ext uri="{FF2B5EF4-FFF2-40B4-BE49-F238E27FC236}">
              <a16:creationId xmlns:a16="http://schemas.microsoft.com/office/drawing/2014/main" id="{C24B68AF-91E8-410D-9696-6BABB2A1C3E6}"/>
            </a:ext>
          </a:extLst>
        </xdr:cNvPr>
        <xdr:cNvCxnSpPr/>
      </xdr:nvCxnSpPr>
      <xdr:spPr>
        <a:xfrm flipV="1">
          <a:off x="15481300" y="14670132"/>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85</xdr:row>
      <xdr:rowOff>130992</xdr:rowOff>
    </xdr:from>
    <xdr:to>
      <xdr:col>76</xdr:col>
      <xdr:colOff>165100</xdr:colOff>
      <xdr:row>86</xdr:row>
      <xdr:rowOff>61142</xdr:rowOff>
    </xdr:to>
    <xdr:sp macro="" textlink="">
      <xdr:nvSpPr>
        <xdr:cNvPr id="588" name="楕円 587">
          <a:extLst>
            <a:ext uri="{FF2B5EF4-FFF2-40B4-BE49-F238E27FC236}">
              <a16:creationId xmlns:a16="http://schemas.microsoft.com/office/drawing/2014/main" id="{AA9C5A74-A986-4481-896F-DE8662B75E4E}"/>
            </a:ext>
          </a:extLst>
        </xdr:cNvPr>
        <xdr:cNvSpPr/>
      </xdr:nvSpPr>
      <xdr:spPr>
        <a:xfrm>
          <a:off x="14541500" y="14704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85</xdr:row>
      <xdr:rowOff>142602</xdr:rowOff>
    </xdr:from>
    <xdr:to>
      <xdr:col>81</xdr:col>
      <xdr:colOff>50800</xdr:colOff>
      <xdr:row>86</xdr:row>
      <xdr:rowOff>10342</xdr:rowOff>
    </xdr:to>
    <xdr:cxnSp macro="">
      <xdr:nvCxnSpPr>
        <xdr:cNvPr id="589" name="直線コネクタ 588">
          <a:extLst>
            <a:ext uri="{FF2B5EF4-FFF2-40B4-BE49-F238E27FC236}">
              <a16:creationId xmlns:a16="http://schemas.microsoft.com/office/drawing/2014/main" id="{772F919A-BC1E-489C-84B1-0444A4723767}"/>
            </a:ext>
          </a:extLst>
        </xdr:cNvPr>
        <xdr:cNvCxnSpPr/>
      </xdr:nvCxnSpPr>
      <xdr:spPr>
        <a:xfrm flipV="1">
          <a:off x="14592300" y="14715852"/>
          <a:ext cx="889000" cy="39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86</xdr:row>
      <xdr:rowOff>13079</xdr:rowOff>
    </xdr:from>
    <xdr:ext cx="405111" cy="259045"/>
    <xdr:sp macro="" textlink="">
      <xdr:nvSpPr>
        <xdr:cNvPr id="590" name="n_1mainValue【消防施設】&#10;有形固定資産減価償却率">
          <a:extLst>
            <a:ext uri="{FF2B5EF4-FFF2-40B4-BE49-F238E27FC236}">
              <a16:creationId xmlns:a16="http://schemas.microsoft.com/office/drawing/2014/main" id="{94A123B0-DCE2-4335-95EA-D2A1C9F44EC2}"/>
            </a:ext>
          </a:extLst>
        </xdr:cNvPr>
        <xdr:cNvSpPr txBox="1"/>
      </xdr:nvSpPr>
      <xdr:spPr>
        <a:xfrm>
          <a:off x="15266044" y="14757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134561</xdr:colOff>
      <xdr:row>86</xdr:row>
      <xdr:rowOff>52269</xdr:rowOff>
    </xdr:from>
    <xdr:ext cx="340478" cy="259045"/>
    <xdr:sp macro="" textlink="">
      <xdr:nvSpPr>
        <xdr:cNvPr id="591" name="n_2mainValue【消防施設】&#10;有形固定資産減価償却率">
          <a:extLst>
            <a:ext uri="{FF2B5EF4-FFF2-40B4-BE49-F238E27FC236}">
              <a16:creationId xmlns:a16="http://schemas.microsoft.com/office/drawing/2014/main" id="{6F78BFC0-7C9E-4AA3-994A-81649A59BF5C}"/>
            </a:ext>
          </a:extLst>
        </xdr:cNvPr>
        <xdr:cNvSpPr txBox="1"/>
      </xdr:nvSpPr>
      <xdr:spPr>
        <a:xfrm>
          <a:off x="14422061" y="1479696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92" name="正方形/長方形 591">
          <a:extLst>
            <a:ext uri="{FF2B5EF4-FFF2-40B4-BE49-F238E27FC236}">
              <a16:creationId xmlns:a16="http://schemas.microsoft.com/office/drawing/2014/main" id="{6DA145F2-FE44-4FE3-A5E6-9C713104555D}"/>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93" name="正方形/長方形 592">
          <a:extLst>
            <a:ext uri="{FF2B5EF4-FFF2-40B4-BE49-F238E27FC236}">
              <a16:creationId xmlns:a16="http://schemas.microsoft.com/office/drawing/2014/main" id="{8A4E29FF-7647-49D5-BF9C-1184180F073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94" name="正方形/長方形 593">
          <a:extLst>
            <a:ext uri="{FF2B5EF4-FFF2-40B4-BE49-F238E27FC236}">
              <a16:creationId xmlns:a16="http://schemas.microsoft.com/office/drawing/2014/main" id="{9A5EB380-6447-435D-9828-37405E181EAB}"/>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95" name="正方形/長方形 594">
          <a:extLst>
            <a:ext uri="{FF2B5EF4-FFF2-40B4-BE49-F238E27FC236}">
              <a16:creationId xmlns:a16="http://schemas.microsoft.com/office/drawing/2014/main" id="{E67AD0CF-A460-4098-B959-F1522F11E43D}"/>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96" name="正方形/長方形 595">
          <a:extLst>
            <a:ext uri="{FF2B5EF4-FFF2-40B4-BE49-F238E27FC236}">
              <a16:creationId xmlns:a16="http://schemas.microsoft.com/office/drawing/2014/main" id="{64068F1B-27C3-44BF-9ECE-2962FFAB053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97" name="正方形/長方形 596">
          <a:extLst>
            <a:ext uri="{FF2B5EF4-FFF2-40B4-BE49-F238E27FC236}">
              <a16:creationId xmlns:a16="http://schemas.microsoft.com/office/drawing/2014/main" id="{5E2FFF0D-C6C8-45FB-BB12-BB904F8A278A}"/>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98" name="正方形/長方形 597">
          <a:extLst>
            <a:ext uri="{FF2B5EF4-FFF2-40B4-BE49-F238E27FC236}">
              <a16:creationId xmlns:a16="http://schemas.microsoft.com/office/drawing/2014/main" id="{B97934BB-1F2A-4171-B429-8BB67678093D}"/>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99" name="正方形/長方形 598">
          <a:extLst>
            <a:ext uri="{FF2B5EF4-FFF2-40B4-BE49-F238E27FC236}">
              <a16:creationId xmlns:a16="http://schemas.microsoft.com/office/drawing/2014/main" id="{D709F655-6601-4EFA-9FE0-C66800A949A4}"/>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00" name="テキスト ボックス 599">
          <a:extLst>
            <a:ext uri="{FF2B5EF4-FFF2-40B4-BE49-F238E27FC236}">
              <a16:creationId xmlns:a16="http://schemas.microsoft.com/office/drawing/2014/main" id="{B6682F49-F25E-45D3-A3BC-4E576A26ABD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01" name="直線コネクタ 600">
          <a:extLst>
            <a:ext uri="{FF2B5EF4-FFF2-40B4-BE49-F238E27FC236}">
              <a16:creationId xmlns:a16="http://schemas.microsoft.com/office/drawing/2014/main" id="{66002CAA-9487-4087-A7D5-78E6613FB4ED}"/>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02" name="直線コネクタ 601">
          <a:extLst>
            <a:ext uri="{FF2B5EF4-FFF2-40B4-BE49-F238E27FC236}">
              <a16:creationId xmlns:a16="http://schemas.microsoft.com/office/drawing/2014/main" id="{F63C75F1-9591-4ABF-8375-534B33141CA1}"/>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03" name="テキスト ボックス 602">
          <a:extLst>
            <a:ext uri="{FF2B5EF4-FFF2-40B4-BE49-F238E27FC236}">
              <a16:creationId xmlns:a16="http://schemas.microsoft.com/office/drawing/2014/main" id="{E74FA5D3-C17F-4875-8E39-BB3D9270F55E}"/>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04" name="直線コネクタ 603">
          <a:extLst>
            <a:ext uri="{FF2B5EF4-FFF2-40B4-BE49-F238E27FC236}">
              <a16:creationId xmlns:a16="http://schemas.microsoft.com/office/drawing/2014/main" id="{DC2E25C6-B6F5-48C0-AA6F-5DEB834A5C4E}"/>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05" name="テキスト ボックス 604">
          <a:extLst>
            <a:ext uri="{FF2B5EF4-FFF2-40B4-BE49-F238E27FC236}">
              <a16:creationId xmlns:a16="http://schemas.microsoft.com/office/drawing/2014/main" id="{75A35919-BC3E-497D-B8F6-033F6A565F2E}"/>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06" name="直線コネクタ 605">
          <a:extLst>
            <a:ext uri="{FF2B5EF4-FFF2-40B4-BE49-F238E27FC236}">
              <a16:creationId xmlns:a16="http://schemas.microsoft.com/office/drawing/2014/main" id="{36077FE7-3E55-4B85-8655-CE525B585CA7}"/>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07" name="テキスト ボックス 606">
          <a:extLst>
            <a:ext uri="{FF2B5EF4-FFF2-40B4-BE49-F238E27FC236}">
              <a16:creationId xmlns:a16="http://schemas.microsoft.com/office/drawing/2014/main" id="{9748EA2C-2FB2-4E27-954B-65A18A457C73}"/>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08" name="直線コネクタ 607">
          <a:extLst>
            <a:ext uri="{FF2B5EF4-FFF2-40B4-BE49-F238E27FC236}">
              <a16:creationId xmlns:a16="http://schemas.microsoft.com/office/drawing/2014/main" id="{2CCE15C9-5F4B-4E53-A728-6AEB87C24531}"/>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09" name="テキスト ボックス 608">
          <a:extLst>
            <a:ext uri="{FF2B5EF4-FFF2-40B4-BE49-F238E27FC236}">
              <a16:creationId xmlns:a16="http://schemas.microsoft.com/office/drawing/2014/main" id="{9BDBA33E-73B1-449D-B368-3E9A255A78EB}"/>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10" name="直線コネクタ 609">
          <a:extLst>
            <a:ext uri="{FF2B5EF4-FFF2-40B4-BE49-F238E27FC236}">
              <a16:creationId xmlns:a16="http://schemas.microsoft.com/office/drawing/2014/main" id="{5DFCBD46-933B-45E8-8F0E-93FEDB10F0FE}"/>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11" name="テキスト ボックス 610">
          <a:extLst>
            <a:ext uri="{FF2B5EF4-FFF2-40B4-BE49-F238E27FC236}">
              <a16:creationId xmlns:a16="http://schemas.microsoft.com/office/drawing/2014/main" id="{D6B82624-B8A8-4D27-9FAD-11E58CEF380D}"/>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12" name="直線コネクタ 611">
          <a:extLst>
            <a:ext uri="{FF2B5EF4-FFF2-40B4-BE49-F238E27FC236}">
              <a16:creationId xmlns:a16="http://schemas.microsoft.com/office/drawing/2014/main" id="{A4F2D9E7-FB40-4D64-9A68-AC233E736C0D}"/>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124477</xdr:rowOff>
    </xdr:from>
    <xdr:ext cx="531299" cy="259045"/>
    <xdr:sp macro="" textlink="">
      <xdr:nvSpPr>
        <xdr:cNvPr id="613" name="テキスト ボックス 612">
          <a:extLst>
            <a:ext uri="{FF2B5EF4-FFF2-40B4-BE49-F238E27FC236}">
              <a16:creationId xmlns:a16="http://schemas.microsoft.com/office/drawing/2014/main" id="{3472F230-FF6A-4FFD-B755-FEEF1A8AC0AA}"/>
            </a:ext>
          </a:extLst>
        </xdr:cNvPr>
        <xdr:cNvSpPr txBox="1"/>
      </xdr:nvSpPr>
      <xdr:spPr>
        <a:xfrm>
          <a:off x="17756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14" name="【消防施設】&#10;一人当たり面積グラフ枠">
          <a:extLst>
            <a:ext uri="{FF2B5EF4-FFF2-40B4-BE49-F238E27FC236}">
              <a16:creationId xmlns:a16="http://schemas.microsoft.com/office/drawing/2014/main" id="{9236D3BC-5D8C-422A-9F46-842B8E67210B}"/>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40957</xdr:rowOff>
    </xdr:from>
    <xdr:to>
      <xdr:col>116</xdr:col>
      <xdr:colOff>62864</xdr:colOff>
      <xdr:row>86</xdr:row>
      <xdr:rowOff>110680</xdr:rowOff>
    </xdr:to>
    <xdr:cxnSp macro="">
      <xdr:nvCxnSpPr>
        <xdr:cNvPr id="615" name="直線コネクタ 614">
          <a:extLst>
            <a:ext uri="{FF2B5EF4-FFF2-40B4-BE49-F238E27FC236}">
              <a16:creationId xmlns:a16="http://schemas.microsoft.com/office/drawing/2014/main" id="{97D5AEC3-03A6-41E0-AF04-FAD298D4E473}"/>
            </a:ext>
          </a:extLst>
        </xdr:cNvPr>
        <xdr:cNvCxnSpPr/>
      </xdr:nvCxnSpPr>
      <xdr:spPr>
        <a:xfrm flipV="1">
          <a:off x="22160864" y="13414057"/>
          <a:ext cx="0" cy="14413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114507</xdr:rowOff>
    </xdr:from>
    <xdr:ext cx="469744" cy="259045"/>
    <xdr:sp macro="" textlink="">
      <xdr:nvSpPr>
        <xdr:cNvPr id="616" name="【消防施設】&#10;一人当たり面積最小値テキスト">
          <a:extLst>
            <a:ext uri="{FF2B5EF4-FFF2-40B4-BE49-F238E27FC236}">
              <a16:creationId xmlns:a16="http://schemas.microsoft.com/office/drawing/2014/main" id="{80745C19-B1E1-4B4B-9172-98FE8CB3E271}"/>
            </a:ext>
          </a:extLst>
        </xdr:cNvPr>
        <xdr:cNvSpPr txBox="1"/>
      </xdr:nvSpPr>
      <xdr:spPr>
        <a:xfrm>
          <a:off x="22199600" y="14859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110680</xdr:rowOff>
    </xdr:from>
    <xdr:to>
      <xdr:col>116</xdr:col>
      <xdr:colOff>152400</xdr:colOff>
      <xdr:row>86</xdr:row>
      <xdr:rowOff>110680</xdr:rowOff>
    </xdr:to>
    <xdr:cxnSp macro="">
      <xdr:nvCxnSpPr>
        <xdr:cNvPr id="617" name="直線コネクタ 616">
          <a:extLst>
            <a:ext uri="{FF2B5EF4-FFF2-40B4-BE49-F238E27FC236}">
              <a16:creationId xmlns:a16="http://schemas.microsoft.com/office/drawing/2014/main" id="{A72CFB50-AC5B-4EC2-9CE9-7BAF6AB75F33}"/>
            </a:ext>
          </a:extLst>
        </xdr:cNvPr>
        <xdr:cNvCxnSpPr/>
      </xdr:nvCxnSpPr>
      <xdr:spPr>
        <a:xfrm>
          <a:off x="22072600" y="14855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159084</xdr:rowOff>
    </xdr:from>
    <xdr:ext cx="469744" cy="259045"/>
    <xdr:sp macro="" textlink="">
      <xdr:nvSpPr>
        <xdr:cNvPr id="618" name="【消防施設】&#10;一人当たり面積最大値テキスト">
          <a:extLst>
            <a:ext uri="{FF2B5EF4-FFF2-40B4-BE49-F238E27FC236}">
              <a16:creationId xmlns:a16="http://schemas.microsoft.com/office/drawing/2014/main" id="{E417A9E6-1D08-4FE8-B2B2-D87E6F547EE4}"/>
            </a:ext>
          </a:extLst>
        </xdr:cNvPr>
        <xdr:cNvSpPr txBox="1"/>
      </xdr:nvSpPr>
      <xdr:spPr>
        <a:xfrm>
          <a:off x="22199600" y="13189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40957</xdr:rowOff>
    </xdr:from>
    <xdr:to>
      <xdr:col>116</xdr:col>
      <xdr:colOff>152400</xdr:colOff>
      <xdr:row>78</xdr:row>
      <xdr:rowOff>40957</xdr:rowOff>
    </xdr:to>
    <xdr:cxnSp macro="">
      <xdr:nvCxnSpPr>
        <xdr:cNvPr id="619" name="直線コネクタ 618">
          <a:extLst>
            <a:ext uri="{FF2B5EF4-FFF2-40B4-BE49-F238E27FC236}">
              <a16:creationId xmlns:a16="http://schemas.microsoft.com/office/drawing/2014/main" id="{9EEC98A2-ACAF-41D4-8250-41CAD5049E83}"/>
            </a:ext>
          </a:extLst>
        </xdr:cNvPr>
        <xdr:cNvCxnSpPr/>
      </xdr:nvCxnSpPr>
      <xdr:spPr>
        <a:xfrm>
          <a:off x="22072600" y="13414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148099</xdr:rowOff>
    </xdr:from>
    <xdr:ext cx="469744" cy="259045"/>
    <xdr:sp macro="" textlink="">
      <xdr:nvSpPr>
        <xdr:cNvPr id="620" name="【消防施設】&#10;一人当たり面積平均値テキスト">
          <a:extLst>
            <a:ext uri="{FF2B5EF4-FFF2-40B4-BE49-F238E27FC236}">
              <a16:creationId xmlns:a16="http://schemas.microsoft.com/office/drawing/2014/main" id="{12AEB120-BA49-4997-B32C-147C81858A29}"/>
            </a:ext>
          </a:extLst>
        </xdr:cNvPr>
        <xdr:cNvSpPr txBox="1"/>
      </xdr:nvSpPr>
      <xdr:spPr>
        <a:xfrm>
          <a:off x="22199600" y="145498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125222</xdr:rowOff>
    </xdr:from>
    <xdr:to>
      <xdr:col>116</xdr:col>
      <xdr:colOff>114300</xdr:colOff>
      <xdr:row>86</xdr:row>
      <xdr:rowOff>55372</xdr:rowOff>
    </xdr:to>
    <xdr:sp macro="" textlink="">
      <xdr:nvSpPr>
        <xdr:cNvPr id="621" name="フローチャート: 判断 620">
          <a:extLst>
            <a:ext uri="{FF2B5EF4-FFF2-40B4-BE49-F238E27FC236}">
              <a16:creationId xmlns:a16="http://schemas.microsoft.com/office/drawing/2014/main" id="{611B74C4-DDEC-46BE-9B98-BBF7A5ABF05C}"/>
            </a:ext>
          </a:extLst>
        </xdr:cNvPr>
        <xdr:cNvSpPr/>
      </xdr:nvSpPr>
      <xdr:spPr>
        <a:xfrm>
          <a:off x="22110700" y="1469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135700</xdr:rowOff>
    </xdr:from>
    <xdr:to>
      <xdr:col>112</xdr:col>
      <xdr:colOff>38100</xdr:colOff>
      <xdr:row>86</xdr:row>
      <xdr:rowOff>65850</xdr:rowOff>
    </xdr:to>
    <xdr:sp macro="" textlink="">
      <xdr:nvSpPr>
        <xdr:cNvPr id="622" name="フローチャート: 判断 621">
          <a:extLst>
            <a:ext uri="{FF2B5EF4-FFF2-40B4-BE49-F238E27FC236}">
              <a16:creationId xmlns:a16="http://schemas.microsoft.com/office/drawing/2014/main" id="{15D396F0-75C0-40CA-9757-514BCC5B5E93}"/>
            </a:ext>
          </a:extLst>
        </xdr:cNvPr>
        <xdr:cNvSpPr/>
      </xdr:nvSpPr>
      <xdr:spPr>
        <a:xfrm>
          <a:off x="21272500" y="14708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84</xdr:row>
      <xdr:rowOff>82377</xdr:rowOff>
    </xdr:from>
    <xdr:ext cx="469744" cy="259045"/>
    <xdr:sp macro="" textlink="">
      <xdr:nvSpPr>
        <xdr:cNvPr id="623" name="n_1aveValue【消防施設】&#10;一人当たり面積">
          <a:extLst>
            <a:ext uri="{FF2B5EF4-FFF2-40B4-BE49-F238E27FC236}">
              <a16:creationId xmlns:a16="http://schemas.microsoft.com/office/drawing/2014/main" id="{E72004A5-AFC9-4D3A-BEF0-33F03140ED3F}"/>
            </a:ext>
          </a:extLst>
        </xdr:cNvPr>
        <xdr:cNvSpPr txBox="1"/>
      </xdr:nvSpPr>
      <xdr:spPr>
        <a:xfrm>
          <a:off x="21075727" y="14484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86</xdr:row>
      <xdr:rowOff>18162</xdr:rowOff>
    </xdr:from>
    <xdr:to>
      <xdr:col>107</xdr:col>
      <xdr:colOff>101600</xdr:colOff>
      <xdr:row>86</xdr:row>
      <xdr:rowOff>119762</xdr:rowOff>
    </xdr:to>
    <xdr:sp macro="" textlink="">
      <xdr:nvSpPr>
        <xdr:cNvPr id="624" name="フローチャート: 判断 623">
          <a:extLst>
            <a:ext uri="{FF2B5EF4-FFF2-40B4-BE49-F238E27FC236}">
              <a16:creationId xmlns:a16="http://schemas.microsoft.com/office/drawing/2014/main" id="{DA0EB71A-C33A-453C-926E-AD91F64506FD}"/>
            </a:ext>
          </a:extLst>
        </xdr:cNvPr>
        <xdr:cNvSpPr/>
      </xdr:nvSpPr>
      <xdr:spPr>
        <a:xfrm>
          <a:off x="20383500" y="14762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84</xdr:row>
      <xdr:rowOff>136289</xdr:rowOff>
    </xdr:from>
    <xdr:ext cx="469744" cy="259045"/>
    <xdr:sp macro="" textlink="">
      <xdr:nvSpPr>
        <xdr:cNvPr id="625" name="n_2aveValue【消防施設】&#10;一人当たり面積">
          <a:extLst>
            <a:ext uri="{FF2B5EF4-FFF2-40B4-BE49-F238E27FC236}">
              <a16:creationId xmlns:a16="http://schemas.microsoft.com/office/drawing/2014/main" id="{D3289D8B-6486-42FE-8569-C6DBF5FC960B}"/>
            </a:ext>
          </a:extLst>
        </xdr:cNvPr>
        <xdr:cNvSpPr txBox="1"/>
      </xdr:nvSpPr>
      <xdr:spPr>
        <a:xfrm>
          <a:off x="20199427" y="14538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86</xdr:row>
      <xdr:rowOff>5398</xdr:rowOff>
    </xdr:from>
    <xdr:to>
      <xdr:col>102</xdr:col>
      <xdr:colOff>165100</xdr:colOff>
      <xdr:row>86</xdr:row>
      <xdr:rowOff>106998</xdr:rowOff>
    </xdr:to>
    <xdr:sp macro="" textlink="">
      <xdr:nvSpPr>
        <xdr:cNvPr id="626" name="フローチャート: 判断 625">
          <a:extLst>
            <a:ext uri="{FF2B5EF4-FFF2-40B4-BE49-F238E27FC236}">
              <a16:creationId xmlns:a16="http://schemas.microsoft.com/office/drawing/2014/main" id="{F0289538-B6A9-43C6-B30E-8AE4C1FD6F9E}"/>
            </a:ext>
          </a:extLst>
        </xdr:cNvPr>
        <xdr:cNvSpPr/>
      </xdr:nvSpPr>
      <xdr:spPr>
        <a:xfrm>
          <a:off x="19494500" y="14750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84</xdr:row>
      <xdr:rowOff>123525</xdr:rowOff>
    </xdr:from>
    <xdr:ext cx="469744" cy="259045"/>
    <xdr:sp macro="" textlink="">
      <xdr:nvSpPr>
        <xdr:cNvPr id="627" name="n_3aveValue【消防施設】&#10;一人当たり面積">
          <a:extLst>
            <a:ext uri="{FF2B5EF4-FFF2-40B4-BE49-F238E27FC236}">
              <a16:creationId xmlns:a16="http://schemas.microsoft.com/office/drawing/2014/main" id="{F7B36CFA-27B8-4022-A5F4-9D7D8BB27003}"/>
            </a:ext>
          </a:extLst>
        </xdr:cNvPr>
        <xdr:cNvSpPr txBox="1"/>
      </xdr:nvSpPr>
      <xdr:spPr>
        <a:xfrm>
          <a:off x="19310427" y="14525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628" name="テキスト ボックス 627">
          <a:extLst>
            <a:ext uri="{FF2B5EF4-FFF2-40B4-BE49-F238E27FC236}">
              <a16:creationId xmlns:a16="http://schemas.microsoft.com/office/drawing/2014/main" id="{F8C3EFAE-4CE3-42AD-81A5-C50D4440341E}"/>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29" name="テキスト ボックス 628">
          <a:extLst>
            <a:ext uri="{FF2B5EF4-FFF2-40B4-BE49-F238E27FC236}">
              <a16:creationId xmlns:a16="http://schemas.microsoft.com/office/drawing/2014/main" id="{83F04E18-0745-415F-9BFC-6BEE14A35CF5}"/>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30" name="テキスト ボックス 629">
          <a:extLst>
            <a:ext uri="{FF2B5EF4-FFF2-40B4-BE49-F238E27FC236}">
              <a16:creationId xmlns:a16="http://schemas.microsoft.com/office/drawing/2014/main" id="{CCC37D22-C76D-4EA9-BFF8-54F37036D125}"/>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31" name="テキスト ボックス 630">
          <a:extLst>
            <a:ext uri="{FF2B5EF4-FFF2-40B4-BE49-F238E27FC236}">
              <a16:creationId xmlns:a16="http://schemas.microsoft.com/office/drawing/2014/main" id="{EB1449B4-2B46-4831-9942-00B47B3866A1}"/>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32" name="テキスト ボックス 631">
          <a:extLst>
            <a:ext uri="{FF2B5EF4-FFF2-40B4-BE49-F238E27FC236}">
              <a16:creationId xmlns:a16="http://schemas.microsoft.com/office/drawing/2014/main" id="{396ADE55-D9B8-48B9-B765-C5B09034DFF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49022</xdr:rowOff>
    </xdr:from>
    <xdr:to>
      <xdr:col>116</xdr:col>
      <xdr:colOff>114300</xdr:colOff>
      <xdr:row>86</xdr:row>
      <xdr:rowOff>150622</xdr:rowOff>
    </xdr:to>
    <xdr:sp macro="" textlink="">
      <xdr:nvSpPr>
        <xdr:cNvPr id="633" name="楕円 632">
          <a:extLst>
            <a:ext uri="{FF2B5EF4-FFF2-40B4-BE49-F238E27FC236}">
              <a16:creationId xmlns:a16="http://schemas.microsoft.com/office/drawing/2014/main" id="{18BDBD1A-F544-4F2E-917C-4C9DCEC5ED6F}"/>
            </a:ext>
          </a:extLst>
        </xdr:cNvPr>
        <xdr:cNvSpPr/>
      </xdr:nvSpPr>
      <xdr:spPr>
        <a:xfrm>
          <a:off x="22110700" y="14793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135399</xdr:rowOff>
    </xdr:from>
    <xdr:ext cx="469744" cy="259045"/>
    <xdr:sp macro="" textlink="">
      <xdr:nvSpPr>
        <xdr:cNvPr id="634" name="【消防施設】&#10;一人当たり面積該当値テキスト">
          <a:extLst>
            <a:ext uri="{FF2B5EF4-FFF2-40B4-BE49-F238E27FC236}">
              <a16:creationId xmlns:a16="http://schemas.microsoft.com/office/drawing/2014/main" id="{C39A9AF4-55FA-4E7F-B653-D4AA0EE6E47F}"/>
            </a:ext>
          </a:extLst>
        </xdr:cNvPr>
        <xdr:cNvSpPr txBox="1"/>
      </xdr:nvSpPr>
      <xdr:spPr>
        <a:xfrm>
          <a:off x="22199600" y="14708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49022</xdr:rowOff>
    </xdr:from>
    <xdr:to>
      <xdr:col>112</xdr:col>
      <xdr:colOff>38100</xdr:colOff>
      <xdr:row>86</xdr:row>
      <xdr:rowOff>150622</xdr:rowOff>
    </xdr:to>
    <xdr:sp macro="" textlink="">
      <xdr:nvSpPr>
        <xdr:cNvPr id="635" name="楕円 634">
          <a:extLst>
            <a:ext uri="{FF2B5EF4-FFF2-40B4-BE49-F238E27FC236}">
              <a16:creationId xmlns:a16="http://schemas.microsoft.com/office/drawing/2014/main" id="{129980E7-F383-42C9-959B-666713B19E70}"/>
            </a:ext>
          </a:extLst>
        </xdr:cNvPr>
        <xdr:cNvSpPr/>
      </xdr:nvSpPr>
      <xdr:spPr>
        <a:xfrm>
          <a:off x="21272500" y="14793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99822</xdr:rowOff>
    </xdr:from>
    <xdr:to>
      <xdr:col>116</xdr:col>
      <xdr:colOff>63500</xdr:colOff>
      <xdr:row>86</xdr:row>
      <xdr:rowOff>99822</xdr:rowOff>
    </xdr:to>
    <xdr:cxnSp macro="">
      <xdr:nvCxnSpPr>
        <xdr:cNvPr id="636" name="直線コネクタ 635">
          <a:extLst>
            <a:ext uri="{FF2B5EF4-FFF2-40B4-BE49-F238E27FC236}">
              <a16:creationId xmlns:a16="http://schemas.microsoft.com/office/drawing/2014/main" id="{EF462618-B385-4067-ABDB-6B7DF310CB81}"/>
            </a:ext>
          </a:extLst>
        </xdr:cNvPr>
        <xdr:cNvCxnSpPr/>
      </xdr:nvCxnSpPr>
      <xdr:spPr>
        <a:xfrm>
          <a:off x="21323300" y="1484452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49213</xdr:rowOff>
    </xdr:from>
    <xdr:to>
      <xdr:col>107</xdr:col>
      <xdr:colOff>101600</xdr:colOff>
      <xdr:row>86</xdr:row>
      <xdr:rowOff>150813</xdr:rowOff>
    </xdr:to>
    <xdr:sp macro="" textlink="">
      <xdr:nvSpPr>
        <xdr:cNvPr id="637" name="楕円 636">
          <a:extLst>
            <a:ext uri="{FF2B5EF4-FFF2-40B4-BE49-F238E27FC236}">
              <a16:creationId xmlns:a16="http://schemas.microsoft.com/office/drawing/2014/main" id="{9FB9B624-5188-4852-897C-011B8A858530}"/>
            </a:ext>
          </a:extLst>
        </xdr:cNvPr>
        <xdr:cNvSpPr/>
      </xdr:nvSpPr>
      <xdr:spPr>
        <a:xfrm>
          <a:off x="20383500" y="14793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99822</xdr:rowOff>
    </xdr:from>
    <xdr:to>
      <xdr:col>111</xdr:col>
      <xdr:colOff>177800</xdr:colOff>
      <xdr:row>86</xdr:row>
      <xdr:rowOff>100013</xdr:rowOff>
    </xdr:to>
    <xdr:cxnSp macro="">
      <xdr:nvCxnSpPr>
        <xdr:cNvPr id="638" name="直線コネクタ 637">
          <a:extLst>
            <a:ext uri="{FF2B5EF4-FFF2-40B4-BE49-F238E27FC236}">
              <a16:creationId xmlns:a16="http://schemas.microsoft.com/office/drawing/2014/main" id="{4B400138-95F5-4105-9C87-94EFF407B250}"/>
            </a:ext>
          </a:extLst>
        </xdr:cNvPr>
        <xdr:cNvCxnSpPr/>
      </xdr:nvCxnSpPr>
      <xdr:spPr>
        <a:xfrm flipV="1">
          <a:off x="20434300" y="14844522"/>
          <a:ext cx="889000" cy="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86</xdr:row>
      <xdr:rowOff>141749</xdr:rowOff>
    </xdr:from>
    <xdr:ext cx="469744" cy="259045"/>
    <xdr:sp macro="" textlink="">
      <xdr:nvSpPr>
        <xdr:cNvPr id="639" name="n_1mainValue【消防施設】&#10;一人当たり面積">
          <a:extLst>
            <a:ext uri="{FF2B5EF4-FFF2-40B4-BE49-F238E27FC236}">
              <a16:creationId xmlns:a16="http://schemas.microsoft.com/office/drawing/2014/main" id="{33230317-0184-4FD8-AC71-B236278C9F83}"/>
            </a:ext>
          </a:extLst>
        </xdr:cNvPr>
        <xdr:cNvSpPr txBox="1"/>
      </xdr:nvSpPr>
      <xdr:spPr>
        <a:xfrm>
          <a:off x="21075727" y="14886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141940</xdr:rowOff>
    </xdr:from>
    <xdr:ext cx="469744" cy="259045"/>
    <xdr:sp macro="" textlink="">
      <xdr:nvSpPr>
        <xdr:cNvPr id="640" name="n_2mainValue【消防施設】&#10;一人当たり面積">
          <a:extLst>
            <a:ext uri="{FF2B5EF4-FFF2-40B4-BE49-F238E27FC236}">
              <a16:creationId xmlns:a16="http://schemas.microsoft.com/office/drawing/2014/main" id="{2A59EA58-9B65-434A-9A7E-04FE7F5B572D}"/>
            </a:ext>
          </a:extLst>
        </xdr:cNvPr>
        <xdr:cNvSpPr txBox="1"/>
      </xdr:nvSpPr>
      <xdr:spPr>
        <a:xfrm>
          <a:off x="20199427" y="14886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41" name="正方形/長方形 640">
          <a:extLst>
            <a:ext uri="{FF2B5EF4-FFF2-40B4-BE49-F238E27FC236}">
              <a16:creationId xmlns:a16="http://schemas.microsoft.com/office/drawing/2014/main" id="{65FB2E89-CCC9-4B79-8CE0-D2D6A580F721}"/>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2" name="正方形/長方形 641">
          <a:extLst>
            <a:ext uri="{FF2B5EF4-FFF2-40B4-BE49-F238E27FC236}">
              <a16:creationId xmlns:a16="http://schemas.microsoft.com/office/drawing/2014/main" id="{CA2A69DD-493C-426C-871A-5D1C46FBF199}"/>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3" name="正方形/長方形 642">
          <a:extLst>
            <a:ext uri="{FF2B5EF4-FFF2-40B4-BE49-F238E27FC236}">
              <a16:creationId xmlns:a16="http://schemas.microsoft.com/office/drawing/2014/main" id="{9DE3075A-6127-4F2F-9B6A-D1F54E474374}"/>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4" name="正方形/長方形 643">
          <a:extLst>
            <a:ext uri="{FF2B5EF4-FFF2-40B4-BE49-F238E27FC236}">
              <a16:creationId xmlns:a16="http://schemas.microsoft.com/office/drawing/2014/main" id="{9A543381-C930-496E-9A5A-212DAEEE4C06}"/>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5" name="正方形/長方形 644">
          <a:extLst>
            <a:ext uri="{FF2B5EF4-FFF2-40B4-BE49-F238E27FC236}">
              <a16:creationId xmlns:a16="http://schemas.microsoft.com/office/drawing/2014/main" id="{2AFA2F2F-19E1-46C2-960B-B790EB84BE62}"/>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6" name="正方形/長方形 645">
          <a:extLst>
            <a:ext uri="{FF2B5EF4-FFF2-40B4-BE49-F238E27FC236}">
              <a16:creationId xmlns:a16="http://schemas.microsoft.com/office/drawing/2014/main" id="{71A4391A-62D9-4FD8-A186-7745026EF52B}"/>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7" name="正方形/長方形 646">
          <a:extLst>
            <a:ext uri="{FF2B5EF4-FFF2-40B4-BE49-F238E27FC236}">
              <a16:creationId xmlns:a16="http://schemas.microsoft.com/office/drawing/2014/main" id="{FB6D0E60-3ADF-411E-83D7-FB324B2EFCB6}"/>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8" name="正方形/長方形 647">
          <a:extLst>
            <a:ext uri="{FF2B5EF4-FFF2-40B4-BE49-F238E27FC236}">
              <a16:creationId xmlns:a16="http://schemas.microsoft.com/office/drawing/2014/main" id="{B6F2002F-11AB-4050-BAF4-56177D87561E}"/>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9" name="テキスト ボックス 648">
          <a:extLst>
            <a:ext uri="{FF2B5EF4-FFF2-40B4-BE49-F238E27FC236}">
              <a16:creationId xmlns:a16="http://schemas.microsoft.com/office/drawing/2014/main" id="{E2262E9E-E880-4018-AAA7-B7EA76892D34}"/>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0" name="直線コネクタ 649">
          <a:extLst>
            <a:ext uri="{FF2B5EF4-FFF2-40B4-BE49-F238E27FC236}">
              <a16:creationId xmlns:a16="http://schemas.microsoft.com/office/drawing/2014/main" id="{29A01DB7-57E2-4FA8-A98A-24F49414444E}"/>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51" name="直線コネクタ 650">
          <a:extLst>
            <a:ext uri="{FF2B5EF4-FFF2-40B4-BE49-F238E27FC236}">
              <a16:creationId xmlns:a16="http://schemas.microsoft.com/office/drawing/2014/main" id="{EE7430E2-35DB-436E-9D9C-CF468E8C04FF}"/>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52" name="テキスト ボックス 651">
          <a:extLst>
            <a:ext uri="{FF2B5EF4-FFF2-40B4-BE49-F238E27FC236}">
              <a16:creationId xmlns:a16="http://schemas.microsoft.com/office/drawing/2014/main" id="{6B7EDFB0-7971-41E7-BCA6-E972705692A7}"/>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53" name="直線コネクタ 652">
          <a:extLst>
            <a:ext uri="{FF2B5EF4-FFF2-40B4-BE49-F238E27FC236}">
              <a16:creationId xmlns:a16="http://schemas.microsoft.com/office/drawing/2014/main" id="{667F61B6-5BC9-47A3-9674-41D1ED87ADB9}"/>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54" name="テキスト ボックス 653">
          <a:extLst>
            <a:ext uri="{FF2B5EF4-FFF2-40B4-BE49-F238E27FC236}">
              <a16:creationId xmlns:a16="http://schemas.microsoft.com/office/drawing/2014/main" id="{53462A4A-441E-4157-9B08-C3140B635AB3}"/>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55" name="直線コネクタ 654">
          <a:extLst>
            <a:ext uri="{FF2B5EF4-FFF2-40B4-BE49-F238E27FC236}">
              <a16:creationId xmlns:a16="http://schemas.microsoft.com/office/drawing/2014/main" id="{BE56E629-1B25-4762-91F0-C358974B55B9}"/>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56" name="テキスト ボックス 655">
          <a:extLst>
            <a:ext uri="{FF2B5EF4-FFF2-40B4-BE49-F238E27FC236}">
              <a16:creationId xmlns:a16="http://schemas.microsoft.com/office/drawing/2014/main" id="{BC1142EB-7EDC-4089-9C30-9A1FC2E8D735}"/>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57" name="直線コネクタ 656">
          <a:extLst>
            <a:ext uri="{FF2B5EF4-FFF2-40B4-BE49-F238E27FC236}">
              <a16:creationId xmlns:a16="http://schemas.microsoft.com/office/drawing/2014/main" id="{207E7C46-A63C-4996-9A1D-0A1E4A78EB82}"/>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58" name="テキスト ボックス 657">
          <a:extLst>
            <a:ext uri="{FF2B5EF4-FFF2-40B4-BE49-F238E27FC236}">
              <a16:creationId xmlns:a16="http://schemas.microsoft.com/office/drawing/2014/main" id="{653E1031-3620-4D82-AA57-2D8150AA0555}"/>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59" name="直線コネクタ 658">
          <a:extLst>
            <a:ext uri="{FF2B5EF4-FFF2-40B4-BE49-F238E27FC236}">
              <a16:creationId xmlns:a16="http://schemas.microsoft.com/office/drawing/2014/main" id="{2603FBCC-46B8-40D5-B225-63BBC1007B28}"/>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60" name="テキスト ボックス 659">
          <a:extLst>
            <a:ext uri="{FF2B5EF4-FFF2-40B4-BE49-F238E27FC236}">
              <a16:creationId xmlns:a16="http://schemas.microsoft.com/office/drawing/2014/main" id="{E490F7BC-8284-4AF5-980D-0A0A45B8629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61" name="直線コネクタ 660">
          <a:extLst>
            <a:ext uri="{FF2B5EF4-FFF2-40B4-BE49-F238E27FC236}">
              <a16:creationId xmlns:a16="http://schemas.microsoft.com/office/drawing/2014/main" id="{0613E6AA-E7AF-45C8-B795-7CC0F048A68B}"/>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62" name="テキスト ボックス 661">
          <a:extLst>
            <a:ext uri="{FF2B5EF4-FFF2-40B4-BE49-F238E27FC236}">
              <a16:creationId xmlns:a16="http://schemas.microsoft.com/office/drawing/2014/main" id="{262C6394-092F-49EC-972C-68240E1705FB}"/>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3" name="直線コネクタ 662">
          <a:extLst>
            <a:ext uri="{FF2B5EF4-FFF2-40B4-BE49-F238E27FC236}">
              <a16:creationId xmlns:a16="http://schemas.microsoft.com/office/drawing/2014/main" id="{190E1C9F-1033-446A-BDA1-20E2BBDF3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64" name="テキスト ボックス 663">
          <a:extLst>
            <a:ext uri="{FF2B5EF4-FFF2-40B4-BE49-F238E27FC236}">
              <a16:creationId xmlns:a16="http://schemas.microsoft.com/office/drawing/2014/main" id="{95380BBC-44CB-49D5-BEDE-B98F8FB0C861}"/>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65" name="【庁舎】&#10;有形固定資産減価償却率グラフ枠">
          <a:extLst>
            <a:ext uri="{FF2B5EF4-FFF2-40B4-BE49-F238E27FC236}">
              <a16:creationId xmlns:a16="http://schemas.microsoft.com/office/drawing/2014/main" id="{D8CAD42E-6179-4756-8248-6170F41906D5}"/>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146413</xdr:rowOff>
    </xdr:from>
    <xdr:to>
      <xdr:col>85</xdr:col>
      <xdr:colOff>126364</xdr:colOff>
      <xdr:row>108</xdr:row>
      <xdr:rowOff>74568</xdr:rowOff>
    </xdr:to>
    <xdr:cxnSp macro="">
      <xdr:nvCxnSpPr>
        <xdr:cNvPr id="666" name="直線コネクタ 665">
          <a:extLst>
            <a:ext uri="{FF2B5EF4-FFF2-40B4-BE49-F238E27FC236}">
              <a16:creationId xmlns:a16="http://schemas.microsoft.com/office/drawing/2014/main" id="{A4FF99D1-9B2C-409D-A88C-9706336F03AB}"/>
            </a:ext>
          </a:extLst>
        </xdr:cNvPr>
        <xdr:cNvCxnSpPr/>
      </xdr:nvCxnSpPr>
      <xdr:spPr>
        <a:xfrm flipV="1">
          <a:off x="16318864" y="17119963"/>
          <a:ext cx="0" cy="1471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78395</xdr:rowOff>
    </xdr:from>
    <xdr:ext cx="340478" cy="259045"/>
    <xdr:sp macro="" textlink="">
      <xdr:nvSpPr>
        <xdr:cNvPr id="667" name="【庁舎】&#10;有形固定資産減価償却率最小値テキスト">
          <a:extLst>
            <a:ext uri="{FF2B5EF4-FFF2-40B4-BE49-F238E27FC236}">
              <a16:creationId xmlns:a16="http://schemas.microsoft.com/office/drawing/2014/main" id="{0AB4692C-2A69-4109-AA67-B73511888360}"/>
            </a:ext>
          </a:extLst>
        </xdr:cNvPr>
        <xdr:cNvSpPr txBox="1"/>
      </xdr:nvSpPr>
      <xdr:spPr>
        <a:xfrm>
          <a:off x="16357600" y="1859499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74568</xdr:rowOff>
    </xdr:from>
    <xdr:to>
      <xdr:col>86</xdr:col>
      <xdr:colOff>25400</xdr:colOff>
      <xdr:row>108</xdr:row>
      <xdr:rowOff>74568</xdr:rowOff>
    </xdr:to>
    <xdr:cxnSp macro="">
      <xdr:nvCxnSpPr>
        <xdr:cNvPr id="668" name="直線コネクタ 667">
          <a:extLst>
            <a:ext uri="{FF2B5EF4-FFF2-40B4-BE49-F238E27FC236}">
              <a16:creationId xmlns:a16="http://schemas.microsoft.com/office/drawing/2014/main" id="{E27B621B-5889-43C2-8A28-97B7964F9730}"/>
            </a:ext>
          </a:extLst>
        </xdr:cNvPr>
        <xdr:cNvCxnSpPr/>
      </xdr:nvCxnSpPr>
      <xdr:spPr>
        <a:xfrm>
          <a:off x="16230600" y="18591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93090</xdr:rowOff>
    </xdr:from>
    <xdr:ext cx="405111" cy="259045"/>
    <xdr:sp macro="" textlink="">
      <xdr:nvSpPr>
        <xdr:cNvPr id="669" name="【庁舎】&#10;有形固定資産減価償却率最大値テキスト">
          <a:extLst>
            <a:ext uri="{FF2B5EF4-FFF2-40B4-BE49-F238E27FC236}">
              <a16:creationId xmlns:a16="http://schemas.microsoft.com/office/drawing/2014/main" id="{0D51BBB5-FD10-43B4-94F0-917221627EDF}"/>
            </a:ext>
          </a:extLst>
        </xdr:cNvPr>
        <xdr:cNvSpPr txBox="1"/>
      </xdr:nvSpPr>
      <xdr:spPr>
        <a:xfrm>
          <a:off x="16357600" y="16895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146413</xdr:rowOff>
    </xdr:from>
    <xdr:to>
      <xdr:col>86</xdr:col>
      <xdr:colOff>25400</xdr:colOff>
      <xdr:row>99</xdr:row>
      <xdr:rowOff>146413</xdr:rowOff>
    </xdr:to>
    <xdr:cxnSp macro="">
      <xdr:nvCxnSpPr>
        <xdr:cNvPr id="670" name="直線コネクタ 669">
          <a:extLst>
            <a:ext uri="{FF2B5EF4-FFF2-40B4-BE49-F238E27FC236}">
              <a16:creationId xmlns:a16="http://schemas.microsoft.com/office/drawing/2014/main" id="{2F9E2751-BA38-4CB8-9EC4-EF40F0A429D6}"/>
            </a:ext>
          </a:extLst>
        </xdr:cNvPr>
        <xdr:cNvCxnSpPr/>
      </xdr:nvCxnSpPr>
      <xdr:spPr>
        <a:xfrm>
          <a:off x="16230600" y="17119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118127</xdr:rowOff>
    </xdr:from>
    <xdr:ext cx="405111" cy="259045"/>
    <xdr:sp macro="" textlink="">
      <xdr:nvSpPr>
        <xdr:cNvPr id="671" name="【庁舎】&#10;有形固定資産減価償却率平均値テキスト">
          <a:extLst>
            <a:ext uri="{FF2B5EF4-FFF2-40B4-BE49-F238E27FC236}">
              <a16:creationId xmlns:a16="http://schemas.microsoft.com/office/drawing/2014/main" id="{CE573C16-CFCF-4EA0-9B13-D1488FDB4B0A}"/>
            </a:ext>
          </a:extLst>
        </xdr:cNvPr>
        <xdr:cNvSpPr txBox="1"/>
      </xdr:nvSpPr>
      <xdr:spPr>
        <a:xfrm>
          <a:off x="16357600" y="176060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139700</xdr:rowOff>
    </xdr:from>
    <xdr:to>
      <xdr:col>85</xdr:col>
      <xdr:colOff>177800</xdr:colOff>
      <xdr:row>103</xdr:row>
      <xdr:rowOff>69850</xdr:rowOff>
    </xdr:to>
    <xdr:sp macro="" textlink="">
      <xdr:nvSpPr>
        <xdr:cNvPr id="672" name="フローチャート: 判断 671">
          <a:extLst>
            <a:ext uri="{FF2B5EF4-FFF2-40B4-BE49-F238E27FC236}">
              <a16:creationId xmlns:a16="http://schemas.microsoft.com/office/drawing/2014/main" id="{892DE6A9-5D44-42F5-AA4C-908D63E17F89}"/>
            </a:ext>
          </a:extLst>
        </xdr:cNvPr>
        <xdr:cNvSpPr/>
      </xdr:nvSpPr>
      <xdr:spPr>
        <a:xfrm>
          <a:off x="16268700" y="1762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156029</xdr:rowOff>
    </xdr:from>
    <xdr:to>
      <xdr:col>81</xdr:col>
      <xdr:colOff>101600</xdr:colOff>
      <xdr:row>103</xdr:row>
      <xdr:rowOff>86179</xdr:rowOff>
    </xdr:to>
    <xdr:sp macro="" textlink="">
      <xdr:nvSpPr>
        <xdr:cNvPr id="673" name="フローチャート: 判断 672">
          <a:extLst>
            <a:ext uri="{FF2B5EF4-FFF2-40B4-BE49-F238E27FC236}">
              <a16:creationId xmlns:a16="http://schemas.microsoft.com/office/drawing/2014/main" id="{F41C1205-E0F3-4CAE-B480-0B7A79F9A19F}"/>
            </a:ext>
          </a:extLst>
        </xdr:cNvPr>
        <xdr:cNvSpPr/>
      </xdr:nvSpPr>
      <xdr:spPr>
        <a:xfrm>
          <a:off x="15430500" y="1764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103</xdr:row>
      <xdr:rowOff>77306</xdr:rowOff>
    </xdr:from>
    <xdr:ext cx="405111" cy="259045"/>
    <xdr:sp macro="" textlink="">
      <xdr:nvSpPr>
        <xdr:cNvPr id="674" name="n_1aveValue【庁舎】&#10;有形固定資産減価償却率">
          <a:extLst>
            <a:ext uri="{FF2B5EF4-FFF2-40B4-BE49-F238E27FC236}">
              <a16:creationId xmlns:a16="http://schemas.microsoft.com/office/drawing/2014/main" id="{55043E81-063A-446D-B359-6803F4170F83}"/>
            </a:ext>
          </a:extLst>
        </xdr:cNvPr>
        <xdr:cNvSpPr txBox="1"/>
      </xdr:nvSpPr>
      <xdr:spPr>
        <a:xfrm>
          <a:off x="15266044" y="177366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49893</xdr:rowOff>
    </xdr:from>
    <xdr:to>
      <xdr:col>76</xdr:col>
      <xdr:colOff>165100</xdr:colOff>
      <xdr:row>103</xdr:row>
      <xdr:rowOff>151493</xdr:rowOff>
    </xdr:to>
    <xdr:sp macro="" textlink="">
      <xdr:nvSpPr>
        <xdr:cNvPr id="675" name="フローチャート: 判断 674">
          <a:extLst>
            <a:ext uri="{FF2B5EF4-FFF2-40B4-BE49-F238E27FC236}">
              <a16:creationId xmlns:a16="http://schemas.microsoft.com/office/drawing/2014/main" id="{D46170C1-A1D9-45B1-8B86-3C20342ADA74}"/>
            </a:ext>
          </a:extLst>
        </xdr:cNvPr>
        <xdr:cNvSpPr/>
      </xdr:nvSpPr>
      <xdr:spPr>
        <a:xfrm>
          <a:off x="14541500" y="1770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103</xdr:row>
      <xdr:rowOff>142620</xdr:rowOff>
    </xdr:from>
    <xdr:ext cx="405111" cy="259045"/>
    <xdr:sp macro="" textlink="">
      <xdr:nvSpPr>
        <xdr:cNvPr id="676" name="n_2aveValue【庁舎】&#10;有形固定資産減価償却率">
          <a:extLst>
            <a:ext uri="{FF2B5EF4-FFF2-40B4-BE49-F238E27FC236}">
              <a16:creationId xmlns:a16="http://schemas.microsoft.com/office/drawing/2014/main" id="{EEAAE8EE-8E24-4988-820E-A6C7425DBF4F}"/>
            </a:ext>
          </a:extLst>
        </xdr:cNvPr>
        <xdr:cNvSpPr txBox="1"/>
      </xdr:nvSpPr>
      <xdr:spPr>
        <a:xfrm>
          <a:off x="14389744" y="17801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103</xdr:row>
      <xdr:rowOff>49893</xdr:rowOff>
    </xdr:from>
    <xdr:to>
      <xdr:col>72</xdr:col>
      <xdr:colOff>38100</xdr:colOff>
      <xdr:row>103</xdr:row>
      <xdr:rowOff>151493</xdr:rowOff>
    </xdr:to>
    <xdr:sp macro="" textlink="">
      <xdr:nvSpPr>
        <xdr:cNvPr id="677" name="フローチャート: 判断 676">
          <a:extLst>
            <a:ext uri="{FF2B5EF4-FFF2-40B4-BE49-F238E27FC236}">
              <a16:creationId xmlns:a16="http://schemas.microsoft.com/office/drawing/2014/main" id="{28AF01E8-0BA8-4BFD-A7E7-B15438C860CD}"/>
            </a:ext>
          </a:extLst>
        </xdr:cNvPr>
        <xdr:cNvSpPr/>
      </xdr:nvSpPr>
      <xdr:spPr>
        <a:xfrm>
          <a:off x="13652500" y="1770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103</xdr:row>
      <xdr:rowOff>142620</xdr:rowOff>
    </xdr:from>
    <xdr:ext cx="405111" cy="259045"/>
    <xdr:sp macro="" textlink="">
      <xdr:nvSpPr>
        <xdr:cNvPr id="678" name="n_3aveValue【庁舎】&#10;有形固定資産減価償却率">
          <a:extLst>
            <a:ext uri="{FF2B5EF4-FFF2-40B4-BE49-F238E27FC236}">
              <a16:creationId xmlns:a16="http://schemas.microsoft.com/office/drawing/2014/main" id="{B003DB27-7F7D-45B8-8F38-65ED0C53C068}"/>
            </a:ext>
          </a:extLst>
        </xdr:cNvPr>
        <xdr:cNvSpPr txBox="1"/>
      </xdr:nvSpPr>
      <xdr:spPr>
        <a:xfrm>
          <a:off x="13500744" y="17801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679" name="テキスト ボックス 678">
          <a:extLst>
            <a:ext uri="{FF2B5EF4-FFF2-40B4-BE49-F238E27FC236}">
              <a16:creationId xmlns:a16="http://schemas.microsoft.com/office/drawing/2014/main" id="{06A1FFBA-D3D5-41FB-B877-6875F3FC4946}"/>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80" name="テキスト ボックス 679">
          <a:extLst>
            <a:ext uri="{FF2B5EF4-FFF2-40B4-BE49-F238E27FC236}">
              <a16:creationId xmlns:a16="http://schemas.microsoft.com/office/drawing/2014/main" id="{686B57CD-6228-4943-BF9A-60C824FD4A8A}"/>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1" name="テキスト ボックス 680">
          <a:extLst>
            <a:ext uri="{FF2B5EF4-FFF2-40B4-BE49-F238E27FC236}">
              <a16:creationId xmlns:a16="http://schemas.microsoft.com/office/drawing/2014/main" id="{733A3D6A-4B0D-466B-AF47-DF421F2B4AB3}"/>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2" name="テキスト ボックス 681">
          <a:extLst>
            <a:ext uri="{FF2B5EF4-FFF2-40B4-BE49-F238E27FC236}">
              <a16:creationId xmlns:a16="http://schemas.microsoft.com/office/drawing/2014/main" id="{3B342864-FFE5-4C62-A4D6-344BED7EE5B6}"/>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3" name="テキスト ボックス 682">
          <a:extLst>
            <a:ext uri="{FF2B5EF4-FFF2-40B4-BE49-F238E27FC236}">
              <a16:creationId xmlns:a16="http://schemas.microsoft.com/office/drawing/2014/main" id="{1ACBA6D8-1F00-48FD-87AC-0FDC3D260F8E}"/>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128270</xdr:rowOff>
    </xdr:from>
    <xdr:to>
      <xdr:col>85</xdr:col>
      <xdr:colOff>177800</xdr:colOff>
      <xdr:row>103</xdr:row>
      <xdr:rowOff>58420</xdr:rowOff>
    </xdr:to>
    <xdr:sp macro="" textlink="">
      <xdr:nvSpPr>
        <xdr:cNvPr id="684" name="楕円 683">
          <a:extLst>
            <a:ext uri="{FF2B5EF4-FFF2-40B4-BE49-F238E27FC236}">
              <a16:creationId xmlns:a16="http://schemas.microsoft.com/office/drawing/2014/main" id="{F2E43C9B-BAB3-4ACB-90CB-F35D0AA30B53}"/>
            </a:ext>
          </a:extLst>
        </xdr:cNvPr>
        <xdr:cNvSpPr/>
      </xdr:nvSpPr>
      <xdr:spPr>
        <a:xfrm>
          <a:off x="16268700" y="1761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151147</xdr:rowOff>
    </xdr:from>
    <xdr:ext cx="405111" cy="259045"/>
    <xdr:sp macro="" textlink="">
      <xdr:nvSpPr>
        <xdr:cNvPr id="685" name="【庁舎】&#10;有形固定資産減価償却率該当値テキスト">
          <a:extLst>
            <a:ext uri="{FF2B5EF4-FFF2-40B4-BE49-F238E27FC236}">
              <a16:creationId xmlns:a16="http://schemas.microsoft.com/office/drawing/2014/main" id="{A1BF5C90-14E9-4C4E-806D-4F6BF0A8D4EA}"/>
            </a:ext>
          </a:extLst>
        </xdr:cNvPr>
        <xdr:cNvSpPr txBox="1"/>
      </xdr:nvSpPr>
      <xdr:spPr>
        <a:xfrm>
          <a:off x="16357600" y="1746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156029</xdr:rowOff>
    </xdr:from>
    <xdr:to>
      <xdr:col>81</xdr:col>
      <xdr:colOff>101600</xdr:colOff>
      <xdr:row>103</xdr:row>
      <xdr:rowOff>86179</xdr:rowOff>
    </xdr:to>
    <xdr:sp macro="" textlink="">
      <xdr:nvSpPr>
        <xdr:cNvPr id="686" name="楕円 685">
          <a:extLst>
            <a:ext uri="{FF2B5EF4-FFF2-40B4-BE49-F238E27FC236}">
              <a16:creationId xmlns:a16="http://schemas.microsoft.com/office/drawing/2014/main" id="{D4C0BE80-EF42-4CFB-8312-E8B3799DE4CA}"/>
            </a:ext>
          </a:extLst>
        </xdr:cNvPr>
        <xdr:cNvSpPr/>
      </xdr:nvSpPr>
      <xdr:spPr>
        <a:xfrm>
          <a:off x="15430500" y="17643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7620</xdr:rowOff>
    </xdr:from>
    <xdr:to>
      <xdr:col>85</xdr:col>
      <xdr:colOff>127000</xdr:colOff>
      <xdr:row>103</xdr:row>
      <xdr:rowOff>35379</xdr:rowOff>
    </xdr:to>
    <xdr:cxnSp macro="">
      <xdr:nvCxnSpPr>
        <xdr:cNvPr id="687" name="直線コネクタ 686">
          <a:extLst>
            <a:ext uri="{FF2B5EF4-FFF2-40B4-BE49-F238E27FC236}">
              <a16:creationId xmlns:a16="http://schemas.microsoft.com/office/drawing/2014/main" id="{0C4E8D56-F2B5-4651-A02D-E7B3E17AD381}"/>
            </a:ext>
          </a:extLst>
        </xdr:cNvPr>
        <xdr:cNvCxnSpPr/>
      </xdr:nvCxnSpPr>
      <xdr:spPr>
        <a:xfrm flipV="1">
          <a:off x="15481300" y="17666970"/>
          <a:ext cx="8382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113574</xdr:rowOff>
    </xdr:from>
    <xdr:to>
      <xdr:col>76</xdr:col>
      <xdr:colOff>165100</xdr:colOff>
      <xdr:row>103</xdr:row>
      <xdr:rowOff>43724</xdr:rowOff>
    </xdr:to>
    <xdr:sp macro="" textlink="">
      <xdr:nvSpPr>
        <xdr:cNvPr id="688" name="楕円 687">
          <a:extLst>
            <a:ext uri="{FF2B5EF4-FFF2-40B4-BE49-F238E27FC236}">
              <a16:creationId xmlns:a16="http://schemas.microsoft.com/office/drawing/2014/main" id="{065A96F1-AB45-4669-8A53-3F42498F5D52}"/>
            </a:ext>
          </a:extLst>
        </xdr:cNvPr>
        <xdr:cNvSpPr/>
      </xdr:nvSpPr>
      <xdr:spPr>
        <a:xfrm>
          <a:off x="14541500" y="17601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164374</xdr:rowOff>
    </xdr:from>
    <xdr:to>
      <xdr:col>81</xdr:col>
      <xdr:colOff>50800</xdr:colOff>
      <xdr:row>103</xdr:row>
      <xdr:rowOff>35379</xdr:rowOff>
    </xdr:to>
    <xdr:cxnSp macro="">
      <xdr:nvCxnSpPr>
        <xdr:cNvPr id="689" name="直線コネクタ 688">
          <a:extLst>
            <a:ext uri="{FF2B5EF4-FFF2-40B4-BE49-F238E27FC236}">
              <a16:creationId xmlns:a16="http://schemas.microsoft.com/office/drawing/2014/main" id="{93DC7757-C335-4E03-99E2-1515090CC9E8}"/>
            </a:ext>
          </a:extLst>
        </xdr:cNvPr>
        <xdr:cNvCxnSpPr/>
      </xdr:nvCxnSpPr>
      <xdr:spPr>
        <a:xfrm>
          <a:off x="14592300" y="17652274"/>
          <a:ext cx="8890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128270</xdr:rowOff>
    </xdr:from>
    <xdr:to>
      <xdr:col>72</xdr:col>
      <xdr:colOff>38100</xdr:colOff>
      <xdr:row>103</xdr:row>
      <xdr:rowOff>58420</xdr:rowOff>
    </xdr:to>
    <xdr:sp macro="" textlink="">
      <xdr:nvSpPr>
        <xdr:cNvPr id="690" name="楕円 689">
          <a:extLst>
            <a:ext uri="{FF2B5EF4-FFF2-40B4-BE49-F238E27FC236}">
              <a16:creationId xmlns:a16="http://schemas.microsoft.com/office/drawing/2014/main" id="{DA40647D-F2AB-458F-998C-0E2060E35723}"/>
            </a:ext>
          </a:extLst>
        </xdr:cNvPr>
        <xdr:cNvSpPr/>
      </xdr:nvSpPr>
      <xdr:spPr>
        <a:xfrm>
          <a:off x="13652500" y="1761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164374</xdr:rowOff>
    </xdr:from>
    <xdr:to>
      <xdr:col>76</xdr:col>
      <xdr:colOff>114300</xdr:colOff>
      <xdr:row>103</xdr:row>
      <xdr:rowOff>7620</xdr:rowOff>
    </xdr:to>
    <xdr:cxnSp macro="">
      <xdr:nvCxnSpPr>
        <xdr:cNvPr id="691" name="直線コネクタ 690">
          <a:extLst>
            <a:ext uri="{FF2B5EF4-FFF2-40B4-BE49-F238E27FC236}">
              <a16:creationId xmlns:a16="http://schemas.microsoft.com/office/drawing/2014/main" id="{B17AF0DC-AE5D-4D18-885B-69D3ACBEA60D}"/>
            </a:ext>
          </a:extLst>
        </xdr:cNvPr>
        <xdr:cNvCxnSpPr/>
      </xdr:nvCxnSpPr>
      <xdr:spPr>
        <a:xfrm flipV="1">
          <a:off x="13703300" y="17652274"/>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102706</xdr:rowOff>
    </xdr:from>
    <xdr:ext cx="405111" cy="259045"/>
    <xdr:sp macro="" textlink="">
      <xdr:nvSpPr>
        <xdr:cNvPr id="692" name="n_1mainValue【庁舎】&#10;有形固定資産減価償却率">
          <a:extLst>
            <a:ext uri="{FF2B5EF4-FFF2-40B4-BE49-F238E27FC236}">
              <a16:creationId xmlns:a16="http://schemas.microsoft.com/office/drawing/2014/main" id="{96F25324-4481-44D0-9C0B-E7965D12CA8E}"/>
            </a:ext>
          </a:extLst>
        </xdr:cNvPr>
        <xdr:cNvSpPr txBox="1"/>
      </xdr:nvSpPr>
      <xdr:spPr>
        <a:xfrm>
          <a:off x="15266044" y="174191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60251</xdr:rowOff>
    </xdr:from>
    <xdr:ext cx="405111" cy="259045"/>
    <xdr:sp macro="" textlink="">
      <xdr:nvSpPr>
        <xdr:cNvPr id="693" name="n_2mainValue【庁舎】&#10;有形固定資産減価償却率">
          <a:extLst>
            <a:ext uri="{FF2B5EF4-FFF2-40B4-BE49-F238E27FC236}">
              <a16:creationId xmlns:a16="http://schemas.microsoft.com/office/drawing/2014/main" id="{06EBB4B6-4369-4B09-B951-E93DE3B19A34}"/>
            </a:ext>
          </a:extLst>
        </xdr:cNvPr>
        <xdr:cNvSpPr txBox="1"/>
      </xdr:nvSpPr>
      <xdr:spPr>
        <a:xfrm>
          <a:off x="14389744" y="17376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74947</xdr:rowOff>
    </xdr:from>
    <xdr:ext cx="405111" cy="259045"/>
    <xdr:sp macro="" textlink="">
      <xdr:nvSpPr>
        <xdr:cNvPr id="694" name="n_3mainValue【庁舎】&#10;有形固定資産減価償却率">
          <a:extLst>
            <a:ext uri="{FF2B5EF4-FFF2-40B4-BE49-F238E27FC236}">
              <a16:creationId xmlns:a16="http://schemas.microsoft.com/office/drawing/2014/main" id="{57688EB3-D10E-44A0-AEC2-3B2F143959B7}"/>
            </a:ext>
          </a:extLst>
        </xdr:cNvPr>
        <xdr:cNvSpPr txBox="1"/>
      </xdr:nvSpPr>
      <xdr:spPr>
        <a:xfrm>
          <a:off x="13500744" y="1739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5" name="正方形/長方形 694">
          <a:extLst>
            <a:ext uri="{FF2B5EF4-FFF2-40B4-BE49-F238E27FC236}">
              <a16:creationId xmlns:a16="http://schemas.microsoft.com/office/drawing/2014/main" id="{E72CB55B-7435-4008-BC91-A6690708CBFC}"/>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6" name="正方形/長方形 695">
          <a:extLst>
            <a:ext uri="{FF2B5EF4-FFF2-40B4-BE49-F238E27FC236}">
              <a16:creationId xmlns:a16="http://schemas.microsoft.com/office/drawing/2014/main" id="{3EE42222-0A6E-4CFD-A34C-E0662B25B62E}"/>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7" name="正方形/長方形 696">
          <a:extLst>
            <a:ext uri="{FF2B5EF4-FFF2-40B4-BE49-F238E27FC236}">
              <a16:creationId xmlns:a16="http://schemas.microsoft.com/office/drawing/2014/main" id="{04231DC2-B20A-4D32-83F9-15FA843CD9F3}"/>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8" name="正方形/長方形 697">
          <a:extLst>
            <a:ext uri="{FF2B5EF4-FFF2-40B4-BE49-F238E27FC236}">
              <a16:creationId xmlns:a16="http://schemas.microsoft.com/office/drawing/2014/main" id="{C3A04B81-D251-4DFA-B837-0056C8D1A721}"/>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9" name="正方形/長方形 698">
          <a:extLst>
            <a:ext uri="{FF2B5EF4-FFF2-40B4-BE49-F238E27FC236}">
              <a16:creationId xmlns:a16="http://schemas.microsoft.com/office/drawing/2014/main" id="{EBC50A6E-C569-4EAD-86A2-9807A628E72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0" name="正方形/長方形 699">
          <a:extLst>
            <a:ext uri="{FF2B5EF4-FFF2-40B4-BE49-F238E27FC236}">
              <a16:creationId xmlns:a16="http://schemas.microsoft.com/office/drawing/2014/main" id="{11060569-FE96-4BE2-B43A-383799C5B9D8}"/>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1" name="正方形/長方形 700">
          <a:extLst>
            <a:ext uri="{FF2B5EF4-FFF2-40B4-BE49-F238E27FC236}">
              <a16:creationId xmlns:a16="http://schemas.microsoft.com/office/drawing/2014/main" id="{CDCA49BE-1A4E-423F-A144-A4288491F94F}"/>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2" name="正方形/長方形 701">
          <a:extLst>
            <a:ext uri="{FF2B5EF4-FFF2-40B4-BE49-F238E27FC236}">
              <a16:creationId xmlns:a16="http://schemas.microsoft.com/office/drawing/2014/main" id="{FF20216B-6B67-4E7B-A374-AF96C93B855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3" name="テキスト ボックス 702">
          <a:extLst>
            <a:ext uri="{FF2B5EF4-FFF2-40B4-BE49-F238E27FC236}">
              <a16:creationId xmlns:a16="http://schemas.microsoft.com/office/drawing/2014/main" id="{5B062C1D-342A-4345-B285-E862B703D7B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4" name="直線コネクタ 703">
          <a:extLst>
            <a:ext uri="{FF2B5EF4-FFF2-40B4-BE49-F238E27FC236}">
              <a16:creationId xmlns:a16="http://schemas.microsoft.com/office/drawing/2014/main" id="{3475A1A9-7B13-4DA9-BEE0-C301E93A99B9}"/>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05" name="直線コネクタ 704">
          <a:extLst>
            <a:ext uri="{FF2B5EF4-FFF2-40B4-BE49-F238E27FC236}">
              <a16:creationId xmlns:a16="http://schemas.microsoft.com/office/drawing/2014/main" id="{0AF6691A-3F5D-4AB7-93E0-5717CC6B7E81}"/>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06" name="テキスト ボックス 705">
          <a:extLst>
            <a:ext uri="{FF2B5EF4-FFF2-40B4-BE49-F238E27FC236}">
              <a16:creationId xmlns:a16="http://schemas.microsoft.com/office/drawing/2014/main" id="{62199503-7917-4138-97FA-8B3B03F07F19}"/>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07" name="直線コネクタ 706">
          <a:extLst>
            <a:ext uri="{FF2B5EF4-FFF2-40B4-BE49-F238E27FC236}">
              <a16:creationId xmlns:a16="http://schemas.microsoft.com/office/drawing/2014/main" id="{06B310EB-A38E-4319-BB7B-1411237604B6}"/>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08" name="テキスト ボックス 707">
          <a:extLst>
            <a:ext uri="{FF2B5EF4-FFF2-40B4-BE49-F238E27FC236}">
              <a16:creationId xmlns:a16="http://schemas.microsoft.com/office/drawing/2014/main" id="{33637072-6719-4FCB-A0FA-77CD95F16746}"/>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09" name="直線コネクタ 708">
          <a:extLst>
            <a:ext uri="{FF2B5EF4-FFF2-40B4-BE49-F238E27FC236}">
              <a16:creationId xmlns:a16="http://schemas.microsoft.com/office/drawing/2014/main" id="{72B267B5-F3C8-431A-860C-D09AB0E141FD}"/>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10" name="テキスト ボックス 709">
          <a:extLst>
            <a:ext uri="{FF2B5EF4-FFF2-40B4-BE49-F238E27FC236}">
              <a16:creationId xmlns:a16="http://schemas.microsoft.com/office/drawing/2014/main" id="{182B58F7-559B-430C-9AFA-237ECEE1AF3C}"/>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11" name="直線コネクタ 710">
          <a:extLst>
            <a:ext uri="{FF2B5EF4-FFF2-40B4-BE49-F238E27FC236}">
              <a16:creationId xmlns:a16="http://schemas.microsoft.com/office/drawing/2014/main" id="{A56C1DF6-F1F3-44BD-8EFB-6A534563ADD8}"/>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12" name="テキスト ボックス 711">
          <a:extLst>
            <a:ext uri="{FF2B5EF4-FFF2-40B4-BE49-F238E27FC236}">
              <a16:creationId xmlns:a16="http://schemas.microsoft.com/office/drawing/2014/main" id="{3FC3B6A1-8E95-45E9-BF87-4A51FF491EE6}"/>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3" name="直線コネクタ 712">
          <a:extLst>
            <a:ext uri="{FF2B5EF4-FFF2-40B4-BE49-F238E27FC236}">
              <a16:creationId xmlns:a16="http://schemas.microsoft.com/office/drawing/2014/main" id="{B5851B5F-8260-45FD-AD0A-EDB5F587DF2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4" name="テキスト ボックス 713">
          <a:extLst>
            <a:ext uri="{FF2B5EF4-FFF2-40B4-BE49-F238E27FC236}">
              <a16:creationId xmlns:a16="http://schemas.microsoft.com/office/drawing/2014/main" id="{62097168-6674-4247-9E70-996A1EF3C497}"/>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5" name="【庁舎】&#10;一人当たり面積グラフ枠">
          <a:extLst>
            <a:ext uri="{FF2B5EF4-FFF2-40B4-BE49-F238E27FC236}">
              <a16:creationId xmlns:a16="http://schemas.microsoft.com/office/drawing/2014/main" id="{72047934-A7E3-4C05-8870-613211536CA8}"/>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12649</xdr:rowOff>
    </xdr:from>
    <xdr:to>
      <xdr:col>116</xdr:col>
      <xdr:colOff>62864</xdr:colOff>
      <xdr:row>108</xdr:row>
      <xdr:rowOff>20193</xdr:rowOff>
    </xdr:to>
    <xdr:cxnSp macro="">
      <xdr:nvCxnSpPr>
        <xdr:cNvPr id="716" name="直線コネクタ 715">
          <a:extLst>
            <a:ext uri="{FF2B5EF4-FFF2-40B4-BE49-F238E27FC236}">
              <a16:creationId xmlns:a16="http://schemas.microsoft.com/office/drawing/2014/main" id="{D52B1C3B-51B4-437D-8C37-3A8141B16700}"/>
            </a:ext>
          </a:extLst>
        </xdr:cNvPr>
        <xdr:cNvCxnSpPr/>
      </xdr:nvCxnSpPr>
      <xdr:spPr>
        <a:xfrm flipV="1">
          <a:off x="22160864" y="17157649"/>
          <a:ext cx="0" cy="1379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24020</xdr:rowOff>
    </xdr:from>
    <xdr:ext cx="469744" cy="259045"/>
    <xdr:sp macro="" textlink="">
      <xdr:nvSpPr>
        <xdr:cNvPr id="717" name="【庁舎】&#10;一人当たり面積最小値テキスト">
          <a:extLst>
            <a:ext uri="{FF2B5EF4-FFF2-40B4-BE49-F238E27FC236}">
              <a16:creationId xmlns:a16="http://schemas.microsoft.com/office/drawing/2014/main" id="{9BB2B76A-1B81-4434-8FE0-68EED22AE632}"/>
            </a:ext>
          </a:extLst>
        </xdr:cNvPr>
        <xdr:cNvSpPr txBox="1"/>
      </xdr:nvSpPr>
      <xdr:spPr>
        <a:xfrm>
          <a:off x="22199600" y="18540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20193</xdr:rowOff>
    </xdr:from>
    <xdr:to>
      <xdr:col>116</xdr:col>
      <xdr:colOff>152400</xdr:colOff>
      <xdr:row>108</xdr:row>
      <xdr:rowOff>20193</xdr:rowOff>
    </xdr:to>
    <xdr:cxnSp macro="">
      <xdr:nvCxnSpPr>
        <xdr:cNvPr id="718" name="直線コネクタ 717">
          <a:extLst>
            <a:ext uri="{FF2B5EF4-FFF2-40B4-BE49-F238E27FC236}">
              <a16:creationId xmlns:a16="http://schemas.microsoft.com/office/drawing/2014/main" id="{A57C99DA-F680-4341-BB6B-A8ECCF060D00}"/>
            </a:ext>
          </a:extLst>
        </xdr:cNvPr>
        <xdr:cNvCxnSpPr/>
      </xdr:nvCxnSpPr>
      <xdr:spPr>
        <a:xfrm>
          <a:off x="22072600" y="18536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130776</xdr:rowOff>
    </xdr:from>
    <xdr:ext cx="469744" cy="259045"/>
    <xdr:sp macro="" textlink="">
      <xdr:nvSpPr>
        <xdr:cNvPr id="719" name="【庁舎】&#10;一人当たり面積最大値テキスト">
          <a:extLst>
            <a:ext uri="{FF2B5EF4-FFF2-40B4-BE49-F238E27FC236}">
              <a16:creationId xmlns:a16="http://schemas.microsoft.com/office/drawing/2014/main" id="{61F65E22-8C9F-474A-A18B-5F9558DECC26}"/>
            </a:ext>
          </a:extLst>
        </xdr:cNvPr>
        <xdr:cNvSpPr txBox="1"/>
      </xdr:nvSpPr>
      <xdr:spPr>
        <a:xfrm>
          <a:off x="22199600" y="16932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12649</xdr:rowOff>
    </xdr:from>
    <xdr:to>
      <xdr:col>116</xdr:col>
      <xdr:colOff>152400</xdr:colOff>
      <xdr:row>100</xdr:row>
      <xdr:rowOff>12649</xdr:rowOff>
    </xdr:to>
    <xdr:cxnSp macro="">
      <xdr:nvCxnSpPr>
        <xdr:cNvPr id="720" name="直線コネクタ 719">
          <a:extLst>
            <a:ext uri="{FF2B5EF4-FFF2-40B4-BE49-F238E27FC236}">
              <a16:creationId xmlns:a16="http://schemas.microsoft.com/office/drawing/2014/main" id="{1F092C28-F2E6-43A9-894B-82563C3863E1}"/>
            </a:ext>
          </a:extLst>
        </xdr:cNvPr>
        <xdr:cNvCxnSpPr/>
      </xdr:nvCxnSpPr>
      <xdr:spPr>
        <a:xfrm>
          <a:off x="22072600" y="171576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14445</xdr:rowOff>
    </xdr:from>
    <xdr:ext cx="469744" cy="259045"/>
    <xdr:sp macro="" textlink="">
      <xdr:nvSpPr>
        <xdr:cNvPr id="721" name="【庁舎】&#10;一人当たり面積平均値テキスト">
          <a:extLst>
            <a:ext uri="{FF2B5EF4-FFF2-40B4-BE49-F238E27FC236}">
              <a16:creationId xmlns:a16="http://schemas.microsoft.com/office/drawing/2014/main" id="{2F8649E9-E64E-42C4-9AAB-C333526E28D0}"/>
            </a:ext>
          </a:extLst>
        </xdr:cNvPr>
        <xdr:cNvSpPr txBox="1"/>
      </xdr:nvSpPr>
      <xdr:spPr>
        <a:xfrm>
          <a:off x="22199600" y="181881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163018</xdr:rowOff>
    </xdr:from>
    <xdr:to>
      <xdr:col>116</xdr:col>
      <xdr:colOff>114300</xdr:colOff>
      <xdr:row>107</xdr:row>
      <xdr:rowOff>93168</xdr:rowOff>
    </xdr:to>
    <xdr:sp macro="" textlink="">
      <xdr:nvSpPr>
        <xdr:cNvPr id="722" name="フローチャート: 判断 721">
          <a:extLst>
            <a:ext uri="{FF2B5EF4-FFF2-40B4-BE49-F238E27FC236}">
              <a16:creationId xmlns:a16="http://schemas.microsoft.com/office/drawing/2014/main" id="{B26BBB1F-B624-4F97-999D-E17EEEAFD662}"/>
            </a:ext>
          </a:extLst>
        </xdr:cNvPr>
        <xdr:cNvSpPr/>
      </xdr:nvSpPr>
      <xdr:spPr>
        <a:xfrm>
          <a:off x="22110700" y="18336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161189</xdr:rowOff>
    </xdr:from>
    <xdr:to>
      <xdr:col>112</xdr:col>
      <xdr:colOff>38100</xdr:colOff>
      <xdr:row>107</xdr:row>
      <xdr:rowOff>91339</xdr:rowOff>
    </xdr:to>
    <xdr:sp macro="" textlink="">
      <xdr:nvSpPr>
        <xdr:cNvPr id="723" name="フローチャート: 判断 722">
          <a:extLst>
            <a:ext uri="{FF2B5EF4-FFF2-40B4-BE49-F238E27FC236}">
              <a16:creationId xmlns:a16="http://schemas.microsoft.com/office/drawing/2014/main" id="{D8E0B151-C11F-457B-86D0-B8DE0B90E624}"/>
            </a:ext>
          </a:extLst>
        </xdr:cNvPr>
        <xdr:cNvSpPr/>
      </xdr:nvSpPr>
      <xdr:spPr>
        <a:xfrm>
          <a:off x="21272500" y="18334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105</xdr:row>
      <xdr:rowOff>107866</xdr:rowOff>
    </xdr:from>
    <xdr:ext cx="469744" cy="259045"/>
    <xdr:sp macro="" textlink="">
      <xdr:nvSpPr>
        <xdr:cNvPr id="724" name="n_1aveValue【庁舎】&#10;一人当たり面積">
          <a:extLst>
            <a:ext uri="{FF2B5EF4-FFF2-40B4-BE49-F238E27FC236}">
              <a16:creationId xmlns:a16="http://schemas.microsoft.com/office/drawing/2014/main" id="{B9093604-5241-4C09-B55E-A8058E316643}"/>
            </a:ext>
          </a:extLst>
        </xdr:cNvPr>
        <xdr:cNvSpPr txBox="1"/>
      </xdr:nvSpPr>
      <xdr:spPr>
        <a:xfrm>
          <a:off x="21075727" y="18110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106</xdr:row>
      <xdr:rowOff>168960</xdr:rowOff>
    </xdr:from>
    <xdr:to>
      <xdr:col>107</xdr:col>
      <xdr:colOff>101600</xdr:colOff>
      <xdr:row>107</xdr:row>
      <xdr:rowOff>99110</xdr:rowOff>
    </xdr:to>
    <xdr:sp macro="" textlink="">
      <xdr:nvSpPr>
        <xdr:cNvPr id="725" name="フローチャート: 判断 724">
          <a:extLst>
            <a:ext uri="{FF2B5EF4-FFF2-40B4-BE49-F238E27FC236}">
              <a16:creationId xmlns:a16="http://schemas.microsoft.com/office/drawing/2014/main" id="{FA73F54F-5E4F-4C36-BBF1-919477B6E7FC}"/>
            </a:ext>
          </a:extLst>
        </xdr:cNvPr>
        <xdr:cNvSpPr/>
      </xdr:nvSpPr>
      <xdr:spPr>
        <a:xfrm>
          <a:off x="20383500" y="1834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105</xdr:row>
      <xdr:rowOff>115637</xdr:rowOff>
    </xdr:from>
    <xdr:ext cx="469744" cy="259045"/>
    <xdr:sp macro="" textlink="">
      <xdr:nvSpPr>
        <xdr:cNvPr id="726" name="n_2aveValue【庁舎】&#10;一人当たり面積">
          <a:extLst>
            <a:ext uri="{FF2B5EF4-FFF2-40B4-BE49-F238E27FC236}">
              <a16:creationId xmlns:a16="http://schemas.microsoft.com/office/drawing/2014/main" id="{5DE42275-7A45-4E2A-84DB-FC785F11BCED}"/>
            </a:ext>
          </a:extLst>
        </xdr:cNvPr>
        <xdr:cNvSpPr txBox="1"/>
      </xdr:nvSpPr>
      <xdr:spPr>
        <a:xfrm>
          <a:off x="20199427" y="18117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107</xdr:row>
      <xdr:rowOff>8255</xdr:rowOff>
    </xdr:from>
    <xdr:to>
      <xdr:col>102</xdr:col>
      <xdr:colOff>165100</xdr:colOff>
      <xdr:row>107</xdr:row>
      <xdr:rowOff>109855</xdr:rowOff>
    </xdr:to>
    <xdr:sp macro="" textlink="">
      <xdr:nvSpPr>
        <xdr:cNvPr id="727" name="フローチャート: 判断 726">
          <a:extLst>
            <a:ext uri="{FF2B5EF4-FFF2-40B4-BE49-F238E27FC236}">
              <a16:creationId xmlns:a16="http://schemas.microsoft.com/office/drawing/2014/main" id="{F431F364-C7D5-4AE5-A7CE-A1FAB4DABCB3}"/>
            </a:ext>
          </a:extLst>
        </xdr:cNvPr>
        <xdr:cNvSpPr/>
      </xdr:nvSpPr>
      <xdr:spPr>
        <a:xfrm>
          <a:off x="19494500" y="18353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105</xdr:row>
      <xdr:rowOff>126382</xdr:rowOff>
    </xdr:from>
    <xdr:ext cx="469744" cy="259045"/>
    <xdr:sp macro="" textlink="">
      <xdr:nvSpPr>
        <xdr:cNvPr id="728" name="n_3aveValue【庁舎】&#10;一人当たり面積">
          <a:extLst>
            <a:ext uri="{FF2B5EF4-FFF2-40B4-BE49-F238E27FC236}">
              <a16:creationId xmlns:a16="http://schemas.microsoft.com/office/drawing/2014/main" id="{3C829D2C-FF5D-4DBD-A195-89B590F76851}"/>
            </a:ext>
          </a:extLst>
        </xdr:cNvPr>
        <xdr:cNvSpPr txBox="1"/>
      </xdr:nvSpPr>
      <xdr:spPr>
        <a:xfrm>
          <a:off x="19310427" y="18128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729" name="テキスト ボックス 728">
          <a:extLst>
            <a:ext uri="{FF2B5EF4-FFF2-40B4-BE49-F238E27FC236}">
              <a16:creationId xmlns:a16="http://schemas.microsoft.com/office/drawing/2014/main" id="{C6D8F00D-6225-400D-92B5-AE329939987B}"/>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0" name="テキスト ボックス 729">
          <a:extLst>
            <a:ext uri="{FF2B5EF4-FFF2-40B4-BE49-F238E27FC236}">
              <a16:creationId xmlns:a16="http://schemas.microsoft.com/office/drawing/2014/main" id="{41A7E79B-4ECD-45AA-8D4B-6CD88AE612D2}"/>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1" name="テキスト ボックス 730">
          <a:extLst>
            <a:ext uri="{FF2B5EF4-FFF2-40B4-BE49-F238E27FC236}">
              <a16:creationId xmlns:a16="http://schemas.microsoft.com/office/drawing/2014/main" id="{C58865FA-CDA8-4EFB-95D6-49690CD5663D}"/>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2" name="テキスト ボックス 731">
          <a:extLst>
            <a:ext uri="{FF2B5EF4-FFF2-40B4-BE49-F238E27FC236}">
              <a16:creationId xmlns:a16="http://schemas.microsoft.com/office/drawing/2014/main" id="{3C99A97B-9117-4210-B1E2-0A1115E85A39}"/>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3" name="テキスト ボックス 732">
          <a:extLst>
            <a:ext uri="{FF2B5EF4-FFF2-40B4-BE49-F238E27FC236}">
              <a16:creationId xmlns:a16="http://schemas.microsoft.com/office/drawing/2014/main" id="{039D9E5E-D135-4E3C-B95D-2366625FB9D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26543</xdr:rowOff>
    </xdr:from>
    <xdr:to>
      <xdr:col>116</xdr:col>
      <xdr:colOff>114300</xdr:colOff>
      <xdr:row>107</xdr:row>
      <xdr:rowOff>128143</xdr:rowOff>
    </xdr:to>
    <xdr:sp macro="" textlink="">
      <xdr:nvSpPr>
        <xdr:cNvPr id="734" name="楕円 733">
          <a:extLst>
            <a:ext uri="{FF2B5EF4-FFF2-40B4-BE49-F238E27FC236}">
              <a16:creationId xmlns:a16="http://schemas.microsoft.com/office/drawing/2014/main" id="{7CE76876-31D8-4A06-965A-3E20018F244B}"/>
            </a:ext>
          </a:extLst>
        </xdr:cNvPr>
        <xdr:cNvSpPr/>
      </xdr:nvSpPr>
      <xdr:spPr>
        <a:xfrm>
          <a:off x="22110700" y="18371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141444</xdr:rowOff>
    </xdr:from>
    <xdr:ext cx="469744" cy="259045"/>
    <xdr:sp macro="" textlink="">
      <xdr:nvSpPr>
        <xdr:cNvPr id="735" name="【庁舎】&#10;一人当たり面積該当値テキスト">
          <a:extLst>
            <a:ext uri="{FF2B5EF4-FFF2-40B4-BE49-F238E27FC236}">
              <a16:creationId xmlns:a16="http://schemas.microsoft.com/office/drawing/2014/main" id="{DCCE48D3-E28C-475E-9C0F-F4772524EE2A}"/>
            </a:ext>
          </a:extLst>
        </xdr:cNvPr>
        <xdr:cNvSpPr txBox="1"/>
      </xdr:nvSpPr>
      <xdr:spPr>
        <a:xfrm>
          <a:off x="22199600" y="18315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29514</xdr:rowOff>
    </xdr:from>
    <xdr:to>
      <xdr:col>112</xdr:col>
      <xdr:colOff>38100</xdr:colOff>
      <xdr:row>107</xdr:row>
      <xdr:rowOff>131114</xdr:rowOff>
    </xdr:to>
    <xdr:sp macro="" textlink="">
      <xdr:nvSpPr>
        <xdr:cNvPr id="736" name="楕円 735">
          <a:extLst>
            <a:ext uri="{FF2B5EF4-FFF2-40B4-BE49-F238E27FC236}">
              <a16:creationId xmlns:a16="http://schemas.microsoft.com/office/drawing/2014/main" id="{D22283CB-5AD4-481E-A229-FB73A946DFB6}"/>
            </a:ext>
          </a:extLst>
        </xdr:cNvPr>
        <xdr:cNvSpPr/>
      </xdr:nvSpPr>
      <xdr:spPr>
        <a:xfrm>
          <a:off x="21272500" y="18374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77343</xdr:rowOff>
    </xdr:from>
    <xdr:to>
      <xdr:col>116</xdr:col>
      <xdr:colOff>63500</xdr:colOff>
      <xdr:row>107</xdr:row>
      <xdr:rowOff>80314</xdr:rowOff>
    </xdr:to>
    <xdr:cxnSp macro="">
      <xdr:nvCxnSpPr>
        <xdr:cNvPr id="737" name="直線コネクタ 736">
          <a:extLst>
            <a:ext uri="{FF2B5EF4-FFF2-40B4-BE49-F238E27FC236}">
              <a16:creationId xmlns:a16="http://schemas.microsoft.com/office/drawing/2014/main" id="{497C108F-30DA-4441-A27D-16B9878F7E12}"/>
            </a:ext>
          </a:extLst>
        </xdr:cNvPr>
        <xdr:cNvCxnSpPr/>
      </xdr:nvCxnSpPr>
      <xdr:spPr>
        <a:xfrm flipV="1">
          <a:off x="21323300" y="18422493"/>
          <a:ext cx="838200" cy="2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32716</xdr:rowOff>
    </xdr:from>
    <xdr:to>
      <xdr:col>107</xdr:col>
      <xdr:colOff>101600</xdr:colOff>
      <xdr:row>107</xdr:row>
      <xdr:rowOff>134316</xdr:rowOff>
    </xdr:to>
    <xdr:sp macro="" textlink="">
      <xdr:nvSpPr>
        <xdr:cNvPr id="738" name="楕円 737">
          <a:extLst>
            <a:ext uri="{FF2B5EF4-FFF2-40B4-BE49-F238E27FC236}">
              <a16:creationId xmlns:a16="http://schemas.microsoft.com/office/drawing/2014/main" id="{D6ACA0B3-4197-4B0E-8B49-1AB18FE5420E}"/>
            </a:ext>
          </a:extLst>
        </xdr:cNvPr>
        <xdr:cNvSpPr/>
      </xdr:nvSpPr>
      <xdr:spPr>
        <a:xfrm>
          <a:off x="20383500" y="18377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80314</xdr:rowOff>
    </xdr:from>
    <xdr:to>
      <xdr:col>111</xdr:col>
      <xdr:colOff>177800</xdr:colOff>
      <xdr:row>107</xdr:row>
      <xdr:rowOff>83516</xdr:rowOff>
    </xdr:to>
    <xdr:cxnSp macro="">
      <xdr:nvCxnSpPr>
        <xdr:cNvPr id="739" name="直線コネクタ 738">
          <a:extLst>
            <a:ext uri="{FF2B5EF4-FFF2-40B4-BE49-F238E27FC236}">
              <a16:creationId xmlns:a16="http://schemas.microsoft.com/office/drawing/2014/main" id="{971BE4A7-3C43-456B-AAE0-5389BF79BE58}"/>
            </a:ext>
          </a:extLst>
        </xdr:cNvPr>
        <xdr:cNvCxnSpPr/>
      </xdr:nvCxnSpPr>
      <xdr:spPr>
        <a:xfrm flipV="1">
          <a:off x="20434300" y="18425464"/>
          <a:ext cx="889000" cy="3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44145</xdr:rowOff>
    </xdr:from>
    <xdr:to>
      <xdr:col>102</xdr:col>
      <xdr:colOff>165100</xdr:colOff>
      <xdr:row>107</xdr:row>
      <xdr:rowOff>145745</xdr:rowOff>
    </xdr:to>
    <xdr:sp macro="" textlink="">
      <xdr:nvSpPr>
        <xdr:cNvPr id="740" name="楕円 739">
          <a:extLst>
            <a:ext uri="{FF2B5EF4-FFF2-40B4-BE49-F238E27FC236}">
              <a16:creationId xmlns:a16="http://schemas.microsoft.com/office/drawing/2014/main" id="{73393F65-95EB-40C7-AFB0-310FB3BBCF23}"/>
            </a:ext>
          </a:extLst>
        </xdr:cNvPr>
        <xdr:cNvSpPr/>
      </xdr:nvSpPr>
      <xdr:spPr>
        <a:xfrm>
          <a:off x="19494500" y="18389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83516</xdr:rowOff>
    </xdr:from>
    <xdr:to>
      <xdr:col>107</xdr:col>
      <xdr:colOff>50800</xdr:colOff>
      <xdr:row>107</xdr:row>
      <xdr:rowOff>94945</xdr:rowOff>
    </xdr:to>
    <xdr:cxnSp macro="">
      <xdr:nvCxnSpPr>
        <xdr:cNvPr id="741" name="直線コネクタ 740">
          <a:extLst>
            <a:ext uri="{FF2B5EF4-FFF2-40B4-BE49-F238E27FC236}">
              <a16:creationId xmlns:a16="http://schemas.microsoft.com/office/drawing/2014/main" id="{755B38E2-3EC2-41C4-A9E2-25AD66253122}"/>
            </a:ext>
          </a:extLst>
        </xdr:cNvPr>
        <xdr:cNvCxnSpPr/>
      </xdr:nvCxnSpPr>
      <xdr:spPr>
        <a:xfrm flipV="1">
          <a:off x="19545300" y="18428666"/>
          <a:ext cx="889000" cy="1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122241</xdr:rowOff>
    </xdr:from>
    <xdr:ext cx="469744" cy="259045"/>
    <xdr:sp macro="" textlink="">
      <xdr:nvSpPr>
        <xdr:cNvPr id="742" name="n_1mainValue【庁舎】&#10;一人当たり面積">
          <a:extLst>
            <a:ext uri="{FF2B5EF4-FFF2-40B4-BE49-F238E27FC236}">
              <a16:creationId xmlns:a16="http://schemas.microsoft.com/office/drawing/2014/main" id="{3A694123-5085-452E-BA29-F69A5EAABB66}"/>
            </a:ext>
          </a:extLst>
        </xdr:cNvPr>
        <xdr:cNvSpPr txBox="1"/>
      </xdr:nvSpPr>
      <xdr:spPr>
        <a:xfrm>
          <a:off x="21075727" y="18467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125443</xdr:rowOff>
    </xdr:from>
    <xdr:ext cx="469744" cy="259045"/>
    <xdr:sp macro="" textlink="">
      <xdr:nvSpPr>
        <xdr:cNvPr id="743" name="n_2mainValue【庁舎】&#10;一人当たり面積">
          <a:extLst>
            <a:ext uri="{FF2B5EF4-FFF2-40B4-BE49-F238E27FC236}">
              <a16:creationId xmlns:a16="http://schemas.microsoft.com/office/drawing/2014/main" id="{F8131C97-277E-44D1-8F2A-95505ACC9BB2}"/>
            </a:ext>
          </a:extLst>
        </xdr:cNvPr>
        <xdr:cNvSpPr txBox="1"/>
      </xdr:nvSpPr>
      <xdr:spPr>
        <a:xfrm>
          <a:off x="20199427" y="18470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136872</xdr:rowOff>
    </xdr:from>
    <xdr:ext cx="469744" cy="259045"/>
    <xdr:sp macro="" textlink="">
      <xdr:nvSpPr>
        <xdr:cNvPr id="744" name="n_3mainValue【庁舎】&#10;一人当たり面積">
          <a:extLst>
            <a:ext uri="{FF2B5EF4-FFF2-40B4-BE49-F238E27FC236}">
              <a16:creationId xmlns:a16="http://schemas.microsoft.com/office/drawing/2014/main" id="{7493EEFE-C266-473B-87FF-0A621554693E}"/>
            </a:ext>
          </a:extLst>
        </xdr:cNvPr>
        <xdr:cNvSpPr txBox="1"/>
      </xdr:nvSpPr>
      <xdr:spPr>
        <a:xfrm>
          <a:off x="19310427" y="18482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45" name="正方形/長方形 744">
          <a:extLst>
            <a:ext uri="{FF2B5EF4-FFF2-40B4-BE49-F238E27FC236}">
              <a16:creationId xmlns:a16="http://schemas.microsoft.com/office/drawing/2014/main" id="{A81F084C-EA6B-4C19-9737-B7B7E8601364}"/>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46" name="正方形/長方形 745">
          <a:extLst>
            <a:ext uri="{FF2B5EF4-FFF2-40B4-BE49-F238E27FC236}">
              <a16:creationId xmlns:a16="http://schemas.microsoft.com/office/drawing/2014/main" id="{C48C0861-52F9-4AC0-9BC1-14E85B658416}"/>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47" name="テキスト ボックス 746">
          <a:extLst>
            <a:ext uri="{FF2B5EF4-FFF2-40B4-BE49-F238E27FC236}">
              <a16:creationId xmlns:a16="http://schemas.microsoft.com/office/drawing/2014/main" id="{38B281FE-BC4C-4844-9B4E-F4871F80916B}"/>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類似団体と比較して有形固定資産減価償却率が高くなっている施設は</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体育館・プール</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及び</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福祉施設</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特に減価償却率が１００％となっている福祉施設については、各施設が耐用年数を使用しているため、今後施設をどのように維持していくのか検討を進めていく必要がある。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体育館についても同様に老朽化対策の検討を進めていく必要がある。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熊本県津奈木町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4,614
4,608
34.08
3,214,969
3,016,428
116,824
1,929,552
2,247,685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a:r>
            <a:rPr kumimoji="1" lang="ja-JP" altLang="en-US" sz="1300">
              <a:latin typeface="ＭＳ Ｐゴシック" panose="020B0600070205080204" pitchFamily="50" charset="-128"/>
              <a:ea typeface="ＭＳ Ｐゴシック" panose="020B0600070205080204" pitchFamily="50" charset="-128"/>
            </a:rPr>
            <a:t>　財政力指数は若干ではあるが上昇しているものの、人口の減少や全国平均を上回る高齢化（</a:t>
          </a:r>
          <a:r>
            <a:rPr kumimoji="1" lang="en-US" altLang="ja-JP" sz="1300">
              <a:latin typeface="ＭＳ Ｐゴシック" panose="020B0600070205080204" pitchFamily="50" charset="-128"/>
              <a:ea typeface="ＭＳ Ｐゴシック" panose="020B0600070205080204" pitchFamily="50" charset="-128"/>
            </a:rPr>
            <a:t>H</a:t>
          </a:r>
          <a:r>
            <a:rPr kumimoji="1" lang="ja-JP" altLang="en-US" sz="1300">
              <a:latin typeface="ＭＳ Ｐゴシック" panose="020B0600070205080204" pitchFamily="50" charset="-128"/>
              <a:ea typeface="ＭＳ Ｐゴシック" panose="020B0600070205080204" pitchFamily="50" charset="-128"/>
            </a:rPr>
            <a:t>３１年末　高齢化率４１．１％）に加え、基幹産業である農業の衰退や町内に中心となる産業がないこと等により財政基盤が弱く、指数は類似団体平均を０．０７ポイント下回っている。</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今後も</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津奈木町後期振興計画（</a:t>
          </a:r>
          <a:r>
            <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R1</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R5</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に基づき</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基幹産業の振興や企業誘致を進めるとともに、</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行政の効率化や歳出の抑制に向けた取組</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みを</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引き続き実行</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し</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財政の健全化に努める。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44</xdr:row>
      <xdr:rowOff>44450</xdr:rowOff>
    </xdr:from>
    <xdr:to>
      <xdr:col>27</xdr:col>
      <xdr:colOff>184150</xdr:colOff>
      <xdr:row>44</xdr:row>
      <xdr:rowOff>44450</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38100</xdr:rowOff>
    </xdr:from>
    <xdr:to>
      <xdr:col>27</xdr:col>
      <xdr:colOff>184150</xdr:colOff>
      <xdr:row>37</xdr:row>
      <xdr:rowOff>38100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58" name="財政力グラフ枠">
          <a:extLst>
            <a:ext uri="{FF2B5EF4-FFF2-40B4-BE49-F238E27FC236}">
              <a16:creationId xmlns:a16="http://schemas.microsoft.com/office/drawing/2014/main" id="{00000000-0008-0000-0300-00003A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100965</xdr:rowOff>
    </xdr:from>
    <xdr:to>
      <xdr:col>23</xdr:col>
      <xdr:colOff>133350</xdr:colOff>
      <xdr:row>44</xdr:row>
      <xdr:rowOff>2222</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flipV="1">
          <a:off x="4953000" y="6273165"/>
          <a:ext cx="0" cy="12728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145749</xdr:rowOff>
    </xdr:from>
    <xdr:ext cx="762000" cy="259045"/>
    <xdr:sp macro="" textlink="">
      <xdr:nvSpPr>
        <xdr:cNvPr id="60" name="財政力最小値テキスト">
          <a:extLst>
            <a:ext uri="{FF2B5EF4-FFF2-40B4-BE49-F238E27FC236}">
              <a16:creationId xmlns:a16="http://schemas.microsoft.com/office/drawing/2014/main" id="{00000000-0008-0000-0300-00003C000000}"/>
            </a:ext>
          </a:extLst>
        </xdr:cNvPr>
        <xdr:cNvSpPr txBox="1"/>
      </xdr:nvSpPr>
      <xdr:spPr>
        <a:xfrm>
          <a:off x="5041900" y="7518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2222</xdr:rowOff>
    </xdr:from>
    <xdr:to>
      <xdr:col>24</xdr:col>
      <xdr:colOff>12700</xdr:colOff>
      <xdr:row>44</xdr:row>
      <xdr:rowOff>2222</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4864100" y="7546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15892</xdr:rowOff>
    </xdr:from>
    <xdr:ext cx="762000" cy="259045"/>
    <xdr:sp macro="" textlink="">
      <xdr:nvSpPr>
        <xdr:cNvPr id="62" name="財政力最大値テキスト">
          <a:extLst>
            <a:ext uri="{FF2B5EF4-FFF2-40B4-BE49-F238E27FC236}">
              <a16:creationId xmlns:a16="http://schemas.microsoft.com/office/drawing/2014/main" id="{00000000-0008-0000-0300-00003E000000}"/>
            </a:ext>
          </a:extLst>
        </xdr:cNvPr>
        <xdr:cNvSpPr txBox="1"/>
      </xdr:nvSpPr>
      <xdr:spPr>
        <a:xfrm>
          <a:off x="5041900" y="6016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100965</xdr:rowOff>
    </xdr:from>
    <xdr:to>
      <xdr:col>24</xdr:col>
      <xdr:colOff>12700</xdr:colOff>
      <xdr:row>36</xdr:row>
      <xdr:rowOff>100965</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4864100" y="6273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83185</xdr:rowOff>
    </xdr:from>
    <xdr:to>
      <xdr:col>23</xdr:col>
      <xdr:colOff>133350</xdr:colOff>
      <xdr:row>43</xdr:row>
      <xdr:rowOff>89218</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114800" y="7455535"/>
          <a:ext cx="8382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6684</xdr:rowOff>
    </xdr:from>
    <xdr:ext cx="762000" cy="259045"/>
    <xdr:sp macro="" textlink="">
      <xdr:nvSpPr>
        <xdr:cNvPr id="65" name="財政力平均値テキスト">
          <a:extLst>
            <a:ext uri="{FF2B5EF4-FFF2-40B4-BE49-F238E27FC236}">
              <a16:creationId xmlns:a16="http://schemas.microsoft.com/office/drawing/2014/main" id="{00000000-0008-0000-0300-000041000000}"/>
            </a:ext>
          </a:extLst>
        </xdr:cNvPr>
        <xdr:cNvSpPr txBox="1"/>
      </xdr:nvSpPr>
      <xdr:spPr>
        <a:xfrm>
          <a:off x="5041900" y="72075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161607</xdr:rowOff>
    </xdr:from>
    <xdr:to>
      <xdr:col>23</xdr:col>
      <xdr:colOff>184150</xdr:colOff>
      <xdr:row>43</xdr:row>
      <xdr:rowOff>91757</xdr:rowOff>
    </xdr:to>
    <xdr:sp macro="" textlink="">
      <xdr:nvSpPr>
        <xdr:cNvPr id="66" name="フローチャート: 判断 65">
          <a:extLst>
            <a:ext uri="{FF2B5EF4-FFF2-40B4-BE49-F238E27FC236}">
              <a16:creationId xmlns:a16="http://schemas.microsoft.com/office/drawing/2014/main" id="{00000000-0008-0000-0300-000042000000}"/>
            </a:ext>
          </a:extLst>
        </xdr:cNvPr>
        <xdr:cNvSpPr/>
      </xdr:nvSpPr>
      <xdr:spPr>
        <a:xfrm>
          <a:off x="4902200" y="7362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89218</xdr:rowOff>
    </xdr:from>
    <xdr:to>
      <xdr:col>19</xdr:col>
      <xdr:colOff>133350</xdr:colOff>
      <xdr:row>43</xdr:row>
      <xdr:rowOff>95250</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flipV="1">
          <a:off x="3225800" y="7461568"/>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20320</xdr:rowOff>
    </xdr:from>
    <xdr:to>
      <xdr:col>19</xdr:col>
      <xdr:colOff>184150</xdr:colOff>
      <xdr:row>43</xdr:row>
      <xdr:rowOff>121920</xdr:rowOff>
    </xdr:to>
    <xdr:sp macro="" textlink="">
      <xdr:nvSpPr>
        <xdr:cNvPr id="68" name="フローチャート: 判断 67">
          <a:extLst>
            <a:ext uri="{FF2B5EF4-FFF2-40B4-BE49-F238E27FC236}">
              <a16:creationId xmlns:a16="http://schemas.microsoft.com/office/drawing/2014/main" id="{00000000-0008-0000-0300-000044000000}"/>
            </a:ext>
          </a:extLst>
        </xdr:cNvPr>
        <xdr:cNvSpPr/>
      </xdr:nvSpPr>
      <xdr:spPr>
        <a:xfrm>
          <a:off x="4064000" y="739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132097</xdr:rowOff>
    </xdr:from>
    <xdr:ext cx="736600" cy="259045"/>
    <xdr:sp macro="" textlink="">
      <xdr:nvSpPr>
        <xdr:cNvPr id="69" name="テキスト ボックス 68">
          <a:extLst>
            <a:ext uri="{FF2B5EF4-FFF2-40B4-BE49-F238E27FC236}">
              <a16:creationId xmlns:a16="http://schemas.microsoft.com/office/drawing/2014/main" id="{00000000-0008-0000-0300-000045000000}"/>
            </a:ext>
          </a:extLst>
        </xdr:cNvPr>
        <xdr:cNvSpPr txBox="1"/>
      </xdr:nvSpPr>
      <xdr:spPr>
        <a:xfrm>
          <a:off x="3733800" y="71615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95250</xdr:rowOff>
    </xdr:from>
    <xdr:to>
      <xdr:col>15</xdr:col>
      <xdr:colOff>82550</xdr:colOff>
      <xdr:row>43</xdr:row>
      <xdr:rowOff>101282</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flipV="1">
          <a:off x="2336800" y="7467600"/>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56515</xdr:rowOff>
    </xdr:from>
    <xdr:to>
      <xdr:col>15</xdr:col>
      <xdr:colOff>133350</xdr:colOff>
      <xdr:row>43</xdr:row>
      <xdr:rowOff>158115</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3175000" y="742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142892</xdr:rowOff>
    </xdr:from>
    <xdr:ext cx="762000" cy="259045"/>
    <xdr:sp macro="" textlink="">
      <xdr:nvSpPr>
        <xdr:cNvPr id="72" name="テキスト ボックス 71">
          <a:extLst>
            <a:ext uri="{FF2B5EF4-FFF2-40B4-BE49-F238E27FC236}">
              <a16:creationId xmlns:a16="http://schemas.microsoft.com/office/drawing/2014/main" id="{00000000-0008-0000-0300-000048000000}"/>
            </a:ext>
          </a:extLst>
        </xdr:cNvPr>
        <xdr:cNvSpPr txBox="1"/>
      </xdr:nvSpPr>
      <xdr:spPr>
        <a:xfrm>
          <a:off x="2844800" y="7515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101282</xdr:rowOff>
    </xdr:from>
    <xdr:to>
      <xdr:col>11</xdr:col>
      <xdr:colOff>31750</xdr:colOff>
      <xdr:row>43</xdr:row>
      <xdr:rowOff>107315</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flipV="1">
          <a:off x="1447800" y="7473632"/>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62547</xdr:rowOff>
    </xdr:from>
    <xdr:to>
      <xdr:col>11</xdr:col>
      <xdr:colOff>82550</xdr:colOff>
      <xdr:row>43</xdr:row>
      <xdr:rowOff>164147</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2286000" y="7434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148924</xdr:rowOff>
    </xdr:from>
    <xdr:ext cx="7620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1955800" y="7521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26353</xdr:rowOff>
    </xdr:from>
    <xdr:to>
      <xdr:col>7</xdr:col>
      <xdr:colOff>31750</xdr:colOff>
      <xdr:row>43</xdr:row>
      <xdr:rowOff>127953</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1397000" y="7398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138130</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1066800" y="7167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32385</xdr:rowOff>
    </xdr:from>
    <xdr:to>
      <xdr:col>23</xdr:col>
      <xdr:colOff>184150</xdr:colOff>
      <xdr:row>43</xdr:row>
      <xdr:rowOff>133985</xdr:rowOff>
    </xdr:to>
    <xdr:sp macro="" textlink="">
      <xdr:nvSpPr>
        <xdr:cNvPr id="83" name="楕円 82">
          <a:extLst>
            <a:ext uri="{FF2B5EF4-FFF2-40B4-BE49-F238E27FC236}">
              <a16:creationId xmlns:a16="http://schemas.microsoft.com/office/drawing/2014/main" id="{00000000-0008-0000-0300-000053000000}"/>
            </a:ext>
          </a:extLst>
        </xdr:cNvPr>
        <xdr:cNvSpPr/>
      </xdr:nvSpPr>
      <xdr:spPr>
        <a:xfrm>
          <a:off x="4902200" y="7404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120985</xdr:rowOff>
    </xdr:from>
    <xdr:ext cx="762000" cy="259045"/>
    <xdr:sp macro="" textlink="">
      <xdr:nvSpPr>
        <xdr:cNvPr id="84" name="財政力該当値テキスト">
          <a:extLst>
            <a:ext uri="{FF2B5EF4-FFF2-40B4-BE49-F238E27FC236}">
              <a16:creationId xmlns:a16="http://schemas.microsoft.com/office/drawing/2014/main" id="{00000000-0008-0000-0300-000054000000}"/>
            </a:ext>
          </a:extLst>
        </xdr:cNvPr>
        <xdr:cNvSpPr txBox="1"/>
      </xdr:nvSpPr>
      <xdr:spPr>
        <a:xfrm>
          <a:off x="5041900" y="7321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38418</xdr:rowOff>
    </xdr:from>
    <xdr:to>
      <xdr:col>19</xdr:col>
      <xdr:colOff>184150</xdr:colOff>
      <xdr:row>43</xdr:row>
      <xdr:rowOff>140018</xdr:rowOff>
    </xdr:to>
    <xdr:sp macro="" textlink="">
      <xdr:nvSpPr>
        <xdr:cNvPr id="85" name="楕円 84">
          <a:extLst>
            <a:ext uri="{FF2B5EF4-FFF2-40B4-BE49-F238E27FC236}">
              <a16:creationId xmlns:a16="http://schemas.microsoft.com/office/drawing/2014/main" id="{00000000-0008-0000-0300-000055000000}"/>
            </a:ext>
          </a:extLst>
        </xdr:cNvPr>
        <xdr:cNvSpPr/>
      </xdr:nvSpPr>
      <xdr:spPr>
        <a:xfrm>
          <a:off x="4064000" y="7410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124795</xdr:rowOff>
    </xdr:from>
    <xdr:ext cx="7366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733800" y="74971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44450</xdr:rowOff>
    </xdr:from>
    <xdr:to>
      <xdr:col>15</xdr:col>
      <xdr:colOff>133350</xdr:colOff>
      <xdr:row>43</xdr:row>
      <xdr:rowOff>146050</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3175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156227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28448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50482</xdr:rowOff>
    </xdr:from>
    <xdr:to>
      <xdr:col>11</xdr:col>
      <xdr:colOff>82550</xdr:colOff>
      <xdr:row>43</xdr:row>
      <xdr:rowOff>152082</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2286000" y="7422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162259</xdr:rowOff>
    </xdr:from>
    <xdr:ext cx="7620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1955800" y="7191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56515</xdr:rowOff>
    </xdr:from>
    <xdr:to>
      <xdr:col>7</xdr:col>
      <xdr:colOff>31750</xdr:colOff>
      <xdr:row>43</xdr:row>
      <xdr:rowOff>158115</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1397000" y="7428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142892</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1066800" y="7515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3" name="正方形/長方形 92">
          <a:extLst>
            <a:ext uri="{FF2B5EF4-FFF2-40B4-BE49-F238E27FC236}">
              <a16:creationId xmlns:a16="http://schemas.microsoft.com/office/drawing/2014/main" id="{00000000-0008-0000-0300-00005D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6" name="正方形/長方形 95">
          <a:extLst>
            <a:ext uri="{FF2B5EF4-FFF2-40B4-BE49-F238E27FC236}">
              <a16:creationId xmlns:a16="http://schemas.microsoft.com/office/drawing/2014/main" id="{00000000-0008-0000-0300-000060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5" name="テキスト ボックス 104">
          <a:extLst>
            <a:ext uri="{FF2B5EF4-FFF2-40B4-BE49-F238E27FC236}">
              <a16:creationId xmlns:a16="http://schemas.microsoft.com/office/drawing/2014/main" id="{00000000-0008-0000-0300-000069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1" eaLnBrk="1" fontAlgn="auto" latinLnBrk="0" hangingPunct="1"/>
          <a:r>
            <a:rPr lang="ja-JP" altLang="en-US" sz="1300" b="0" i="0">
              <a:solidFill>
                <a:schemeClr val="dk1"/>
              </a:solidFill>
              <a:effectLst/>
              <a:latin typeface="ＭＳ Ｐゴシック" panose="020B0600070205080204" pitchFamily="50" charset="-128"/>
              <a:ea typeface="ＭＳ Ｐゴシック" panose="020B0600070205080204" pitchFamily="50" charset="-128"/>
              <a:cs typeface="+mn-cs"/>
            </a:rPr>
            <a:t>　特別会計への</a:t>
          </a:r>
          <a:r>
            <a:rPr lang="ja-JP" altLang="ja-JP" sz="1300" b="0" i="0">
              <a:solidFill>
                <a:schemeClr val="dk1"/>
              </a:solidFill>
              <a:effectLst/>
              <a:latin typeface="ＭＳ Ｐゴシック" panose="020B0600070205080204" pitchFamily="50" charset="-128"/>
              <a:ea typeface="ＭＳ Ｐゴシック" panose="020B0600070205080204" pitchFamily="50" charset="-128"/>
              <a:cs typeface="+mn-cs"/>
            </a:rPr>
            <a:t>繰出金</a:t>
          </a:r>
          <a:r>
            <a:rPr lang="ja-JP" altLang="en-US" sz="1300" b="0" i="0">
              <a:solidFill>
                <a:schemeClr val="dk1"/>
              </a:solidFill>
              <a:effectLst/>
              <a:latin typeface="ＭＳ Ｐゴシック" panose="020B0600070205080204" pitchFamily="50" charset="-128"/>
              <a:ea typeface="ＭＳ Ｐゴシック" panose="020B0600070205080204" pitchFamily="50" charset="-128"/>
              <a:cs typeface="+mn-cs"/>
            </a:rPr>
            <a:t>や人件費、補助費</a:t>
          </a:r>
          <a:r>
            <a:rPr lang="ja-JP" altLang="ja-JP" sz="1300" b="0" i="0">
              <a:solidFill>
                <a:schemeClr val="dk1"/>
              </a:solidFill>
              <a:effectLst/>
              <a:latin typeface="ＭＳ Ｐゴシック" panose="020B0600070205080204" pitchFamily="50" charset="-128"/>
              <a:ea typeface="ＭＳ Ｐゴシック" panose="020B0600070205080204" pitchFamily="50" charset="-128"/>
              <a:cs typeface="+mn-cs"/>
            </a:rPr>
            <a:t>等が増加し、経常経費の一般財源は上昇。経常経費充当一般財源は</a:t>
          </a:r>
          <a:r>
            <a:rPr lang="ja-JP" altLang="en-US" sz="1300" b="0" i="0">
              <a:solidFill>
                <a:schemeClr val="dk1"/>
              </a:solidFill>
              <a:effectLst/>
              <a:latin typeface="ＭＳ Ｐゴシック" panose="020B0600070205080204" pitchFamily="50" charset="-128"/>
              <a:ea typeface="ＭＳ Ｐゴシック" panose="020B0600070205080204" pitchFamily="50" charset="-128"/>
              <a:cs typeface="+mn-cs"/>
            </a:rPr>
            <a:t>臨時財政対策債の減により</a:t>
          </a:r>
          <a:r>
            <a:rPr lang="ja-JP" altLang="ja-JP" sz="1300" b="0" i="0">
              <a:solidFill>
                <a:schemeClr val="dk1"/>
              </a:solidFill>
              <a:effectLst/>
              <a:latin typeface="ＭＳ Ｐゴシック" panose="020B0600070205080204" pitchFamily="50" charset="-128"/>
              <a:ea typeface="ＭＳ Ｐゴシック" panose="020B0600070205080204" pitchFamily="50" charset="-128"/>
              <a:cs typeface="+mn-cs"/>
            </a:rPr>
            <a:t>減少したため、Ｈ</a:t>
          </a:r>
          <a:r>
            <a:rPr lang="ja-JP" altLang="en-US" sz="1300" b="0" i="0">
              <a:solidFill>
                <a:schemeClr val="dk1"/>
              </a:solidFill>
              <a:effectLst/>
              <a:latin typeface="ＭＳ Ｐゴシック" panose="020B0600070205080204" pitchFamily="50" charset="-128"/>
              <a:ea typeface="ＭＳ Ｐゴシック" panose="020B0600070205080204" pitchFamily="50" charset="-128"/>
              <a:cs typeface="+mn-cs"/>
            </a:rPr>
            <a:t>２９比率</a:t>
          </a:r>
          <a:r>
            <a:rPr lang="ja-JP" altLang="ja-JP" sz="1300" b="0" i="0">
              <a:solidFill>
                <a:schemeClr val="dk1"/>
              </a:solidFill>
              <a:effectLst/>
              <a:latin typeface="ＭＳ Ｐゴシック" panose="020B0600070205080204" pitchFamily="50" charset="-128"/>
              <a:ea typeface="ＭＳ Ｐゴシック" panose="020B0600070205080204" pitchFamily="50" charset="-128"/>
              <a:cs typeface="+mn-cs"/>
            </a:rPr>
            <a:t>よりも</a:t>
          </a:r>
          <a:r>
            <a:rPr lang="ja-JP" altLang="en-US" sz="1300" b="0" i="0">
              <a:solidFill>
                <a:schemeClr val="dk1"/>
              </a:solidFill>
              <a:effectLst/>
              <a:latin typeface="ＭＳ Ｐゴシック" panose="020B0600070205080204" pitchFamily="50" charset="-128"/>
              <a:ea typeface="ＭＳ Ｐゴシック" panose="020B0600070205080204" pitchFamily="50" charset="-128"/>
              <a:cs typeface="+mn-cs"/>
            </a:rPr>
            <a:t>３</a:t>
          </a:r>
          <a:r>
            <a:rPr lang="ja-JP" altLang="ja-JP" sz="1300" b="0" i="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en-US" sz="1300" b="0" i="0">
              <a:solidFill>
                <a:schemeClr val="dk1"/>
              </a:solidFill>
              <a:effectLst/>
              <a:latin typeface="ＭＳ Ｐゴシック" panose="020B0600070205080204" pitchFamily="50" charset="-128"/>
              <a:ea typeface="ＭＳ Ｐゴシック" panose="020B0600070205080204" pitchFamily="50" charset="-128"/>
              <a:cs typeface="+mn-cs"/>
            </a:rPr>
            <a:t>４ポイント</a:t>
          </a:r>
          <a:r>
            <a:rPr lang="ja-JP" altLang="ja-JP" sz="1300" b="0" i="0">
              <a:solidFill>
                <a:schemeClr val="dk1"/>
              </a:solidFill>
              <a:effectLst/>
              <a:latin typeface="ＭＳ Ｐゴシック" panose="020B0600070205080204" pitchFamily="50" charset="-128"/>
              <a:ea typeface="ＭＳ Ｐゴシック" panose="020B0600070205080204" pitchFamily="50" charset="-128"/>
              <a:cs typeface="+mn-cs"/>
            </a:rPr>
            <a:t>上昇し、類似団体平均よりも</a:t>
          </a:r>
          <a:r>
            <a:rPr lang="ja-JP" altLang="en-US" sz="1300" b="0" i="0">
              <a:solidFill>
                <a:schemeClr val="dk1"/>
              </a:solidFill>
              <a:effectLst/>
              <a:latin typeface="ＭＳ Ｐゴシック" panose="020B0600070205080204" pitchFamily="50" charset="-128"/>
              <a:ea typeface="ＭＳ Ｐゴシック" panose="020B0600070205080204" pitchFamily="50" charset="-128"/>
              <a:cs typeface="+mn-cs"/>
            </a:rPr>
            <a:t>５．７ポイント上回った</a:t>
          </a:r>
          <a:r>
            <a:rPr lang="ja-JP" altLang="ja-JP" sz="1300" b="0" i="0">
              <a:solidFill>
                <a:schemeClr val="dk1"/>
              </a:solidFill>
              <a:effectLst/>
              <a:latin typeface="ＭＳ Ｐゴシック" panose="020B0600070205080204" pitchFamily="50" charset="-128"/>
              <a:ea typeface="ＭＳ Ｐゴシック" panose="020B0600070205080204" pitchFamily="50" charset="-128"/>
              <a:cs typeface="+mn-cs"/>
            </a:rPr>
            <a:t>。今後も、</a:t>
          </a:r>
          <a:r>
            <a:rPr lang="ja-JP" altLang="en-US" sz="1300" b="0" i="0">
              <a:solidFill>
                <a:schemeClr val="dk1"/>
              </a:solidFill>
              <a:effectLst/>
              <a:latin typeface="ＭＳ Ｐゴシック" panose="020B0600070205080204" pitchFamily="50" charset="-128"/>
              <a:ea typeface="ＭＳ Ｐゴシック" panose="020B0600070205080204" pitchFamily="50" charset="-128"/>
              <a:cs typeface="+mn-cs"/>
            </a:rPr>
            <a:t>後期高齢者医療特別会計をはじめとした公営事業への繰出金や</a:t>
          </a:r>
          <a:r>
            <a:rPr lang="ja-JP" altLang="ja-JP" sz="1300" b="0" i="0">
              <a:solidFill>
                <a:schemeClr val="dk1"/>
              </a:solidFill>
              <a:effectLst/>
              <a:latin typeface="ＭＳ Ｐゴシック" panose="020B0600070205080204" pitchFamily="50" charset="-128"/>
              <a:ea typeface="ＭＳ Ｐゴシック" panose="020B0600070205080204" pitchFamily="50" charset="-128"/>
              <a:cs typeface="+mn-cs"/>
            </a:rPr>
            <a:t>人件費の増加に伴い上昇</a:t>
          </a:r>
          <a:r>
            <a:rPr lang="ja-JP" altLang="en-US" sz="1300" b="0" i="0">
              <a:solidFill>
                <a:schemeClr val="dk1"/>
              </a:solidFill>
              <a:effectLst/>
              <a:latin typeface="ＭＳ Ｐゴシック" panose="020B0600070205080204" pitchFamily="50" charset="-128"/>
              <a:ea typeface="ＭＳ Ｐゴシック" panose="020B0600070205080204" pitchFamily="50" charset="-128"/>
              <a:cs typeface="+mn-cs"/>
            </a:rPr>
            <a:t>する</a:t>
          </a:r>
          <a:r>
            <a:rPr lang="ja-JP" altLang="ja-JP" sz="1300" b="0" i="0">
              <a:solidFill>
                <a:schemeClr val="dk1"/>
              </a:solidFill>
              <a:effectLst/>
              <a:latin typeface="ＭＳ Ｐゴシック" panose="020B0600070205080204" pitchFamily="50" charset="-128"/>
              <a:ea typeface="ＭＳ Ｐゴシック" panose="020B0600070205080204" pitchFamily="50" charset="-128"/>
              <a:cs typeface="+mn-cs"/>
            </a:rPr>
            <a:t>見込み</a:t>
          </a:r>
          <a:r>
            <a:rPr lang="ja-JP" altLang="en-US" sz="1300" b="0" i="0">
              <a:solidFill>
                <a:schemeClr val="dk1"/>
              </a:solidFill>
              <a:effectLst/>
              <a:latin typeface="ＭＳ Ｐゴシック" panose="020B0600070205080204" pitchFamily="50" charset="-128"/>
              <a:ea typeface="ＭＳ Ｐゴシック" panose="020B0600070205080204" pitchFamily="50" charset="-128"/>
              <a:cs typeface="+mn-cs"/>
            </a:rPr>
            <a:t>であるため</a:t>
          </a:r>
          <a:r>
            <a:rPr lang="ja-JP" altLang="ja-JP" sz="1300" b="0" i="0">
              <a:solidFill>
                <a:schemeClr val="dk1"/>
              </a:solidFill>
              <a:effectLst/>
              <a:latin typeface="ＭＳ Ｐゴシック" panose="020B0600070205080204" pitchFamily="50" charset="-128"/>
              <a:ea typeface="ＭＳ Ｐゴシック" panose="020B0600070205080204" pitchFamily="50" charset="-128"/>
              <a:cs typeface="+mn-cs"/>
            </a:rPr>
            <a:t>、物件費、補助費等の削減や事務事業の更なる見直しを進め、義務的経費の削減に努め、経常収支比率の改善</a:t>
          </a:r>
          <a:r>
            <a:rPr lang="ja-JP" altLang="en-US" sz="1300" b="0" i="0">
              <a:solidFill>
                <a:schemeClr val="dk1"/>
              </a:solidFill>
              <a:effectLst/>
              <a:latin typeface="ＭＳ Ｐゴシック" panose="020B0600070205080204" pitchFamily="50" charset="-128"/>
              <a:ea typeface="ＭＳ Ｐゴシック" panose="020B0600070205080204" pitchFamily="50" charset="-128"/>
              <a:cs typeface="+mn-cs"/>
            </a:rPr>
            <a:t>に努める</a:t>
          </a:r>
          <a:r>
            <a:rPr lang="ja-JP" altLang="ja-JP" sz="1300" b="0" i="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06" name="テキスト ボックス 105">
          <a:extLst>
            <a:ext uri="{FF2B5EF4-FFF2-40B4-BE49-F238E27FC236}">
              <a16:creationId xmlns:a16="http://schemas.microsoft.com/office/drawing/2014/main" id="{00000000-0008-0000-0300-00006A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7" name="直線コネクタ 106">
          <a:extLst>
            <a:ext uri="{FF2B5EF4-FFF2-40B4-BE49-F238E27FC236}">
              <a16:creationId xmlns:a16="http://schemas.microsoft.com/office/drawing/2014/main" id="{00000000-0008-0000-0300-00006B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8" name="テキスト ボックス 107">
          <a:extLst>
            <a:ext uri="{FF2B5EF4-FFF2-40B4-BE49-F238E27FC236}">
              <a16:creationId xmlns:a16="http://schemas.microsoft.com/office/drawing/2014/main" id="{00000000-0008-0000-0300-00006C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09" name="直線コネクタ 108">
          <a:extLst>
            <a:ext uri="{FF2B5EF4-FFF2-40B4-BE49-F238E27FC236}">
              <a16:creationId xmlns:a16="http://schemas.microsoft.com/office/drawing/2014/main" id="{00000000-0008-0000-0300-00006D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19" name="財政構造の弾力性グラフ枠">
          <a:extLst>
            <a:ext uri="{FF2B5EF4-FFF2-40B4-BE49-F238E27FC236}">
              <a16:creationId xmlns:a16="http://schemas.microsoft.com/office/drawing/2014/main" id="{00000000-0008-0000-0300-000077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40132</xdr:rowOff>
    </xdr:from>
    <xdr:to>
      <xdr:col>23</xdr:col>
      <xdr:colOff>133350</xdr:colOff>
      <xdr:row>67</xdr:row>
      <xdr:rowOff>22098</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flipV="1">
          <a:off x="4953000" y="9984232"/>
          <a:ext cx="0" cy="15250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165625</xdr:rowOff>
    </xdr:from>
    <xdr:ext cx="762000" cy="259045"/>
    <xdr:sp macro="" textlink="">
      <xdr:nvSpPr>
        <xdr:cNvPr id="121" name="財政構造の弾力性最小値テキスト">
          <a:extLst>
            <a:ext uri="{FF2B5EF4-FFF2-40B4-BE49-F238E27FC236}">
              <a16:creationId xmlns:a16="http://schemas.microsoft.com/office/drawing/2014/main" id="{00000000-0008-0000-0300-000079000000}"/>
            </a:ext>
          </a:extLst>
        </xdr:cNvPr>
        <xdr:cNvSpPr txBox="1"/>
      </xdr:nvSpPr>
      <xdr:spPr>
        <a:xfrm>
          <a:off x="5041900" y="11481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22098</xdr:rowOff>
    </xdr:from>
    <xdr:to>
      <xdr:col>24</xdr:col>
      <xdr:colOff>12700</xdr:colOff>
      <xdr:row>67</xdr:row>
      <xdr:rowOff>22098</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4864100" y="11509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126509</xdr:rowOff>
    </xdr:from>
    <xdr:ext cx="762000" cy="259045"/>
    <xdr:sp macro="" textlink="">
      <xdr:nvSpPr>
        <xdr:cNvPr id="123" name="財政構造の弾力性最大値テキスト">
          <a:extLst>
            <a:ext uri="{FF2B5EF4-FFF2-40B4-BE49-F238E27FC236}">
              <a16:creationId xmlns:a16="http://schemas.microsoft.com/office/drawing/2014/main" id="{00000000-0008-0000-0300-00007B000000}"/>
            </a:ext>
          </a:extLst>
        </xdr:cNvPr>
        <xdr:cNvSpPr txBox="1"/>
      </xdr:nvSpPr>
      <xdr:spPr>
        <a:xfrm>
          <a:off x="5041900" y="9727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40132</xdr:rowOff>
    </xdr:from>
    <xdr:to>
      <xdr:col>24</xdr:col>
      <xdr:colOff>12700</xdr:colOff>
      <xdr:row>58</xdr:row>
      <xdr:rowOff>40132</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4864100" y="9984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22606</xdr:rowOff>
    </xdr:from>
    <xdr:to>
      <xdr:col>23</xdr:col>
      <xdr:colOff>133350</xdr:colOff>
      <xdr:row>64</xdr:row>
      <xdr:rowOff>15240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4114800" y="10823956"/>
          <a:ext cx="838200" cy="164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48785</xdr:rowOff>
    </xdr:from>
    <xdr:ext cx="762000" cy="259045"/>
    <xdr:sp macro="" textlink="">
      <xdr:nvSpPr>
        <xdr:cNvPr id="126" name="財政構造の弾力性平均値テキスト">
          <a:extLst>
            <a:ext uri="{FF2B5EF4-FFF2-40B4-BE49-F238E27FC236}">
              <a16:creationId xmlns:a16="http://schemas.microsoft.com/office/drawing/2014/main" id="{00000000-0008-0000-0300-00007E000000}"/>
            </a:ext>
          </a:extLst>
        </xdr:cNvPr>
        <xdr:cNvSpPr txBox="1"/>
      </xdr:nvSpPr>
      <xdr:spPr>
        <a:xfrm>
          <a:off x="5041900" y="105072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32258</xdr:rowOff>
    </xdr:from>
    <xdr:to>
      <xdr:col>23</xdr:col>
      <xdr:colOff>184150</xdr:colOff>
      <xdr:row>62</xdr:row>
      <xdr:rowOff>133858</xdr:rowOff>
    </xdr:to>
    <xdr:sp macro="" textlink="">
      <xdr:nvSpPr>
        <xdr:cNvPr id="127" name="フローチャート: 判断 126">
          <a:extLst>
            <a:ext uri="{FF2B5EF4-FFF2-40B4-BE49-F238E27FC236}">
              <a16:creationId xmlns:a16="http://schemas.microsoft.com/office/drawing/2014/main" id="{00000000-0008-0000-0300-00007F000000}"/>
            </a:ext>
          </a:extLst>
        </xdr:cNvPr>
        <xdr:cNvSpPr/>
      </xdr:nvSpPr>
      <xdr:spPr>
        <a:xfrm>
          <a:off x="4902200" y="1066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136144</xdr:rowOff>
    </xdr:from>
    <xdr:to>
      <xdr:col>19</xdr:col>
      <xdr:colOff>133350</xdr:colOff>
      <xdr:row>63</xdr:row>
      <xdr:rowOff>22606</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3225800" y="10766044"/>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37084</xdr:rowOff>
    </xdr:from>
    <xdr:to>
      <xdr:col>19</xdr:col>
      <xdr:colOff>184150</xdr:colOff>
      <xdr:row>62</xdr:row>
      <xdr:rowOff>138684</xdr:rowOff>
    </xdr:to>
    <xdr:sp macro="" textlink="">
      <xdr:nvSpPr>
        <xdr:cNvPr id="129" name="フローチャート: 判断 128">
          <a:extLst>
            <a:ext uri="{FF2B5EF4-FFF2-40B4-BE49-F238E27FC236}">
              <a16:creationId xmlns:a16="http://schemas.microsoft.com/office/drawing/2014/main" id="{00000000-0008-0000-0300-000081000000}"/>
            </a:ext>
          </a:extLst>
        </xdr:cNvPr>
        <xdr:cNvSpPr/>
      </xdr:nvSpPr>
      <xdr:spPr>
        <a:xfrm>
          <a:off x="4064000" y="1066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148861</xdr:rowOff>
    </xdr:from>
    <xdr:ext cx="736600" cy="259045"/>
    <xdr:sp macro="" textlink="">
      <xdr:nvSpPr>
        <xdr:cNvPr id="130" name="テキスト ボックス 129">
          <a:extLst>
            <a:ext uri="{FF2B5EF4-FFF2-40B4-BE49-F238E27FC236}">
              <a16:creationId xmlns:a16="http://schemas.microsoft.com/office/drawing/2014/main" id="{00000000-0008-0000-0300-000082000000}"/>
            </a:ext>
          </a:extLst>
        </xdr:cNvPr>
        <xdr:cNvSpPr txBox="1"/>
      </xdr:nvSpPr>
      <xdr:spPr>
        <a:xfrm>
          <a:off x="3733800" y="104358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54102</xdr:rowOff>
    </xdr:from>
    <xdr:to>
      <xdr:col>15</xdr:col>
      <xdr:colOff>82550</xdr:colOff>
      <xdr:row>62</xdr:row>
      <xdr:rowOff>136144</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2336800" y="10684002"/>
          <a:ext cx="8890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107188</xdr:rowOff>
    </xdr:from>
    <xdr:to>
      <xdr:col>15</xdr:col>
      <xdr:colOff>133350</xdr:colOff>
      <xdr:row>62</xdr:row>
      <xdr:rowOff>37338</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3175000" y="1056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47515</xdr:rowOff>
    </xdr:from>
    <xdr:ext cx="762000" cy="259045"/>
    <xdr:sp macro="" textlink="">
      <xdr:nvSpPr>
        <xdr:cNvPr id="133" name="テキスト ボックス 132">
          <a:extLst>
            <a:ext uri="{FF2B5EF4-FFF2-40B4-BE49-F238E27FC236}">
              <a16:creationId xmlns:a16="http://schemas.microsoft.com/office/drawing/2014/main" id="{00000000-0008-0000-0300-000085000000}"/>
            </a:ext>
          </a:extLst>
        </xdr:cNvPr>
        <xdr:cNvSpPr txBox="1"/>
      </xdr:nvSpPr>
      <xdr:spPr>
        <a:xfrm>
          <a:off x="2844800" y="10334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54102</xdr:rowOff>
    </xdr:from>
    <xdr:to>
      <xdr:col>11</xdr:col>
      <xdr:colOff>31750</xdr:colOff>
      <xdr:row>63</xdr:row>
      <xdr:rowOff>70866</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1447800" y="10684002"/>
          <a:ext cx="889000" cy="188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15494</xdr:rowOff>
    </xdr:from>
    <xdr:to>
      <xdr:col>11</xdr:col>
      <xdr:colOff>82550</xdr:colOff>
      <xdr:row>61</xdr:row>
      <xdr:rowOff>117094</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2286000" y="1047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127271</xdr:rowOff>
    </xdr:from>
    <xdr:ext cx="7620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1955800" y="10242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46736</xdr:rowOff>
    </xdr:from>
    <xdr:to>
      <xdr:col>7</xdr:col>
      <xdr:colOff>31750</xdr:colOff>
      <xdr:row>62</xdr:row>
      <xdr:rowOff>148336</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1397000" y="106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158513</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1066800" y="10445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135890</xdr:rowOff>
    </xdr:from>
    <xdr:to>
      <xdr:col>23</xdr:col>
      <xdr:colOff>184150</xdr:colOff>
      <xdr:row>64</xdr:row>
      <xdr:rowOff>66040</xdr:rowOff>
    </xdr:to>
    <xdr:sp macro="" textlink="">
      <xdr:nvSpPr>
        <xdr:cNvPr id="144" name="楕円 143">
          <a:extLst>
            <a:ext uri="{FF2B5EF4-FFF2-40B4-BE49-F238E27FC236}">
              <a16:creationId xmlns:a16="http://schemas.microsoft.com/office/drawing/2014/main" id="{00000000-0008-0000-0300-000090000000}"/>
            </a:ext>
          </a:extLst>
        </xdr:cNvPr>
        <xdr:cNvSpPr/>
      </xdr:nvSpPr>
      <xdr:spPr>
        <a:xfrm>
          <a:off x="4902200" y="1093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107967</xdr:rowOff>
    </xdr:from>
    <xdr:ext cx="762000" cy="259045"/>
    <xdr:sp macro="" textlink="">
      <xdr:nvSpPr>
        <xdr:cNvPr id="145" name="財政構造の弾力性該当値テキスト">
          <a:extLst>
            <a:ext uri="{FF2B5EF4-FFF2-40B4-BE49-F238E27FC236}">
              <a16:creationId xmlns:a16="http://schemas.microsoft.com/office/drawing/2014/main" id="{00000000-0008-0000-0300-000091000000}"/>
            </a:ext>
          </a:extLst>
        </xdr:cNvPr>
        <xdr:cNvSpPr txBox="1"/>
      </xdr:nvSpPr>
      <xdr:spPr>
        <a:xfrm>
          <a:off x="5041900" y="10909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143256</xdr:rowOff>
    </xdr:from>
    <xdr:to>
      <xdr:col>19</xdr:col>
      <xdr:colOff>184150</xdr:colOff>
      <xdr:row>63</xdr:row>
      <xdr:rowOff>73406</xdr:rowOff>
    </xdr:to>
    <xdr:sp macro="" textlink="">
      <xdr:nvSpPr>
        <xdr:cNvPr id="146" name="楕円 145">
          <a:extLst>
            <a:ext uri="{FF2B5EF4-FFF2-40B4-BE49-F238E27FC236}">
              <a16:creationId xmlns:a16="http://schemas.microsoft.com/office/drawing/2014/main" id="{00000000-0008-0000-0300-000092000000}"/>
            </a:ext>
          </a:extLst>
        </xdr:cNvPr>
        <xdr:cNvSpPr/>
      </xdr:nvSpPr>
      <xdr:spPr>
        <a:xfrm>
          <a:off x="4064000" y="10773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58183</xdr:rowOff>
    </xdr:from>
    <xdr:ext cx="7366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733800" y="108595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85344</xdr:rowOff>
    </xdr:from>
    <xdr:to>
      <xdr:col>15</xdr:col>
      <xdr:colOff>133350</xdr:colOff>
      <xdr:row>63</xdr:row>
      <xdr:rowOff>15494</xdr:rowOff>
    </xdr:to>
    <xdr:sp macro="" textlink="">
      <xdr:nvSpPr>
        <xdr:cNvPr id="148" name="楕円 147">
          <a:extLst>
            <a:ext uri="{FF2B5EF4-FFF2-40B4-BE49-F238E27FC236}">
              <a16:creationId xmlns:a16="http://schemas.microsoft.com/office/drawing/2014/main" id="{00000000-0008-0000-0300-000094000000}"/>
            </a:ext>
          </a:extLst>
        </xdr:cNvPr>
        <xdr:cNvSpPr/>
      </xdr:nvSpPr>
      <xdr:spPr>
        <a:xfrm>
          <a:off x="3175000" y="10715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271</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844800" y="10801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3302</xdr:rowOff>
    </xdr:from>
    <xdr:to>
      <xdr:col>11</xdr:col>
      <xdr:colOff>82550</xdr:colOff>
      <xdr:row>62</xdr:row>
      <xdr:rowOff>104902</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2286000" y="10633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89679</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1955800" y="10719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20066</xdr:rowOff>
    </xdr:from>
    <xdr:to>
      <xdr:col>7</xdr:col>
      <xdr:colOff>31750</xdr:colOff>
      <xdr:row>63</xdr:row>
      <xdr:rowOff>121666</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1397000" y="1082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106443</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1066800" y="10907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4" name="正方形/長方形 153">
          <a:extLst>
            <a:ext uri="{FF2B5EF4-FFF2-40B4-BE49-F238E27FC236}">
              <a16:creationId xmlns:a16="http://schemas.microsoft.com/office/drawing/2014/main" id="{00000000-0008-0000-0300-00009A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[215,654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57" name="正方形/長方形 156">
          <a:extLst>
            <a:ext uri="{FF2B5EF4-FFF2-40B4-BE49-F238E27FC236}">
              <a16:creationId xmlns:a16="http://schemas.microsoft.com/office/drawing/2014/main" id="{00000000-0008-0000-0300-00009D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58" name="正方形/長方形 157">
          <a:extLst>
            <a:ext uri="{FF2B5EF4-FFF2-40B4-BE49-F238E27FC236}">
              <a16:creationId xmlns:a16="http://schemas.microsoft.com/office/drawing/2014/main" id="{00000000-0008-0000-0300-00009E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6" name="テキスト ボックス 165">
          <a:extLst>
            <a:ext uri="{FF2B5EF4-FFF2-40B4-BE49-F238E27FC236}">
              <a16:creationId xmlns:a16="http://schemas.microsoft.com/office/drawing/2014/main" id="{00000000-0008-0000-0300-0000A6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1" eaLnBrk="1" fontAlgn="auto" latinLnBrk="0" hangingPunct="1"/>
          <a:r>
            <a:rPr lang="ja-JP" altLang="en-US" sz="1300" b="0" i="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300" b="0" i="0">
              <a:solidFill>
                <a:schemeClr val="dk1"/>
              </a:solidFill>
              <a:effectLst/>
              <a:latin typeface="ＭＳ Ｐゴシック" panose="020B0600070205080204" pitchFamily="50" charset="-128"/>
              <a:ea typeface="ＭＳ Ｐゴシック" panose="020B0600070205080204" pitchFamily="50" charset="-128"/>
              <a:cs typeface="+mn-cs"/>
            </a:rPr>
            <a:t>類似団体平均</a:t>
          </a:r>
          <a:r>
            <a:rPr lang="ja-JP" altLang="en-US" sz="1300" b="0" i="0">
              <a:solidFill>
                <a:schemeClr val="dk1"/>
              </a:solidFill>
              <a:effectLst/>
              <a:latin typeface="ＭＳ Ｐゴシック" panose="020B0600070205080204" pitchFamily="50" charset="-128"/>
              <a:ea typeface="ＭＳ Ｐゴシック" panose="020B0600070205080204" pitchFamily="50" charset="-128"/>
              <a:cs typeface="+mn-cs"/>
            </a:rPr>
            <a:t>より１５２，５０１</a:t>
          </a:r>
          <a:r>
            <a:rPr lang="ja-JP" altLang="ja-JP" sz="1300" b="0" i="0">
              <a:solidFill>
                <a:schemeClr val="dk1"/>
              </a:solidFill>
              <a:effectLst/>
              <a:latin typeface="ＭＳ Ｐゴシック" panose="020B0600070205080204" pitchFamily="50" charset="-128"/>
              <a:ea typeface="ＭＳ Ｐゴシック" panose="020B0600070205080204" pitchFamily="50" charset="-128"/>
              <a:cs typeface="+mn-cs"/>
            </a:rPr>
            <a:t>円</a:t>
          </a:r>
          <a:r>
            <a:rPr lang="ja-JP" altLang="en-US" sz="1300" b="0" i="0">
              <a:solidFill>
                <a:schemeClr val="dk1"/>
              </a:solidFill>
              <a:effectLst/>
              <a:latin typeface="ＭＳ Ｐゴシック" panose="020B0600070205080204" pitchFamily="50" charset="-128"/>
              <a:ea typeface="ＭＳ Ｐゴシック" panose="020B0600070205080204" pitchFamily="50" charset="-128"/>
              <a:cs typeface="+mn-cs"/>
            </a:rPr>
            <a:t>低くなっており</a:t>
          </a:r>
          <a:r>
            <a:rPr lang="ja-JP" altLang="ja-JP" sz="1300" b="0" i="0">
              <a:solidFill>
                <a:schemeClr val="dk1"/>
              </a:solidFill>
              <a:effectLst/>
              <a:latin typeface="ＭＳ Ｐゴシック" panose="020B0600070205080204" pitchFamily="50" charset="-128"/>
              <a:ea typeface="ＭＳ Ｐゴシック" panose="020B0600070205080204" pitchFamily="50" charset="-128"/>
              <a:cs typeface="+mn-cs"/>
            </a:rPr>
            <a:t>類似団体内順位は上位にあ</a:t>
          </a:r>
          <a:r>
            <a:rPr lang="ja-JP" altLang="en-US" sz="1300" b="0" i="0">
              <a:solidFill>
                <a:schemeClr val="dk1"/>
              </a:solidFill>
              <a:effectLst/>
              <a:latin typeface="ＭＳ Ｐゴシック" panose="020B0600070205080204" pitchFamily="50" charset="-128"/>
              <a:ea typeface="ＭＳ Ｐゴシック" panose="020B0600070205080204" pitchFamily="50" charset="-128"/>
              <a:cs typeface="+mn-cs"/>
            </a:rPr>
            <a:t>るものの</a:t>
          </a:r>
          <a:r>
            <a:rPr lang="ja-JP" altLang="ja-JP" sz="1300" b="0" i="0">
              <a:solidFill>
                <a:schemeClr val="dk1"/>
              </a:solidFill>
              <a:effectLst/>
              <a:latin typeface="ＭＳ Ｐゴシック" panose="020B0600070205080204" pitchFamily="50" charset="-128"/>
              <a:ea typeface="ＭＳ Ｐゴシック" panose="020B0600070205080204" pitchFamily="50" charset="-128"/>
              <a:cs typeface="+mn-cs"/>
            </a:rPr>
            <a:t>、熊本県平均</a:t>
          </a:r>
          <a:r>
            <a:rPr lang="ja-JP" altLang="en-US" sz="1300" b="0" i="0">
              <a:solidFill>
                <a:schemeClr val="dk1"/>
              </a:solidFill>
              <a:effectLst/>
              <a:latin typeface="ＭＳ Ｐゴシック" panose="020B0600070205080204" pitchFamily="50" charset="-128"/>
              <a:ea typeface="ＭＳ Ｐゴシック" panose="020B0600070205080204" pitchFamily="50" charset="-128"/>
              <a:cs typeface="+mn-cs"/>
            </a:rPr>
            <a:t>より</a:t>
          </a:r>
          <a:r>
            <a:rPr lang="ja-JP" altLang="ja-JP" sz="1300" b="0" i="0">
              <a:solidFill>
                <a:schemeClr val="dk1"/>
              </a:solidFill>
              <a:effectLst/>
              <a:latin typeface="ＭＳ Ｐゴシック" panose="020B0600070205080204" pitchFamily="50" charset="-128"/>
              <a:ea typeface="ＭＳ Ｐゴシック" panose="020B0600070205080204" pitchFamily="50" charset="-128"/>
              <a:cs typeface="+mn-cs"/>
            </a:rPr>
            <a:t>上回っている。</a:t>
          </a:r>
          <a:r>
            <a:rPr lang="ja-JP" altLang="en-US" sz="1300" b="0" i="0">
              <a:solidFill>
                <a:schemeClr val="dk1"/>
              </a:solidFill>
              <a:effectLst/>
              <a:latin typeface="ＭＳ Ｐゴシック" panose="020B0600070205080204" pitchFamily="50" charset="-128"/>
              <a:ea typeface="ＭＳ Ｐゴシック" panose="020B0600070205080204" pitchFamily="50" charset="-128"/>
              <a:cs typeface="+mn-cs"/>
            </a:rPr>
            <a:t>主な要因は、ごみ収集業務や保育園を直営で行っているため人件費の比率が高いためである。</a:t>
          </a:r>
          <a:endParaRPr lang="en-US" altLang="ja-JP" sz="1300" b="0" i="0">
            <a:solidFill>
              <a:schemeClr val="dk1"/>
            </a:solidFill>
            <a:effectLst/>
            <a:latin typeface="ＭＳ Ｐゴシック" panose="020B0600070205080204" pitchFamily="50" charset="-128"/>
            <a:ea typeface="ＭＳ Ｐゴシック" panose="020B0600070205080204" pitchFamily="50" charset="-128"/>
            <a:cs typeface="+mn-cs"/>
          </a:endParaRPr>
        </a:p>
        <a:p>
          <a:pPr algn="l" rtl="1" eaLnBrk="1" fontAlgn="auto" latinLnBrk="0" hangingPunct="1"/>
          <a:r>
            <a:rPr lang="ja-JP" altLang="en-US" sz="1300" b="0" i="0">
              <a:solidFill>
                <a:schemeClr val="dk1"/>
              </a:solidFill>
              <a:effectLst/>
              <a:latin typeface="ＭＳ Ｐゴシック" panose="020B0600070205080204" pitchFamily="50" charset="-128"/>
              <a:ea typeface="ＭＳ Ｐゴシック" panose="020B0600070205080204" pitchFamily="50" charset="-128"/>
              <a:cs typeface="+mn-cs"/>
            </a:rPr>
            <a:t>今後</a:t>
          </a:r>
          <a:r>
            <a:rPr lang="ja-JP" altLang="ja-JP" sz="1300" b="0" i="0">
              <a:solidFill>
                <a:schemeClr val="dk1"/>
              </a:solidFill>
              <a:effectLst/>
              <a:latin typeface="ＭＳ Ｐゴシック" panose="020B0600070205080204" pitchFamily="50" charset="-128"/>
              <a:ea typeface="ＭＳ Ｐゴシック" panose="020B0600070205080204" pitchFamily="50" charset="-128"/>
              <a:cs typeface="+mn-cs"/>
            </a:rPr>
            <a:t>は公立保育園</a:t>
          </a:r>
          <a:r>
            <a:rPr lang="ja-JP" altLang="en-US" sz="1300" b="0" i="0">
              <a:solidFill>
                <a:schemeClr val="dk1"/>
              </a:solidFill>
              <a:effectLst/>
              <a:latin typeface="ＭＳ Ｐゴシック" panose="020B0600070205080204" pitchFamily="50" charset="-128"/>
              <a:ea typeface="ＭＳ Ｐゴシック" panose="020B0600070205080204" pitchFamily="50" charset="-128"/>
              <a:cs typeface="+mn-cs"/>
            </a:rPr>
            <a:t>やごみ収集業務</a:t>
          </a:r>
          <a:r>
            <a:rPr lang="ja-JP" altLang="ja-JP" sz="1300" b="0" i="0">
              <a:solidFill>
                <a:schemeClr val="dk1"/>
              </a:solidFill>
              <a:effectLst/>
              <a:latin typeface="ＭＳ Ｐゴシック" panose="020B0600070205080204" pitchFamily="50" charset="-128"/>
              <a:ea typeface="ＭＳ Ｐゴシック" panose="020B0600070205080204" pitchFamily="50" charset="-128"/>
              <a:cs typeface="+mn-cs"/>
            </a:rPr>
            <a:t>の民営化を検討し、</a:t>
          </a:r>
          <a:r>
            <a:rPr lang="ja-JP" altLang="en-US" sz="1300" b="0" i="0">
              <a:solidFill>
                <a:schemeClr val="dk1"/>
              </a:solidFill>
              <a:effectLst/>
              <a:latin typeface="ＭＳ Ｐゴシック" panose="020B0600070205080204" pitchFamily="50" charset="-128"/>
              <a:ea typeface="ＭＳ Ｐゴシック" panose="020B0600070205080204" pitchFamily="50" charset="-128"/>
              <a:cs typeface="+mn-cs"/>
            </a:rPr>
            <a:t>会計年度職員</a:t>
          </a:r>
          <a:r>
            <a:rPr lang="ja-JP" altLang="ja-JP" sz="1300" b="0" i="0">
              <a:solidFill>
                <a:schemeClr val="dk1"/>
              </a:solidFill>
              <a:effectLst/>
              <a:latin typeface="ＭＳ Ｐゴシック" panose="020B0600070205080204" pitchFamily="50" charset="-128"/>
              <a:ea typeface="ＭＳ Ｐゴシック" panose="020B0600070205080204" pitchFamily="50" charset="-128"/>
              <a:cs typeface="+mn-cs"/>
            </a:rPr>
            <a:t>も必要最小限に抑制</a:t>
          </a:r>
          <a:r>
            <a:rPr lang="ja-JP" altLang="en-US" sz="1300" b="0" i="0">
              <a:solidFill>
                <a:schemeClr val="dk1"/>
              </a:solidFill>
              <a:effectLst/>
              <a:latin typeface="ＭＳ Ｐゴシック" panose="020B0600070205080204" pitchFamily="50" charset="-128"/>
              <a:ea typeface="ＭＳ Ｐゴシック" panose="020B0600070205080204" pitchFamily="50" charset="-128"/>
              <a:cs typeface="+mn-cs"/>
            </a:rPr>
            <a:t>するとともに</a:t>
          </a:r>
          <a:r>
            <a:rPr lang="ja-JP" altLang="ja-JP" sz="1300" b="0" i="0">
              <a:solidFill>
                <a:schemeClr val="dk1"/>
              </a:solidFill>
              <a:effectLst/>
              <a:latin typeface="ＭＳ Ｐゴシック" panose="020B0600070205080204" pitchFamily="50" charset="-128"/>
              <a:ea typeface="ＭＳ Ｐゴシック" panose="020B0600070205080204" pitchFamily="50" charset="-128"/>
              <a:cs typeface="+mn-cs"/>
            </a:rPr>
            <a:t>、定員管理による職員数の適正化や給与水準の適正化に努める。</a:t>
          </a:r>
          <a:r>
            <a:rPr lang="ja-JP" altLang="en-US" sz="1300" b="0" i="0">
              <a:solidFill>
                <a:schemeClr val="dk1"/>
              </a:solidFill>
              <a:effectLst/>
              <a:latin typeface="ＭＳ Ｐゴシック" panose="020B0600070205080204" pitchFamily="50" charset="-128"/>
              <a:ea typeface="ＭＳ Ｐゴシック" panose="020B0600070205080204" pitchFamily="50" charset="-128"/>
              <a:cs typeface="+mn-cs"/>
            </a:rPr>
            <a:t>併せて</a:t>
          </a:r>
          <a:r>
            <a:rPr lang="ja-JP" altLang="ja-JP" sz="1300" b="0" i="0">
              <a:solidFill>
                <a:schemeClr val="dk1"/>
              </a:solidFill>
              <a:effectLst/>
              <a:latin typeface="ＭＳ Ｐゴシック" panose="020B0600070205080204" pitchFamily="50" charset="-128"/>
              <a:ea typeface="ＭＳ Ｐゴシック" panose="020B0600070205080204" pitchFamily="50" charset="-128"/>
              <a:cs typeface="+mn-cs"/>
            </a:rPr>
            <a:t>物件費についても引き続き抑制に努める</a:t>
          </a:r>
          <a:r>
            <a:rPr lang="ja-JP" altLang="en-US" sz="1300" b="0" i="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67" name="テキスト ボックス 166">
          <a:extLst>
            <a:ext uri="{FF2B5EF4-FFF2-40B4-BE49-F238E27FC236}">
              <a16:creationId xmlns:a16="http://schemas.microsoft.com/office/drawing/2014/main" id="{00000000-0008-0000-0300-0000A7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68" name="直線コネクタ 167">
          <a:extLst>
            <a:ext uri="{FF2B5EF4-FFF2-40B4-BE49-F238E27FC236}">
              <a16:creationId xmlns:a16="http://schemas.microsoft.com/office/drawing/2014/main" id="{00000000-0008-0000-0300-0000A8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69" name="テキスト ボックス 168">
          <a:extLst>
            <a:ext uri="{FF2B5EF4-FFF2-40B4-BE49-F238E27FC236}">
              <a16:creationId xmlns:a16="http://schemas.microsoft.com/office/drawing/2014/main" id="{00000000-0008-0000-0300-0000A9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0" name="直線コネクタ 169">
          <a:extLst>
            <a:ext uri="{FF2B5EF4-FFF2-40B4-BE49-F238E27FC236}">
              <a16:creationId xmlns:a16="http://schemas.microsoft.com/office/drawing/2014/main" id="{00000000-0008-0000-0300-0000AA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2" name="直線コネクタ 171">
          <a:extLst>
            <a:ext uri="{FF2B5EF4-FFF2-40B4-BE49-F238E27FC236}">
              <a16:creationId xmlns:a16="http://schemas.microsoft.com/office/drawing/2014/main" id="{00000000-0008-0000-0300-0000AC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3" name="人件費・物件費等の状況グラフ枠">
          <a:extLst>
            <a:ext uri="{FF2B5EF4-FFF2-40B4-BE49-F238E27FC236}">
              <a16:creationId xmlns:a16="http://schemas.microsoft.com/office/drawing/2014/main" id="{00000000-0008-0000-0300-0000B7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74814</xdr:rowOff>
    </xdr:from>
    <xdr:to>
      <xdr:col>23</xdr:col>
      <xdr:colOff>133350</xdr:colOff>
      <xdr:row>90</xdr:row>
      <xdr:rowOff>16388</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flipV="1">
          <a:off x="4953000" y="13962264"/>
          <a:ext cx="0" cy="14846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159915</xdr:rowOff>
    </xdr:from>
    <xdr:ext cx="762000" cy="259045"/>
    <xdr:sp macro="" textlink="">
      <xdr:nvSpPr>
        <xdr:cNvPr id="185" name="人件費・物件費等の状況最小値テキスト">
          <a:extLst>
            <a:ext uri="{FF2B5EF4-FFF2-40B4-BE49-F238E27FC236}">
              <a16:creationId xmlns:a16="http://schemas.microsoft.com/office/drawing/2014/main" id="{00000000-0008-0000-0300-0000B9000000}"/>
            </a:ext>
          </a:extLst>
        </xdr:cNvPr>
        <xdr:cNvSpPr txBox="1"/>
      </xdr:nvSpPr>
      <xdr:spPr>
        <a:xfrm>
          <a:off x="5041900" y="15418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1,482,684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16388</xdr:rowOff>
    </xdr:from>
    <xdr:to>
      <xdr:col>24</xdr:col>
      <xdr:colOff>12700</xdr:colOff>
      <xdr:row>90</xdr:row>
      <xdr:rowOff>16388</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4864100" y="15446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161191</xdr:rowOff>
    </xdr:from>
    <xdr:ext cx="762000" cy="259045"/>
    <xdr:sp macro="" textlink="">
      <xdr:nvSpPr>
        <xdr:cNvPr id="187" name="人件費・物件費等の状況最大値テキスト">
          <a:extLst>
            <a:ext uri="{FF2B5EF4-FFF2-40B4-BE49-F238E27FC236}">
              <a16:creationId xmlns:a16="http://schemas.microsoft.com/office/drawing/2014/main" id="{00000000-0008-0000-0300-0000BB000000}"/>
            </a:ext>
          </a:extLst>
        </xdr:cNvPr>
        <xdr:cNvSpPr txBox="1"/>
      </xdr:nvSpPr>
      <xdr:spPr>
        <a:xfrm>
          <a:off x="5041900" y="13705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190,636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74814</xdr:rowOff>
    </xdr:from>
    <xdr:to>
      <xdr:col>24</xdr:col>
      <xdr:colOff>12700</xdr:colOff>
      <xdr:row>81</xdr:row>
      <xdr:rowOff>74814</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864100" y="13962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103561</xdr:rowOff>
    </xdr:from>
    <xdr:to>
      <xdr:col>23</xdr:col>
      <xdr:colOff>133350</xdr:colOff>
      <xdr:row>81</xdr:row>
      <xdr:rowOff>108367</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flipV="1">
          <a:off x="4114800" y="13991011"/>
          <a:ext cx="838200" cy="4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28619</xdr:rowOff>
    </xdr:from>
    <xdr:ext cx="762000" cy="259045"/>
    <xdr:sp macro="" textlink="">
      <xdr:nvSpPr>
        <xdr:cNvPr id="190" name="人件費・物件費等の状況平均値テキスト">
          <a:extLst>
            <a:ext uri="{FF2B5EF4-FFF2-40B4-BE49-F238E27FC236}">
              <a16:creationId xmlns:a16="http://schemas.microsoft.com/office/drawing/2014/main" id="{00000000-0008-0000-0300-0000BE000000}"/>
            </a:ext>
          </a:extLst>
        </xdr:cNvPr>
        <xdr:cNvSpPr txBox="1"/>
      </xdr:nvSpPr>
      <xdr:spPr>
        <a:xfrm>
          <a:off x="5041900" y="140875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368,155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56542</xdr:rowOff>
    </xdr:from>
    <xdr:to>
      <xdr:col>23</xdr:col>
      <xdr:colOff>184150</xdr:colOff>
      <xdr:row>82</xdr:row>
      <xdr:rowOff>158142</xdr:rowOff>
    </xdr:to>
    <xdr:sp macro="" textlink="">
      <xdr:nvSpPr>
        <xdr:cNvPr id="191" name="フローチャート: 判断 190">
          <a:extLst>
            <a:ext uri="{FF2B5EF4-FFF2-40B4-BE49-F238E27FC236}">
              <a16:creationId xmlns:a16="http://schemas.microsoft.com/office/drawing/2014/main" id="{00000000-0008-0000-0300-0000BF000000}"/>
            </a:ext>
          </a:extLst>
        </xdr:cNvPr>
        <xdr:cNvSpPr/>
      </xdr:nvSpPr>
      <xdr:spPr>
        <a:xfrm>
          <a:off x="4902200" y="14115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100519</xdr:rowOff>
    </xdr:from>
    <xdr:to>
      <xdr:col>19</xdr:col>
      <xdr:colOff>133350</xdr:colOff>
      <xdr:row>81</xdr:row>
      <xdr:rowOff>108367</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3225800" y="13987969"/>
          <a:ext cx="889000" cy="7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41235</xdr:rowOff>
    </xdr:from>
    <xdr:to>
      <xdr:col>19</xdr:col>
      <xdr:colOff>184150</xdr:colOff>
      <xdr:row>82</xdr:row>
      <xdr:rowOff>142835</xdr:rowOff>
    </xdr:to>
    <xdr:sp macro="" textlink="">
      <xdr:nvSpPr>
        <xdr:cNvPr id="193" name="フローチャート: 判断 192">
          <a:extLst>
            <a:ext uri="{FF2B5EF4-FFF2-40B4-BE49-F238E27FC236}">
              <a16:creationId xmlns:a16="http://schemas.microsoft.com/office/drawing/2014/main" id="{00000000-0008-0000-0300-0000C1000000}"/>
            </a:ext>
          </a:extLst>
        </xdr:cNvPr>
        <xdr:cNvSpPr/>
      </xdr:nvSpPr>
      <xdr:spPr>
        <a:xfrm>
          <a:off x="4064000" y="1410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127612</xdr:rowOff>
    </xdr:from>
    <xdr:ext cx="736600" cy="259045"/>
    <xdr:sp macro="" textlink="">
      <xdr:nvSpPr>
        <xdr:cNvPr id="194" name="テキスト ボックス 193">
          <a:extLst>
            <a:ext uri="{FF2B5EF4-FFF2-40B4-BE49-F238E27FC236}">
              <a16:creationId xmlns:a16="http://schemas.microsoft.com/office/drawing/2014/main" id="{00000000-0008-0000-0300-0000C2000000}"/>
            </a:ext>
          </a:extLst>
        </xdr:cNvPr>
        <xdr:cNvSpPr txBox="1"/>
      </xdr:nvSpPr>
      <xdr:spPr>
        <a:xfrm>
          <a:off x="3733800" y="141865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97498</xdr:rowOff>
    </xdr:from>
    <xdr:to>
      <xdr:col>15</xdr:col>
      <xdr:colOff>82550</xdr:colOff>
      <xdr:row>81</xdr:row>
      <xdr:rowOff>100519</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2336800" y="13984948"/>
          <a:ext cx="889000" cy="3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23006</xdr:rowOff>
    </xdr:from>
    <xdr:to>
      <xdr:col>15</xdr:col>
      <xdr:colOff>133350</xdr:colOff>
      <xdr:row>82</xdr:row>
      <xdr:rowOff>124606</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3175000" y="14081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109383</xdr:rowOff>
    </xdr:from>
    <xdr:ext cx="762000" cy="259045"/>
    <xdr:sp macro="" textlink="">
      <xdr:nvSpPr>
        <xdr:cNvPr id="197" name="テキスト ボックス 196">
          <a:extLst>
            <a:ext uri="{FF2B5EF4-FFF2-40B4-BE49-F238E27FC236}">
              <a16:creationId xmlns:a16="http://schemas.microsoft.com/office/drawing/2014/main" id="{00000000-0008-0000-0300-0000C5000000}"/>
            </a:ext>
          </a:extLst>
        </xdr:cNvPr>
        <xdr:cNvSpPr txBox="1"/>
      </xdr:nvSpPr>
      <xdr:spPr>
        <a:xfrm>
          <a:off x="2844800" y="14168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78150</xdr:rowOff>
    </xdr:from>
    <xdr:to>
      <xdr:col>11</xdr:col>
      <xdr:colOff>31750</xdr:colOff>
      <xdr:row>81</xdr:row>
      <xdr:rowOff>97498</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1447800" y="13965600"/>
          <a:ext cx="889000" cy="19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78246</xdr:rowOff>
    </xdr:from>
    <xdr:to>
      <xdr:col>11</xdr:col>
      <xdr:colOff>82550</xdr:colOff>
      <xdr:row>83</xdr:row>
      <xdr:rowOff>8396</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2286000" y="1413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164623</xdr:rowOff>
    </xdr:from>
    <xdr:ext cx="7620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1955800" y="14223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108609</xdr:rowOff>
    </xdr:from>
    <xdr:to>
      <xdr:col>7</xdr:col>
      <xdr:colOff>31750</xdr:colOff>
      <xdr:row>82</xdr:row>
      <xdr:rowOff>38759</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1397000" y="13996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23536</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1066800" y="14082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52761</xdr:rowOff>
    </xdr:from>
    <xdr:to>
      <xdr:col>23</xdr:col>
      <xdr:colOff>184150</xdr:colOff>
      <xdr:row>81</xdr:row>
      <xdr:rowOff>154361</xdr:rowOff>
    </xdr:to>
    <xdr:sp macro="" textlink="">
      <xdr:nvSpPr>
        <xdr:cNvPr id="208" name="楕円 207">
          <a:extLst>
            <a:ext uri="{FF2B5EF4-FFF2-40B4-BE49-F238E27FC236}">
              <a16:creationId xmlns:a16="http://schemas.microsoft.com/office/drawing/2014/main" id="{00000000-0008-0000-0300-0000D0000000}"/>
            </a:ext>
          </a:extLst>
        </xdr:cNvPr>
        <xdr:cNvSpPr/>
      </xdr:nvSpPr>
      <xdr:spPr>
        <a:xfrm>
          <a:off x="4902200" y="13940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145488</xdr:rowOff>
    </xdr:from>
    <xdr:ext cx="762000" cy="259045"/>
    <xdr:sp macro="" textlink="">
      <xdr:nvSpPr>
        <xdr:cNvPr id="209" name="人件費・物件費等の状況該当値テキスト">
          <a:extLst>
            <a:ext uri="{FF2B5EF4-FFF2-40B4-BE49-F238E27FC236}">
              <a16:creationId xmlns:a16="http://schemas.microsoft.com/office/drawing/2014/main" id="{00000000-0008-0000-0300-0000D1000000}"/>
            </a:ext>
          </a:extLst>
        </xdr:cNvPr>
        <xdr:cNvSpPr txBox="1"/>
      </xdr:nvSpPr>
      <xdr:spPr>
        <a:xfrm>
          <a:off x="5041900" y="13861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57567</xdr:rowOff>
    </xdr:from>
    <xdr:to>
      <xdr:col>19</xdr:col>
      <xdr:colOff>184150</xdr:colOff>
      <xdr:row>81</xdr:row>
      <xdr:rowOff>159167</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4064000" y="13945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169344</xdr:rowOff>
    </xdr:from>
    <xdr:ext cx="7366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733800" y="137138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49719</xdr:rowOff>
    </xdr:from>
    <xdr:to>
      <xdr:col>15</xdr:col>
      <xdr:colOff>133350</xdr:colOff>
      <xdr:row>81</xdr:row>
      <xdr:rowOff>151319</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3175000" y="13937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161496</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2844800" y="13706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46698</xdr:rowOff>
    </xdr:from>
    <xdr:to>
      <xdr:col>11</xdr:col>
      <xdr:colOff>82550</xdr:colOff>
      <xdr:row>81</xdr:row>
      <xdr:rowOff>148298</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2286000" y="13934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158475</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955800" y="13703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27350</xdr:rowOff>
    </xdr:from>
    <xdr:to>
      <xdr:col>7</xdr:col>
      <xdr:colOff>31750</xdr:colOff>
      <xdr:row>81</xdr:row>
      <xdr:rowOff>128950</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1397000" y="1391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139127</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066800" y="1368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8" name="正方形/長方形 217">
          <a:extLst>
            <a:ext uri="{FF2B5EF4-FFF2-40B4-BE49-F238E27FC236}">
              <a16:creationId xmlns:a16="http://schemas.microsoft.com/office/drawing/2014/main" id="{00000000-0008-0000-0300-0000DA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1" name="正方形/長方形 220">
          <a:extLst>
            <a:ext uri="{FF2B5EF4-FFF2-40B4-BE49-F238E27FC236}">
              <a16:creationId xmlns:a16="http://schemas.microsoft.com/office/drawing/2014/main" id="{00000000-0008-0000-0300-0000DD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0" name="テキスト ボックス 229">
          <a:extLst>
            <a:ext uri="{FF2B5EF4-FFF2-40B4-BE49-F238E27FC236}">
              <a16:creationId xmlns:a16="http://schemas.microsoft.com/office/drawing/2014/main" id="{00000000-0008-0000-0300-0000E6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機構改革や組織の再編により他自治体と比較すると管理職のポストが少ないことに加え、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前歴加算のない中途採用</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職員も影響し、類似団体平均より指数が低くなっている。</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今後も</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国人事院勧告及び県人事委員会勧告を踏まえ、適正な給与水準</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1" name="直線コネクタ 230">
          <a:extLst>
            <a:ext uri="{FF2B5EF4-FFF2-40B4-BE49-F238E27FC236}">
              <a16:creationId xmlns:a16="http://schemas.microsoft.com/office/drawing/2014/main" id="{00000000-0008-0000-0300-0000E7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3" name="給与水準   （国との比較）グラフ枠">
          <a:extLst>
            <a:ext uri="{FF2B5EF4-FFF2-40B4-BE49-F238E27FC236}">
              <a16:creationId xmlns:a16="http://schemas.microsoft.com/office/drawing/2014/main" id="{00000000-0008-0000-0300-0000F3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116839</xdr:rowOff>
    </xdr:from>
    <xdr:to>
      <xdr:col>81</xdr:col>
      <xdr:colOff>44450</xdr:colOff>
      <xdr:row>89</xdr:row>
      <xdr:rowOff>31242</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flipV="1">
          <a:off x="17018000" y="13832839"/>
          <a:ext cx="0" cy="145745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3319</xdr:rowOff>
    </xdr:from>
    <xdr:ext cx="762000" cy="259045"/>
    <xdr:sp macro="" textlink="">
      <xdr:nvSpPr>
        <xdr:cNvPr id="245" name="給与水準   （国との比較）最小値テキスト">
          <a:extLst>
            <a:ext uri="{FF2B5EF4-FFF2-40B4-BE49-F238E27FC236}">
              <a16:creationId xmlns:a16="http://schemas.microsoft.com/office/drawing/2014/main" id="{00000000-0008-0000-0300-0000F5000000}"/>
            </a:ext>
          </a:extLst>
        </xdr:cNvPr>
        <xdr:cNvSpPr txBox="1"/>
      </xdr:nvSpPr>
      <xdr:spPr>
        <a:xfrm>
          <a:off x="17106900" y="15262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31242</xdr:rowOff>
    </xdr:from>
    <xdr:to>
      <xdr:col>81</xdr:col>
      <xdr:colOff>133350</xdr:colOff>
      <xdr:row>89</xdr:row>
      <xdr:rowOff>31242</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6929100" y="15290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31766</xdr:rowOff>
    </xdr:from>
    <xdr:ext cx="762000" cy="259045"/>
    <xdr:sp macro="" textlink="">
      <xdr:nvSpPr>
        <xdr:cNvPr id="247" name="給与水準   （国との比較）最大値テキスト">
          <a:extLst>
            <a:ext uri="{FF2B5EF4-FFF2-40B4-BE49-F238E27FC236}">
              <a16:creationId xmlns:a16="http://schemas.microsoft.com/office/drawing/2014/main" id="{00000000-0008-0000-0300-0000F7000000}"/>
            </a:ext>
          </a:extLst>
        </xdr:cNvPr>
        <xdr:cNvSpPr txBox="1"/>
      </xdr:nvSpPr>
      <xdr:spPr>
        <a:xfrm>
          <a:off x="17106900" y="13576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116839</xdr:rowOff>
    </xdr:from>
    <xdr:to>
      <xdr:col>81</xdr:col>
      <xdr:colOff>133350</xdr:colOff>
      <xdr:row>80</xdr:row>
      <xdr:rowOff>116839</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6929100" y="13832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89663</xdr:rowOff>
    </xdr:from>
    <xdr:to>
      <xdr:col>81</xdr:col>
      <xdr:colOff>44450</xdr:colOff>
      <xdr:row>85</xdr:row>
      <xdr:rowOff>128270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flipV="1">
          <a:off x="16179800" y="14662913"/>
          <a:ext cx="838200" cy="38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22877</xdr:rowOff>
    </xdr:from>
    <xdr:ext cx="762000" cy="259045"/>
    <xdr:sp macro="" textlink="">
      <xdr:nvSpPr>
        <xdr:cNvPr id="250" name="給与水準   （国との比較）平均値テキスト">
          <a:extLst>
            <a:ext uri="{FF2B5EF4-FFF2-40B4-BE49-F238E27FC236}">
              <a16:creationId xmlns:a16="http://schemas.microsoft.com/office/drawing/2014/main" id="{00000000-0008-0000-0300-0000FA000000}"/>
            </a:ext>
          </a:extLst>
        </xdr:cNvPr>
        <xdr:cNvSpPr txBox="1"/>
      </xdr:nvSpPr>
      <xdr:spPr>
        <a:xfrm>
          <a:off x="17106900" y="1476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50800</xdr:rowOff>
    </xdr:from>
    <xdr:to>
      <xdr:col>81</xdr:col>
      <xdr:colOff>95250</xdr:colOff>
      <xdr:row>86</xdr:row>
      <xdr:rowOff>152400</xdr:rowOff>
    </xdr:to>
    <xdr:sp macro="" textlink="">
      <xdr:nvSpPr>
        <xdr:cNvPr id="251" name="フローチャート: 判断 250">
          <a:extLst>
            <a:ext uri="{FF2B5EF4-FFF2-40B4-BE49-F238E27FC236}">
              <a16:creationId xmlns:a16="http://schemas.microsoft.com/office/drawing/2014/main" id="{00000000-0008-0000-0300-0000FB000000}"/>
            </a:ext>
          </a:extLst>
        </xdr:cNvPr>
        <xdr:cNvSpPr/>
      </xdr:nvSpPr>
      <xdr:spPr>
        <a:xfrm>
          <a:off x="169672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128270</xdr:rowOff>
    </xdr:from>
    <xdr:to>
      <xdr:col>77</xdr:col>
      <xdr:colOff>44450</xdr:colOff>
      <xdr:row>86</xdr:row>
      <xdr:rowOff>111252</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5290800" y="14701520"/>
          <a:ext cx="889000" cy="154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50800</xdr:rowOff>
    </xdr:from>
    <xdr:to>
      <xdr:col>77</xdr:col>
      <xdr:colOff>95250</xdr:colOff>
      <xdr:row>86</xdr:row>
      <xdr:rowOff>152400</xdr:rowOff>
    </xdr:to>
    <xdr:sp macro="" textlink="">
      <xdr:nvSpPr>
        <xdr:cNvPr id="253" name="フローチャート: 判断 252">
          <a:extLst>
            <a:ext uri="{FF2B5EF4-FFF2-40B4-BE49-F238E27FC236}">
              <a16:creationId xmlns:a16="http://schemas.microsoft.com/office/drawing/2014/main" id="{00000000-0008-0000-0300-0000FD000000}"/>
            </a:ext>
          </a:extLst>
        </xdr:cNvPr>
        <xdr:cNvSpPr/>
      </xdr:nvSpPr>
      <xdr:spPr>
        <a:xfrm>
          <a:off x="16129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137177</xdr:rowOff>
    </xdr:from>
    <xdr:ext cx="736600" cy="259045"/>
    <xdr:sp macro="" textlink="">
      <xdr:nvSpPr>
        <xdr:cNvPr id="254" name="テキスト ボックス 253">
          <a:extLst>
            <a:ext uri="{FF2B5EF4-FFF2-40B4-BE49-F238E27FC236}">
              <a16:creationId xmlns:a16="http://schemas.microsoft.com/office/drawing/2014/main" id="{00000000-0008-0000-0300-0000FE000000}"/>
            </a:ext>
          </a:extLst>
        </xdr:cNvPr>
        <xdr:cNvSpPr txBox="1"/>
      </xdr:nvSpPr>
      <xdr:spPr>
        <a:xfrm>
          <a:off x="15798800" y="1488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111252</xdr:rowOff>
    </xdr:from>
    <xdr:to>
      <xdr:col>72</xdr:col>
      <xdr:colOff>203200</xdr:colOff>
      <xdr:row>86</xdr:row>
      <xdr:rowOff>140208</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4401800" y="14855952"/>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21844</xdr:rowOff>
    </xdr:from>
    <xdr:to>
      <xdr:col>73</xdr:col>
      <xdr:colOff>44450</xdr:colOff>
      <xdr:row>86</xdr:row>
      <xdr:rowOff>123444</xdr:rowOff>
    </xdr:to>
    <xdr:sp macro="" textlink="">
      <xdr:nvSpPr>
        <xdr:cNvPr id="256" name="フローチャート: 判断 255">
          <a:extLst>
            <a:ext uri="{FF2B5EF4-FFF2-40B4-BE49-F238E27FC236}">
              <a16:creationId xmlns:a16="http://schemas.microsoft.com/office/drawing/2014/main" id="{00000000-0008-0000-0300-000000010000}"/>
            </a:ext>
          </a:extLst>
        </xdr:cNvPr>
        <xdr:cNvSpPr/>
      </xdr:nvSpPr>
      <xdr:spPr>
        <a:xfrm>
          <a:off x="15240000" y="1476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133621</xdr:rowOff>
    </xdr:from>
    <xdr:ext cx="762000" cy="259045"/>
    <xdr:sp macro="" textlink="">
      <xdr:nvSpPr>
        <xdr:cNvPr id="257" name="テキスト ボックス 256">
          <a:extLst>
            <a:ext uri="{FF2B5EF4-FFF2-40B4-BE49-F238E27FC236}">
              <a16:creationId xmlns:a16="http://schemas.microsoft.com/office/drawing/2014/main" id="{00000000-0008-0000-0300-000001010000}"/>
            </a:ext>
          </a:extLst>
        </xdr:cNvPr>
        <xdr:cNvSpPr txBox="1"/>
      </xdr:nvSpPr>
      <xdr:spPr>
        <a:xfrm>
          <a:off x="14909800" y="14535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14732</xdr:rowOff>
    </xdr:from>
    <xdr:to>
      <xdr:col>68</xdr:col>
      <xdr:colOff>152400</xdr:colOff>
      <xdr:row>86</xdr:row>
      <xdr:rowOff>140208</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3512800" y="14759432"/>
          <a:ext cx="8890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89408</xdr:rowOff>
    </xdr:from>
    <xdr:to>
      <xdr:col>68</xdr:col>
      <xdr:colOff>203200</xdr:colOff>
      <xdr:row>87</xdr:row>
      <xdr:rowOff>19558</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4351000" y="1483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29735</xdr:rowOff>
    </xdr:from>
    <xdr:ext cx="7620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4020800" y="14602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128015</xdr:rowOff>
    </xdr:from>
    <xdr:to>
      <xdr:col>64</xdr:col>
      <xdr:colOff>152400</xdr:colOff>
      <xdr:row>87</xdr:row>
      <xdr:rowOff>58165</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3462000" y="14872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42942</xdr:rowOff>
    </xdr:from>
    <xdr:ext cx="7620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3131800" y="14959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38863</xdr:rowOff>
    </xdr:from>
    <xdr:to>
      <xdr:col>81</xdr:col>
      <xdr:colOff>95250</xdr:colOff>
      <xdr:row>85</xdr:row>
      <xdr:rowOff>140463</xdr:rowOff>
    </xdr:to>
    <xdr:sp macro="" textlink="">
      <xdr:nvSpPr>
        <xdr:cNvPr id="268" name="楕円 267">
          <a:extLst>
            <a:ext uri="{FF2B5EF4-FFF2-40B4-BE49-F238E27FC236}">
              <a16:creationId xmlns:a16="http://schemas.microsoft.com/office/drawing/2014/main" id="{00000000-0008-0000-0300-00000C010000}"/>
            </a:ext>
          </a:extLst>
        </xdr:cNvPr>
        <xdr:cNvSpPr/>
      </xdr:nvSpPr>
      <xdr:spPr>
        <a:xfrm>
          <a:off x="16967200" y="14612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55390</xdr:rowOff>
    </xdr:from>
    <xdr:ext cx="762000" cy="259045"/>
    <xdr:sp macro="" textlink="">
      <xdr:nvSpPr>
        <xdr:cNvPr id="269" name="給与水準   （国との比較）該当値テキスト">
          <a:extLst>
            <a:ext uri="{FF2B5EF4-FFF2-40B4-BE49-F238E27FC236}">
              <a16:creationId xmlns:a16="http://schemas.microsoft.com/office/drawing/2014/main" id="{00000000-0008-0000-0300-00000D010000}"/>
            </a:ext>
          </a:extLst>
        </xdr:cNvPr>
        <xdr:cNvSpPr txBox="1"/>
      </xdr:nvSpPr>
      <xdr:spPr>
        <a:xfrm>
          <a:off x="17106900" y="14457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77470</xdr:rowOff>
    </xdr:from>
    <xdr:to>
      <xdr:col>77</xdr:col>
      <xdr:colOff>95250</xdr:colOff>
      <xdr:row>86</xdr:row>
      <xdr:rowOff>7620</xdr:rowOff>
    </xdr:to>
    <xdr:sp macro="" textlink="">
      <xdr:nvSpPr>
        <xdr:cNvPr id="270" name="楕円 269">
          <a:extLst>
            <a:ext uri="{FF2B5EF4-FFF2-40B4-BE49-F238E27FC236}">
              <a16:creationId xmlns:a16="http://schemas.microsoft.com/office/drawing/2014/main" id="{00000000-0008-0000-0300-00000E010000}"/>
            </a:ext>
          </a:extLst>
        </xdr:cNvPr>
        <xdr:cNvSpPr/>
      </xdr:nvSpPr>
      <xdr:spPr>
        <a:xfrm>
          <a:off x="16129000" y="1465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17797</xdr:rowOff>
    </xdr:from>
    <xdr:ext cx="7366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798800" y="14419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60452</xdr:rowOff>
    </xdr:from>
    <xdr:to>
      <xdr:col>73</xdr:col>
      <xdr:colOff>44450</xdr:colOff>
      <xdr:row>86</xdr:row>
      <xdr:rowOff>162052</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5240000" y="14805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146829</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4909800" y="14891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89408</xdr:rowOff>
    </xdr:from>
    <xdr:to>
      <xdr:col>68</xdr:col>
      <xdr:colOff>203200</xdr:colOff>
      <xdr:row>87</xdr:row>
      <xdr:rowOff>19558</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4351000" y="14834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4335</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020800" y="14920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135382</xdr:rowOff>
    </xdr:from>
    <xdr:to>
      <xdr:col>64</xdr:col>
      <xdr:colOff>152400</xdr:colOff>
      <xdr:row>86</xdr:row>
      <xdr:rowOff>65532</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3462000" y="1470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75709</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3131800" y="1447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78" name="正方形/長方形 277">
          <a:extLst>
            <a:ext uri="{FF2B5EF4-FFF2-40B4-BE49-F238E27FC236}">
              <a16:creationId xmlns:a16="http://schemas.microsoft.com/office/drawing/2014/main" id="{00000000-0008-0000-0300-000016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1" name="正方形/長方形 280">
          <a:extLst>
            <a:ext uri="{FF2B5EF4-FFF2-40B4-BE49-F238E27FC236}">
              <a16:creationId xmlns:a16="http://schemas.microsoft.com/office/drawing/2014/main" id="{00000000-0008-0000-0300-000019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2" name="正方形/長方形 281">
          <a:extLst>
            <a:ext uri="{FF2B5EF4-FFF2-40B4-BE49-F238E27FC236}">
              <a16:creationId xmlns:a16="http://schemas.microsoft.com/office/drawing/2014/main" id="{00000000-0008-0000-0300-00001A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3" name="正方形/長方形 282">
          <a:extLst>
            <a:ext uri="{FF2B5EF4-FFF2-40B4-BE49-F238E27FC236}">
              <a16:creationId xmlns:a16="http://schemas.microsoft.com/office/drawing/2014/main" id="{00000000-0008-0000-0300-00001B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これまで第５次行政改革大綱による定員管理計画により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平成２７年度まで</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職員数を抑制してきた結果、類似団体平均を５．</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４１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人下回る職員数となっている。類似団体内順位も高い水準にあるが、今後は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高齢者医療対策での保健師採用など</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職員数</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が見込まれ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、人口も減少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する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ため、人口に占める職員数は増加</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する見込みで</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ある。今後も定員管理により、計画的な職員採用を図り適正な職員数の確保に努める。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2" name="直線コネクタ 291">
          <a:extLst>
            <a:ext uri="{FF2B5EF4-FFF2-40B4-BE49-F238E27FC236}">
              <a16:creationId xmlns:a16="http://schemas.microsoft.com/office/drawing/2014/main" id="{00000000-0008-0000-0300-000024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3" name="テキスト ボックス 292">
          <a:extLst>
            <a:ext uri="{FF2B5EF4-FFF2-40B4-BE49-F238E27FC236}">
              <a16:creationId xmlns:a16="http://schemas.microsoft.com/office/drawing/2014/main" id="{00000000-0008-0000-0300-000025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294" name="直線コネクタ 293">
          <a:extLst>
            <a:ext uri="{FF2B5EF4-FFF2-40B4-BE49-F238E27FC236}">
              <a16:creationId xmlns:a16="http://schemas.microsoft.com/office/drawing/2014/main" id="{00000000-0008-0000-0300-000026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3" name="定員管理の状況グラフ枠">
          <a:extLst>
            <a:ext uri="{FF2B5EF4-FFF2-40B4-BE49-F238E27FC236}">
              <a16:creationId xmlns:a16="http://schemas.microsoft.com/office/drawing/2014/main" id="{00000000-0008-0000-0300-00002F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40119</xdr:rowOff>
    </xdr:from>
    <xdr:to>
      <xdr:col>81</xdr:col>
      <xdr:colOff>44450</xdr:colOff>
      <xdr:row>67</xdr:row>
      <xdr:rowOff>52260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flipV="1">
          <a:off x="17018000" y="10327119"/>
          <a:ext cx="0" cy="12122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24337</xdr:rowOff>
    </xdr:from>
    <xdr:ext cx="762000" cy="259045"/>
    <xdr:sp macro="" textlink="">
      <xdr:nvSpPr>
        <xdr:cNvPr id="305" name="定員管理の状況最小値テキスト">
          <a:extLst>
            <a:ext uri="{FF2B5EF4-FFF2-40B4-BE49-F238E27FC236}">
              <a16:creationId xmlns:a16="http://schemas.microsoft.com/office/drawing/2014/main" id="{00000000-0008-0000-0300-000031010000}"/>
            </a:ext>
          </a:extLst>
        </xdr:cNvPr>
        <xdr:cNvSpPr txBox="1"/>
      </xdr:nvSpPr>
      <xdr:spPr>
        <a:xfrm>
          <a:off x="17106900" y="11511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52260</xdr:rowOff>
    </xdr:from>
    <xdr:to>
      <xdr:col>81</xdr:col>
      <xdr:colOff>133350</xdr:colOff>
      <xdr:row>67</xdr:row>
      <xdr:rowOff>52260</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6929100" y="11539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126496</xdr:rowOff>
    </xdr:from>
    <xdr:ext cx="762000" cy="259045"/>
    <xdr:sp macro="" textlink="">
      <xdr:nvSpPr>
        <xdr:cNvPr id="307" name="定員管理の状況最大値テキスト">
          <a:extLst>
            <a:ext uri="{FF2B5EF4-FFF2-40B4-BE49-F238E27FC236}">
              <a16:creationId xmlns:a16="http://schemas.microsoft.com/office/drawing/2014/main" id="{00000000-0008-0000-0300-000033010000}"/>
            </a:ext>
          </a:extLst>
        </xdr:cNvPr>
        <xdr:cNvSpPr txBox="1"/>
      </xdr:nvSpPr>
      <xdr:spPr>
        <a:xfrm>
          <a:off x="17106900" y="10070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40119</xdr:rowOff>
    </xdr:from>
    <xdr:to>
      <xdr:col>81</xdr:col>
      <xdr:colOff>133350</xdr:colOff>
      <xdr:row>60</xdr:row>
      <xdr:rowOff>40119</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6929100" y="10327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102857</xdr:rowOff>
    </xdr:from>
    <xdr:to>
      <xdr:col>81</xdr:col>
      <xdr:colOff>44450</xdr:colOff>
      <xdr:row>60</xdr:row>
      <xdr:rowOff>118783</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6179800" y="10389857"/>
          <a:ext cx="838200" cy="15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170604</xdr:rowOff>
    </xdr:from>
    <xdr:ext cx="762000" cy="259045"/>
    <xdr:sp macro="" textlink="">
      <xdr:nvSpPr>
        <xdr:cNvPr id="310" name="定員管理の状況平均値テキスト">
          <a:extLst>
            <a:ext uri="{FF2B5EF4-FFF2-40B4-BE49-F238E27FC236}">
              <a16:creationId xmlns:a16="http://schemas.microsoft.com/office/drawing/2014/main" id="{00000000-0008-0000-0300-000036010000}"/>
            </a:ext>
          </a:extLst>
        </xdr:cNvPr>
        <xdr:cNvSpPr txBox="1"/>
      </xdr:nvSpPr>
      <xdr:spPr>
        <a:xfrm>
          <a:off x="17106900" y="104576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27077</xdr:rowOff>
    </xdr:from>
    <xdr:to>
      <xdr:col>81</xdr:col>
      <xdr:colOff>95250</xdr:colOff>
      <xdr:row>61</xdr:row>
      <xdr:rowOff>128677</xdr:rowOff>
    </xdr:to>
    <xdr:sp macro="" textlink="">
      <xdr:nvSpPr>
        <xdr:cNvPr id="311" name="フローチャート: 判断 310">
          <a:extLst>
            <a:ext uri="{FF2B5EF4-FFF2-40B4-BE49-F238E27FC236}">
              <a16:creationId xmlns:a16="http://schemas.microsoft.com/office/drawing/2014/main" id="{00000000-0008-0000-0300-000037010000}"/>
            </a:ext>
          </a:extLst>
        </xdr:cNvPr>
        <xdr:cNvSpPr/>
      </xdr:nvSpPr>
      <xdr:spPr>
        <a:xfrm>
          <a:off x="16967200" y="10485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86690</xdr:rowOff>
    </xdr:from>
    <xdr:to>
      <xdr:col>77</xdr:col>
      <xdr:colOff>44450</xdr:colOff>
      <xdr:row>60</xdr:row>
      <xdr:rowOff>102857</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5290800" y="10373690"/>
          <a:ext cx="889000" cy="16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17425</xdr:rowOff>
    </xdr:from>
    <xdr:to>
      <xdr:col>77</xdr:col>
      <xdr:colOff>95250</xdr:colOff>
      <xdr:row>61</xdr:row>
      <xdr:rowOff>119025</xdr:rowOff>
    </xdr:to>
    <xdr:sp macro="" textlink="">
      <xdr:nvSpPr>
        <xdr:cNvPr id="313" name="フローチャート: 判断 312">
          <a:extLst>
            <a:ext uri="{FF2B5EF4-FFF2-40B4-BE49-F238E27FC236}">
              <a16:creationId xmlns:a16="http://schemas.microsoft.com/office/drawing/2014/main" id="{00000000-0008-0000-0300-000039010000}"/>
            </a:ext>
          </a:extLst>
        </xdr:cNvPr>
        <xdr:cNvSpPr/>
      </xdr:nvSpPr>
      <xdr:spPr>
        <a:xfrm>
          <a:off x="16129000" y="10475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103802</xdr:rowOff>
    </xdr:from>
    <xdr:ext cx="7366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5798800" y="105622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76797</xdr:rowOff>
    </xdr:from>
    <xdr:to>
      <xdr:col>72</xdr:col>
      <xdr:colOff>203200</xdr:colOff>
      <xdr:row>60</xdr:row>
      <xdr:rowOff>86690</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4401800" y="10363797"/>
          <a:ext cx="889000" cy="9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7289</xdr:rowOff>
    </xdr:from>
    <xdr:to>
      <xdr:col>73</xdr:col>
      <xdr:colOff>44450</xdr:colOff>
      <xdr:row>61</xdr:row>
      <xdr:rowOff>108889</xdr:rowOff>
    </xdr:to>
    <xdr:sp macro="" textlink="">
      <xdr:nvSpPr>
        <xdr:cNvPr id="316" name="フローチャート: 判断 315">
          <a:extLst>
            <a:ext uri="{FF2B5EF4-FFF2-40B4-BE49-F238E27FC236}">
              <a16:creationId xmlns:a16="http://schemas.microsoft.com/office/drawing/2014/main" id="{00000000-0008-0000-0300-00003C010000}"/>
            </a:ext>
          </a:extLst>
        </xdr:cNvPr>
        <xdr:cNvSpPr/>
      </xdr:nvSpPr>
      <xdr:spPr>
        <a:xfrm>
          <a:off x="15240000" y="1046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93666</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4909800" y="10552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73178</xdr:rowOff>
    </xdr:from>
    <xdr:to>
      <xdr:col>68</xdr:col>
      <xdr:colOff>152400</xdr:colOff>
      <xdr:row>60</xdr:row>
      <xdr:rowOff>76797</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3512800" y="10360178"/>
          <a:ext cx="889000" cy="3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73647</xdr:rowOff>
    </xdr:from>
    <xdr:to>
      <xdr:col>68</xdr:col>
      <xdr:colOff>203200</xdr:colOff>
      <xdr:row>62</xdr:row>
      <xdr:rowOff>3797</xdr:rowOff>
    </xdr:to>
    <xdr:sp macro="" textlink="">
      <xdr:nvSpPr>
        <xdr:cNvPr id="319" name="フローチャート: 判断 318">
          <a:extLst>
            <a:ext uri="{FF2B5EF4-FFF2-40B4-BE49-F238E27FC236}">
              <a16:creationId xmlns:a16="http://schemas.microsoft.com/office/drawing/2014/main" id="{00000000-0008-0000-0300-00003F010000}"/>
            </a:ext>
          </a:extLst>
        </xdr:cNvPr>
        <xdr:cNvSpPr/>
      </xdr:nvSpPr>
      <xdr:spPr>
        <a:xfrm>
          <a:off x="14351000" y="10532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160024</xdr:rowOff>
    </xdr:from>
    <xdr:ext cx="762000" cy="259045"/>
    <xdr:sp macro="" textlink="">
      <xdr:nvSpPr>
        <xdr:cNvPr id="320" name="テキスト ボックス 319">
          <a:extLst>
            <a:ext uri="{FF2B5EF4-FFF2-40B4-BE49-F238E27FC236}">
              <a16:creationId xmlns:a16="http://schemas.microsoft.com/office/drawing/2014/main" id="{00000000-0008-0000-0300-000040010000}"/>
            </a:ext>
          </a:extLst>
        </xdr:cNvPr>
        <xdr:cNvSpPr txBox="1"/>
      </xdr:nvSpPr>
      <xdr:spPr>
        <a:xfrm>
          <a:off x="14020800" y="10618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107797</xdr:rowOff>
    </xdr:from>
    <xdr:to>
      <xdr:col>64</xdr:col>
      <xdr:colOff>152400</xdr:colOff>
      <xdr:row>61</xdr:row>
      <xdr:rowOff>37947</xdr:rowOff>
    </xdr:to>
    <xdr:sp macro="" textlink="">
      <xdr:nvSpPr>
        <xdr:cNvPr id="321" name="フローチャート: 判断 320">
          <a:extLst>
            <a:ext uri="{FF2B5EF4-FFF2-40B4-BE49-F238E27FC236}">
              <a16:creationId xmlns:a16="http://schemas.microsoft.com/office/drawing/2014/main" id="{00000000-0008-0000-0300-000041010000}"/>
            </a:ext>
          </a:extLst>
        </xdr:cNvPr>
        <xdr:cNvSpPr/>
      </xdr:nvSpPr>
      <xdr:spPr>
        <a:xfrm>
          <a:off x="13462000" y="10394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22724</xdr:rowOff>
    </xdr:from>
    <xdr:ext cx="762000" cy="259045"/>
    <xdr:sp macro="" textlink="">
      <xdr:nvSpPr>
        <xdr:cNvPr id="322" name="テキスト ボックス 321">
          <a:extLst>
            <a:ext uri="{FF2B5EF4-FFF2-40B4-BE49-F238E27FC236}">
              <a16:creationId xmlns:a16="http://schemas.microsoft.com/office/drawing/2014/main" id="{00000000-0008-0000-0300-000042010000}"/>
            </a:ext>
          </a:extLst>
        </xdr:cNvPr>
        <xdr:cNvSpPr txBox="1"/>
      </xdr:nvSpPr>
      <xdr:spPr>
        <a:xfrm>
          <a:off x="13131800" y="10481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67983</xdr:rowOff>
    </xdr:from>
    <xdr:to>
      <xdr:col>81</xdr:col>
      <xdr:colOff>95250</xdr:colOff>
      <xdr:row>60</xdr:row>
      <xdr:rowOff>169583</xdr:rowOff>
    </xdr:to>
    <xdr:sp macro="" textlink="">
      <xdr:nvSpPr>
        <xdr:cNvPr id="328" name="楕円 327">
          <a:extLst>
            <a:ext uri="{FF2B5EF4-FFF2-40B4-BE49-F238E27FC236}">
              <a16:creationId xmlns:a16="http://schemas.microsoft.com/office/drawing/2014/main" id="{00000000-0008-0000-0300-000048010000}"/>
            </a:ext>
          </a:extLst>
        </xdr:cNvPr>
        <xdr:cNvSpPr/>
      </xdr:nvSpPr>
      <xdr:spPr>
        <a:xfrm>
          <a:off x="16967200" y="10354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160710</xdr:rowOff>
    </xdr:from>
    <xdr:ext cx="762000" cy="259045"/>
    <xdr:sp macro="" textlink="">
      <xdr:nvSpPr>
        <xdr:cNvPr id="329" name="定員管理の状況該当値テキスト">
          <a:extLst>
            <a:ext uri="{FF2B5EF4-FFF2-40B4-BE49-F238E27FC236}">
              <a16:creationId xmlns:a16="http://schemas.microsoft.com/office/drawing/2014/main" id="{00000000-0008-0000-0300-000049010000}"/>
            </a:ext>
          </a:extLst>
        </xdr:cNvPr>
        <xdr:cNvSpPr txBox="1"/>
      </xdr:nvSpPr>
      <xdr:spPr>
        <a:xfrm>
          <a:off x="17106900" y="10276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52057</xdr:rowOff>
    </xdr:from>
    <xdr:to>
      <xdr:col>77</xdr:col>
      <xdr:colOff>95250</xdr:colOff>
      <xdr:row>60</xdr:row>
      <xdr:rowOff>153657</xdr:rowOff>
    </xdr:to>
    <xdr:sp macro="" textlink="">
      <xdr:nvSpPr>
        <xdr:cNvPr id="330" name="楕円 329">
          <a:extLst>
            <a:ext uri="{FF2B5EF4-FFF2-40B4-BE49-F238E27FC236}">
              <a16:creationId xmlns:a16="http://schemas.microsoft.com/office/drawing/2014/main" id="{00000000-0008-0000-0300-00004A010000}"/>
            </a:ext>
          </a:extLst>
        </xdr:cNvPr>
        <xdr:cNvSpPr/>
      </xdr:nvSpPr>
      <xdr:spPr>
        <a:xfrm>
          <a:off x="16129000" y="10339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163834</xdr:rowOff>
    </xdr:from>
    <xdr:ext cx="7366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798800" y="10107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35890</xdr:rowOff>
    </xdr:from>
    <xdr:to>
      <xdr:col>73</xdr:col>
      <xdr:colOff>44450</xdr:colOff>
      <xdr:row>60</xdr:row>
      <xdr:rowOff>137490</xdr:rowOff>
    </xdr:to>
    <xdr:sp macro="" textlink="">
      <xdr:nvSpPr>
        <xdr:cNvPr id="332" name="楕円 331">
          <a:extLst>
            <a:ext uri="{FF2B5EF4-FFF2-40B4-BE49-F238E27FC236}">
              <a16:creationId xmlns:a16="http://schemas.microsoft.com/office/drawing/2014/main" id="{00000000-0008-0000-0300-00004C010000}"/>
            </a:ext>
          </a:extLst>
        </xdr:cNvPr>
        <xdr:cNvSpPr/>
      </xdr:nvSpPr>
      <xdr:spPr>
        <a:xfrm>
          <a:off x="15240000" y="10322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147667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909800" y="10091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25997</xdr:rowOff>
    </xdr:from>
    <xdr:to>
      <xdr:col>68</xdr:col>
      <xdr:colOff>203200</xdr:colOff>
      <xdr:row>60</xdr:row>
      <xdr:rowOff>127597</xdr:rowOff>
    </xdr:to>
    <xdr:sp macro="" textlink="">
      <xdr:nvSpPr>
        <xdr:cNvPr id="334" name="楕円 333">
          <a:extLst>
            <a:ext uri="{FF2B5EF4-FFF2-40B4-BE49-F238E27FC236}">
              <a16:creationId xmlns:a16="http://schemas.microsoft.com/office/drawing/2014/main" id="{00000000-0008-0000-0300-00004E010000}"/>
            </a:ext>
          </a:extLst>
        </xdr:cNvPr>
        <xdr:cNvSpPr/>
      </xdr:nvSpPr>
      <xdr:spPr>
        <a:xfrm>
          <a:off x="14351000" y="10312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137774</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020800" y="10081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22378</xdr:rowOff>
    </xdr:from>
    <xdr:to>
      <xdr:col>64</xdr:col>
      <xdr:colOff>152400</xdr:colOff>
      <xdr:row>60</xdr:row>
      <xdr:rowOff>123978</xdr:rowOff>
    </xdr:to>
    <xdr:sp macro="" textlink="">
      <xdr:nvSpPr>
        <xdr:cNvPr id="336" name="楕円 335">
          <a:extLst>
            <a:ext uri="{FF2B5EF4-FFF2-40B4-BE49-F238E27FC236}">
              <a16:creationId xmlns:a16="http://schemas.microsoft.com/office/drawing/2014/main" id="{00000000-0008-0000-0300-000050010000}"/>
            </a:ext>
          </a:extLst>
        </xdr:cNvPr>
        <xdr:cNvSpPr/>
      </xdr:nvSpPr>
      <xdr:spPr>
        <a:xfrm>
          <a:off x="13462000" y="10309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134155</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131800" y="10078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38" name="正方形/長方形 337">
          <a:extLst>
            <a:ext uri="{FF2B5EF4-FFF2-40B4-BE49-F238E27FC236}">
              <a16:creationId xmlns:a16="http://schemas.microsoft.com/office/drawing/2014/main" id="{00000000-0008-0000-0300-000052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1" name="正方形/長方形 340">
          <a:extLst>
            <a:ext uri="{FF2B5EF4-FFF2-40B4-BE49-F238E27FC236}">
              <a16:creationId xmlns:a16="http://schemas.microsoft.com/office/drawing/2014/main" id="{00000000-0008-0000-0300-000055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2" name="正方形/長方形 341">
          <a:extLst>
            <a:ext uri="{FF2B5EF4-FFF2-40B4-BE49-F238E27FC236}">
              <a16:creationId xmlns:a16="http://schemas.microsoft.com/office/drawing/2014/main" id="{00000000-0008-0000-0300-000056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3" name="正方形/長方形 342">
          <a:extLst>
            <a:ext uri="{FF2B5EF4-FFF2-40B4-BE49-F238E27FC236}">
              <a16:creationId xmlns:a16="http://schemas.microsoft.com/office/drawing/2014/main" id="{00000000-0008-0000-0300-000057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4" name="正方形/長方形 343">
          <a:extLst>
            <a:ext uri="{FF2B5EF4-FFF2-40B4-BE49-F238E27FC236}">
              <a16:creationId xmlns:a16="http://schemas.microsoft.com/office/drawing/2014/main" id="{00000000-0008-0000-0300-000058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45" name="正方形/長方形 344">
          <a:extLst>
            <a:ext uri="{FF2B5EF4-FFF2-40B4-BE49-F238E27FC236}">
              <a16:creationId xmlns:a16="http://schemas.microsoft.com/office/drawing/2014/main" id="{00000000-0008-0000-0300-000059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46" name="正方形/長方形 345">
          <a:extLst>
            <a:ext uri="{FF2B5EF4-FFF2-40B4-BE49-F238E27FC236}">
              <a16:creationId xmlns:a16="http://schemas.microsoft.com/office/drawing/2014/main" id="{00000000-0008-0000-0300-00005A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これまでの起債</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発行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抑制策により全国平均、熊本県平均及び類似団体平均ともに大きく下回っている。今後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は、公共施設の老朽化による大規模修繕等の起債借入れが予想されるため</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、起債発行額</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調整</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を行いながら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後年負担増加に繋がらないよう</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引き続き低水準の維持に努める。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2" name="直線コネクタ 351">
          <a:extLst>
            <a:ext uri="{FF2B5EF4-FFF2-40B4-BE49-F238E27FC236}">
              <a16:creationId xmlns:a16="http://schemas.microsoft.com/office/drawing/2014/main" id="{00000000-0008-0000-0300-000060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54" name="直線コネクタ 353">
          <a:extLst>
            <a:ext uri="{FF2B5EF4-FFF2-40B4-BE49-F238E27FC236}">
              <a16:creationId xmlns:a16="http://schemas.microsoft.com/office/drawing/2014/main" id="{00000000-0008-0000-0300-000062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56" name="直線コネクタ 355">
          <a:extLst>
            <a:ext uri="{FF2B5EF4-FFF2-40B4-BE49-F238E27FC236}">
              <a16:creationId xmlns:a16="http://schemas.microsoft.com/office/drawing/2014/main" id="{00000000-0008-0000-0300-000064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58" name="直線コネクタ 357">
          <a:extLst>
            <a:ext uri="{FF2B5EF4-FFF2-40B4-BE49-F238E27FC236}">
              <a16:creationId xmlns:a16="http://schemas.microsoft.com/office/drawing/2014/main" id="{00000000-0008-0000-0300-000066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0" name="直線コネクタ 359">
          <a:extLst>
            <a:ext uri="{FF2B5EF4-FFF2-40B4-BE49-F238E27FC236}">
              <a16:creationId xmlns:a16="http://schemas.microsoft.com/office/drawing/2014/main" id="{00000000-0008-0000-0300-000068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公債費負担の状況グラフ枠">
          <a:extLst>
            <a:ext uri="{FF2B5EF4-FFF2-40B4-BE49-F238E27FC236}">
              <a16:creationId xmlns:a16="http://schemas.microsoft.com/office/drawing/2014/main" id="{00000000-0008-0000-0300-00006C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153247</xdr:rowOff>
    </xdr:from>
    <xdr:to>
      <xdr:col>81</xdr:col>
      <xdr:colOff>44450</xdr:colOff>
      <xdr:row>44</xdr:row>
      <xdr:rowOff>4233</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flipV="1">
          <a:off x="17018000" y="6325447"/>
          <a:ext cx="0" cy="12225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147760</xdr:rowOff>
    </xdr:from>
    <xdr:ext cx="762000" cy="259045"/>
    <xdr:sp macro="" textlink="">
      <xdr:nvSpPr>
        <xdr:cNvPr id="366" name="公債費負担の状況最小値テキスト">
          <a:extLst>
            <a:ext uri="{FF2B5EF4-FFF2-40B4-BE49-F238E27FC236}">
              <a16:creationId xmlns:a16="http://schemas.microsoft.com/office/drawing/2014/main" id="{00000000-0008-0000-0300-00006E010000}"/>
            </a:ext>
          </a:extLst>
        </xdr:cNvPr>
        <xdr:cNvSpPr txBox="1"/>
      </xdr:nvSpPr>
      <xdr:spPr>
        <a:xfrm>
          <a:off x="17106900" y="7520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4233</xdr:rowOff>
    </xdr:from>
    <xdr:to>
      <xdr:col>81</xdr:col>
      <xdr:colOff>133350</xdr:colOff>
      <xdr:row>44</xdr:row>
      <xdr:rowOff>4233</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6929100" y="7548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68174</xdr:rowOff>
    </xdr:from>
    <xdr:ext cx="762000" cy="259045"/>
    <xdr:sp macro="" textlink="">
      <xdr:nvSpPr>
        <xdr:cNvPr id="368" name="公債費負担の状況最大値テキスト">
          <a:extLst>
            <a:ext uri="{FF2B5EF4-FFF2-40B4-BE49-F238E27FC236}">
              <a16:creationId xmlns:a16="http://schemas.microsoft.com/office/drawing/2014/main" id="{00000000-0008-0000-0300-000070010000}"/>
            </a:ext>
          </a:extLst>
        </xdr:cNvPr>
        <xdr:cNvSpPr txBox="1"/>
      </xdr:nvSpPr>
      <xdr:spPr>
        <a:xfrm>
          <a:off x="17106900" y="6068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153247</xdr:rowOff>
    </xdr:from>
    <xdr:to>
      <xdr:col>81</xdr:col>
      <xdr:colOff>133350</xdr:colOff>
      <xdr:row>36</xdr:row>
      <xdr:rowOff>153247</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6929100" y="6325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16933</xdr:rowOff>
    </xdr:from>
    <xdr:to>
      <xdr:col>81</xdr:col>
      <xdr:colOff>44450</xdr:colOff>
      <xdr:row>39</xdr:row>
      <xdr:rowOff>33020</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6179800" y="6703483"/>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72407</xdr:rowOff>
    </xdr:from>
    <xdr:ext cx="762000" cy="259045"/>
    <xdr:sp macro="" textlink="">
      <xdr:nvSpPr>
        <xdr:cNvPr id="371" name="公債費負担の状況平均値テキスト">
          <a:extLst>
            <a:ext uri="{FF2B5EF4-FFF2-40B4-BE49-F238E27FC236}">
              <a16:creationId xmlns:a16="http://schemas.microsoft.com/office/drawing/2014/main" id="{00000000-0008-0000-0300-000073010000}"/>
            </a:ext>
          </a:extLst>
        </xdr:cNvPr>
        <xdr:cNvSpPr txBox="1"/>
      </xdr:nvSpPr>
      <xdr:spPr>
        <a:xfrm>
          <a:off x="17106900" y="69304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100330</xdr:rowOff>
    </xdr:from>
    <xdr:to>
      <xdr:col>81</xdr:col>
      <xdr:colOff>95250</xdr:colOff>
      <xdr:row>41</xdr:row>
      <xdr:rowOff>30480</xdr:rowOff>
    </xdr:to>
    <xdr:sp macro="" textlink="">
      <xdr:nvSpPr>
        <xdr:cNvPr id="372" name="フローチャート: 判断 371">
          <a:extLst>
            <a:ext uri="{FF2B5EF4-FFF2-40B4-BE49-F238E27FC236}">
              <a16:creationId xmlns:a16="http://schemas.microsoft.com/office/drawing/2014/main" id="{00000000-0008-0000-0300-000074010000}"/>
            </a:ext>
          </a:extLst>
        </xdr:cNvPr>
        <xdr:cNvSpPr/>
      </xdr:nvSpPr>
      <xdr:spPr>
        <a:xfrm>
          <a:off x="169672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16933</xdr:rowOff>
    </xdr:from>
    <xdr:to>
      <xdr:col>77</xdr:col>
      <xdr:colOff>44450</xdr:colOff>
      <xdr:row>39</xdr:row>
      <xdr:rowOff>24977</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flipV="1">
          <a:off x="15290800" y="6703483"/>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124460</xdr:rowOff>
    </xdr:from>
    <xdr:to>
      <xdr:col>77</xdr:col>
      <xdr:colOff>95250</xdr:colOff>
      <xdr:row>41</xdr:row>
      <xdr:rowOff>54610</xdr:rowOff>
    </xdr:to>
    <xdr:sp macro="" textlink="">
      <xdr:nvSpPr>
        <xdr:cNvPr id="374" name="フローチャート: 判断 373">
          <a:extLst>
            <a:ext uri="{FF2B5EF4-FFF2-40B4-BE49-F238E27FC236}">
              <a16:creationId xmlns:a16="http://schemas.microsoft.com/office/drawing/2014/main" id="{00000000-0008-0000-0300-000076010000}"/>
            </a:ext>
          </a:extLst>
        </xdr:cNvPr>
        <xdr:cNvSpPr/>
      </xdr:nvSpPr>
      <xdr:spPr>
        <a:xfrm>
          <a:off x="16129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39387</xdr:rowOff>
    </xdr:from>
    <xdr:ext cx="736600" cy="259045"/>
    <xdr:sp macro="" textlink="">
      <xdr:nvSpPr>
        <xdr:cNvPr id="375" name="テキスト ボックス 374">
          <a:extLst>
            <a:ext uri="{FF2B5EF4-FFF2-40B4-BE49-F238E27FC236}">
              <a16:creationId xmlns:a16="http://schemas.microsoft.com/office/drawing/2014/main" id="{00000000-0008-0000-0300-000077010000}"/>
            </a:ext>
          </a:extLst>
        </xdr:cNvPr>
        <xdr:cNvSpPr txBox="1"/>
      </xdr:nvSpPr>
      <xdr:spPr>
        <a:xfrm>
          <a:off x="15798800" y="7068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24977</xdr:rowOff>
    </xdr:from>
    <xdr:to>
      <xdr:col>72</xdr:col>
      <xdr:colOff>203200</xdr:colOff>
      <xdr:row>39</xdr:row>
      <xdr:rowOff>57150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4401800" y="6711527"/>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156633</xdr:rowOff>
    </xdr:from>
    <xdr:to>
      <xdr:col>73</xdr:col>
      <xdr:colOff>44450</xdr:colOff>
      <xdr:row>41</xdr:row>
      <xdr:rowOff>86783</xdr:rowOff>
    </xdr:to>
    <xdr:sp macro="" textlink="">
      <xdr:nvSpPr>
        <xdr:cNvPr id="377" name="フローチャート: 判断 376">
          <a:extLst>
            <a:ext uri="{FF2B5EF4-FFF2-40B4-BE49-F238E27FC236}">
              <a16:creationId xmlns:a16="http://schemas.microsoft.com/office/drawing/2014/main" id="{00000000-0008-0000-0300-000079010000}"/>
            </a:ext>
          </a:extLst>
        </xdr:cNvPr>
        <xdr:cNvSpPr/>
      </xdr:nvSpPr>
      <xdr:spPr>
        <a:xfrm>
          <a:off x="15240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71560</xdr:rowOff>
    </xdr:from>
    <xdr:ext cx="762000" cy="259045"/>
    <xdr:sp macro="" textlink="">
      <xdr:nvSpPr>
        <xdr:cNvPr id="378" name="テキスト ボックス 377">
          <a:extLst>
            <a:ext uri="{FF2B5EF4-FFF2-40B4-BE49-F238E27FC236}">
              <a16:creationId xmlns:a16="http://schemas.microsoft.com/office/drawing/2014/main" id="{00000000-0008-0000-0300-00007A010000}"/>
            </a:ext>
          </a:extLst>
        </xdr:cNvPr>
        <xdr:cNvSpPr txBox="1"/>
      </xdr:nvSpPr>
      <xdr:spPr>
        <a:xfrm>
          <a:off x="14909800" y="710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57150</xdr:rowOff>
    </xdr:from>
    <xdr:to>
      <xdr:col>68</xdr:col>
      <xdr:colOff>152400</xdr:colOff>
      <xdr:row>39</xdr:row>
      <xdr:rowOff>113454</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flipV="1">
          <a:off x="13512800" y="6743700"/>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129963</xdr:rowOff>
    </xdr:from>
    <xdr:to>
      <xdr:col>68</xdr:col>
      <xdr:colOff>203200</xdr:colOff>
      <xdr:row>42</xdr:row>
      <xdr:rowOff>60113</xdr:rowOff>
    </xdr:to>
    <xdr:sp macro="" textlink="">
      <xdr:nvSpPr>
        <xdr:cNvPr id="380" name="フローチャート: 判断 379">
          <a:extLst>
            <a:ext uri="{FF2B5EF4-FFF2-40B4-BE49-F238E27FC236}">
              <a16:creationId xmlns:a16="http://schemas.microsoft.com/office/drawing/2014/main" id="{00000000-0008-0000-0300-00007C010000}"/>
            </a:ext>
          </a:extLst>
        </xdr:cNvPr>
        <xdr:cNvSpPr/>
      </xdr:nvSpPr>
      <xdr:spPr>
        <a:xfrm>
          <a:off x="14351000" y="71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44890</xdr:rowOff>
    </xdr:from>
    <xdr:ext cx="762000" cy="259045"/>
    <xdr:sp macro="" textlink="">
      <xdr:nvSpPr>
        <xdr:cNvPr id="381" name="テキスト ボックス 380">
          <a:extLst>
            <a:ext uri="{FF2B5EF4-FFF2-40B4-BE49-F238E27FC236}">
              <a16:creationId xmlns:a16="http://schemas.microsoft.com/office/drawing/2014/main" id="{00000000-0008-0000-0300-00007D010000}"/>
            </a:ext>
          </a:extLst>
        </xdr:cNvPr>
        <xdr:cNvSpPr txBox="1"/>
      </xdr:nvSpPr>
      <xdr:spPr>
        <a:xfrm>
          <a:off x="14020800" y="724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63077</xdr:rowOff>
    </xdr:from>
    <xdr:to>
      <xdr:col>64</xdr:col>
      <xdr:colOff>152400</xdr:colOff>
      <xdr:row>42</xdr:row>
      <xdr:rowOff>164677</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3462000" y="7263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149454</xdr:rowOff>
    </xdr:from>
    <xdr:ext cx="762000" cy="259045"/>
    <xdr:sp macro="" textlink="">
      <xdr:nvSpPr>
        <xdr:cNvPr id="383" name="テキスト ボックス 382">
          <a:extLst>
            <a:ext uri="{FF2B5EF4-FFF2-40B4-BE49-F238E27FC236}">
              <a16:creationId xmlns:a16="http://schemas.microsoft.com/office/drawing/2014/main" id="{00000000-0008-0000-0300-00007F010000}"/>
            </a:ext>
          </a:extLst>
        </xdr:cNvPr>
        <xdr:cNvSpPr txBox="1"/>
      </xdr:nvSpPr>
      <xdr:spPr>
        <a:xfrm>
          <a:off x="13131800" y="7350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153670</xdr:rowOff>
    </xdr:from>
    <xdr:to>
      <xdr:col>81</xdr:col>
      <xdr:colOff>95250</xdr:colOff>
      <xdr:row>39</xdr:row>
      <xdr:rowOff>83820</xdr:rowOff>
    </xdr:to>
    <xdr:sp macro="" textlink="">
      <xdr:nvSpPr>
        <xdr:cNvPr id="389" name="楕円 388">
          <a:extLst>
            <a:ext uri="{FF2B5EF4-FFF2-40B4-BE49-F238E27FC236}">
              <a16:creationId xmlns:a16="http://schemas.microsoft.com/office/drawing/2014/main" id="{00000000-0008-0000-0300-000085010000}"/>
            </a:ext>
          </a:extLst>
        </xdr:cNvPr>
        <xdr:cNvSpPr/>
      </xdr:nvSpPr>
      <xdr:spPr>
        <a:xfrm>
          <a:off x="16967200" y="666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170197</xdr:rowOff>
    </xdr:from>
    <xdr:ext cx="762000" cy="259045"/>
    <xdr:sp macro="" textlink="">
      <xdr:nvSpPr>
        <xdr:cNvPr id="390" name="公債費負担の状況該当値テキスト">
          <a:extLst>
            <a:ext uri="{FF2B5EF4-FFF2-40B4-BE49-F238E27FC236}">
              <a16:creationId xmlns:a16="http://schemas.microsoft.com/office/drawing/2014/main" id="{00000000-0008-0000-0300-000086010000}"/>
            </a:ext>
          </a:extLst>
        </xdr:cNvPr>
        <xdr:cNvSpPr txBox="1"/>
      </xdr:nvSpPr>
      <xdr:spPr>
        <a:xfrm>
          <a:off x="17106900" y="6513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137583</xdr:rowOff>
    </xdr:from>
    <xdr:to>
      <xdr:col>77</xdr:col>
      <xdr:colOff>95250</xdr:colOff>
      <xdr:row>39</xdr:row>
      <xdr:rowOff>67733</xdr:rowOff>
    </xdr:to>
    <xdr:sp macro="" textlink="">
      <xdr:nvSpPr>
        <xdr:cNvPr id="391" name="楕円 390">
          <a:extLst>
            <a:ext uri="{FF2B5EF4-FFF2-40B4-BE49-F238E27FC236}">
              <a16:creationId xmlns:a16="http://schemas.microsoft.com/office/drawing/2014/main" id="{00000000-0008-0000-0300-000087010000}"/>
            </a:ext>
          </a:extLst>
        </xdr:cNvPr>
        <xdr:cNvSpPr/>
      </xdr:nvSpPr>
      <xdr:spPr>
        <a:xfrm>
          <a:off x="16129000" y="665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77910</xdr:rowOff>
    </xdr:from>
    <xdr:ext cx="7366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5798800" y="64215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145627</xdr:rowOff>
    </xdr:from>
    <xdr:to>
      <xdr:col>73</xdr:col>
      <xdr:colOff>44450</xdr:colOff>
      <xdr:row>39</xdr:row>
      <xdr:rowOff>75777</xdr:rowOff>
    </xdr:to>
    <xdr:sp macro="" textlink="">
      <xdr:nvSpPr>
        <xdr:cNvPr id="393" name="楕円 392">
          <a:extLst>
            <a:ext uri="{FF2B5EF4-FFF2-40B4-BE49-F238E27FC236}">
              <a16:creationId xmlns:a16="http://schemas.microsoft.com/office/drawing/2014/main" id="{00000000-0008-0000-0300-000089010000}"/>
            </a:ext>
          </a:extLst>
        </xdr:cNvPr>
        <xdr:cNvSpPr/>
      </xdr:nvSpPr>
      <xdr:spPr>
        <a:xfrm>
          <a:off x="15240000" y="6660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85954</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909800" y="6429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6350</xdr:rowOff>
    </xdr:from>
    <xdr:to>
      <xdr:col>68</xdr:col>
      <xdr:colOff>203200</xdr:colOff>
      <xdr:row>39</xdr:row>
      <xdr:rowOff>107950</xdr:rowOff>
    </xdr:to>
    <xdr:sp macro="" textlink="">
      <xdr:nvSpPr>
        <xdr:cNvPr id="395" name="楕円 394">
          <a:extLst>
            <a:ext uri="{FF2B5EF4-FFF2-40B4-BE49-F238E27FC236}">
              <a16:creationId xmlns:a16="http://schemas.microsoft.com/office/drawing/2014/main" id="{00000000-0008-0000-0300-00008B010000}"/>
            </a:ext>
          </a:extLst>
        </xdr:cNvPr>
        <xdr:cNvSpPr/>
      </xdr:nvSpPr>
      <xdr:spPr>
        <a:xfrm>
          <a:off x="14351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118127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020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62654</xdr:rowOff>
    </xdr:from>
    <xdr:to>
      <xdr:col>64</xdr:col>
      <xdr:colOff>152400</xdr:colOff>
      <xdr:row>39</xdr:row>
      <xdr:rowOff>164254</xdr:rowOff>
    </xdr:to>
    <xdr:sp macro="" textlink="">
      <xdr:nvSpPr>
        <xdr:cNvPr id="397" name="楕円 396">
          <a:extLst>
            <a:ext uri="{FF2B5EF4-FFF2-40B4-BE49-F238E27FC236}">
              <a16:creationId xmlns:a16="http://schemas.microsoft.com/office/drawing/2014/main" id="{00000000-0008-0000-0300-00008D010000}"/>
            </a:ext>
          </a:extLst>
        </xdr:cNvPr>
        <xdr:cNvSpPr/>
      </xdr:nvSpPr>
      <xdr:spPr>
        <a:xfrm>
          <a:off x="13462000" y="6749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2981</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131800" y="6518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399" name="正方形/長方形 398">
          <a:extLst>
            <a:ext uri="{FF2B5EF4-FFF2-40B4-BE49-F238E27FC236}">
              <a16:creationId xmlns:a16="http://schemas.microsoft.com/office/drawing/2014/main" id="{00000000-0008-0000-0300-00008F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2" name="正方形/長方形 401">
          <a:extLst>
            <a:ext uri="{FF2B5EF4-FFF2-40B4-BE49-F238E27FC236}">
              <a16:creationId xmlns:a16="http://schemas.microsoft.com/office/drawing/2014/main" id="{00000000-0008-0000-0300-000092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3" name="正方形/長方形 402">
          <a:extLst>
            <a:ext uri="{FF2B5EF4-FFF2-40B4-BE49-F238E27FC236}">
              <a16:creationId xmlns:a16="http://schemas.microsoft.com/office/drawing/2014/main" id="{00000000-0008-0000-0300-000093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4" name="正方形/長方形 403">
          <a:extLst>
            <a:ext uri="{FF2B5EF4-FFF2-40B4-BE49-F238E27FC236}">
              <a16:creationId xmlns:a16="http://schemas.microsoft.com/office/drawing/2014/main" id="{00000000-0008-0000-0300-000094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5" name="正方形/長方形 404">
          <a:extLst>
            <a:ext uri="{FF2B5EF4-FFF2-40B4-BE49-F238E27FC236}">
              <a16:creationId xmlns:a16="http://schemas.microsoft.com/office/drawing/2014/main" id="{00000000-0008-0000-0300-000095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06" name="正方形/長方形 405">
          <a:extLst>
            <a:ext uri="{FF2B5EF4-FFF2-40B4-BE49-F238E27FC236}">
              <a16:creationId xmlns:a16="http://schemas.microsoft.com/office/drawing/2014/main" id="{00000000-0008-0000-0300-000096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これまでの起債抑制策等により将来負担額も年々減少し、基金の適正運用により充当可能額も増加したため、将来負担比率はなく、類似団体内でも上位に位置する。今後も起債発行額の抑制や基金運用の適正化に努めマイナス比率の確保を図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3" name="直線コネクタ 412">
          <a:extLst>
            <a:ext uri="{FF2B5EF4-FFF2-40B4-BE49-F238E27FC236}">
              <a16:creationId xmlns:a16="http://schemas.microsoft.com/office/drawing/2014/main" id="{00000000-0008-0000-0300-00009D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15" name="直線コネクタ 414">
          <a:extLst>
            <a:ext uri="{FF2B5EF4-FFF2-40B4-BE49-F238E27FC236}">
              <a16:creationId xmlns:a16="http://schemas.microsoft.com/office/drawing/2014/main" id="{00000000-0008-0000-0300-00009F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17" name="直線コネクタ 416">
          <a:extLst>
            <a:ext uri="{FF2B5EF4-FFF2-40B4-BE49-F238E27FC236}">
              <a16:creationId xmlns:a16="http://schemas.microsoft.com/office/drawing/2014/main" id="{00000000-0008-0000-0300-0000A1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19" name="直線コネクタ 418">
          <a:extLst>
            <a:ext uri="{FF2B5EF4-FFF2-40B4-BE49-F238E27FC236}">
              <a16:creationId xmlns:a16="http://schemas.microsoft.com/office/drawing/2014/main" id="{00000000-0008-0000-0300-0000A3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21" name="直線コネクタ 420">
          <a:extLst>
            <a:ext uri="{FF2B5EF4-FFF2-40B4-BE49-F238E27FC236}">
              <a16:creationId xmlns:a16="http://schemas.microsoft.com/office/drawing/2014/main" id="{00000000-0008-0000-0300-0000A5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8" name="将来負担の状況グラフ枠">
          <a:extLst>
            <a:ext uri="{FF2B5EF4-FFF2-40B4-BE49-F238E27FC236}">
              <a16:creationId xmlns:a16="http://schemas.microsoft.com/office/drawing/2014/main" id="{00000000-0008-0000-0300-0000AC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121829</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flipV="1">
          <a:off x="17018000" y="2313214"/>
          <a:ext cx="0" cy="158051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93906</xdr:rowOff>
    </xdr:from>
    <xdr:ext cx="762000" cy="259045"/>
    <xdr:sp macro="" textlink="">
      <xdr:nvSpPr>
        <xdr:cNvPr id="430" name="将来負担の状況最小値テキスト">
          <a:extLst>
            <a:ext uri="{FF2B5EF4-FFF2-40B4-BE49-F238E27FC236}">
              <a16:creationId xmlns:a16="http://schemas.microsoft.com/office/drawing/2014/main" id="{00000000-0008-0000-0300-0000AE010000}"/>
            </a:ext>
          </a:extLst>
        </xdr:cNvPr>
        <xdr:cNvSpPr txBox="1"/>
      </xdr:nvSpPr>
      <xdr:spPr>
        <a:xfrm>
          <a:off x="17106900" y="3865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121829</xdr:rowOff>
    </xdr:from>
    <xdr:to>
      <xdr:col>81</xdr:col>
      <xdr:colOff>133350</xdr:colOff>
      <xdr:row>22</xdr:row>
      <xdr:rowOff>121829</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6929100" y="3893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32" name="将来負担の状況最大値テキスト">
          <a:extLst>
            <a:ext uri="{FF2B5EF4-FFF2-40B4-BE49-F238E27FC236}">
              <a16:creationId xmlns:a16="http://schemas.microsoft.com/office/drawing/2014/main" id="{00000000-0008-0000-0300-0000B001000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34" name="将来負担の状況平均値テキスト">
          <a:extLst>
            <a:ext uri="{FF2B5EF4-FFF2-40B4-BE49-F238E27FC236}">
              <a16:creationId xmlns:a16="http://schemas.microsoft.com/office/drawing/2014/main" id="{00000000-0008-0000-0300-0000B2010000}"/>
            </a:ext>
          </a:extLst>
        </xdr:cNvPr>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35" name="フローチャート: 判断 434">
          <a:extLst>
            <a:ext uri="{FF2B5EF4-FFF2-40B4-BE49-F238E27FC236}">
              <a16:creationId xmlns:a16="http://schemas.microsoft.com/office/drawing/2014/main" id="{00000000-0008-0000-0300-0000B3010000}"/>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36" name="フローチャート: 判断 435">
          <a:extLst>
            <a:ext uri="{FF2B5EF4-FFF2-40B4-BE49-F238E27FC236}">
              <a16:creationId xmlns:a16="http://schemas.microsoft.com/office/drawing/2014/main" id="{00000000-0008-0000-0300-0000B4010000}"/>
            </a:ext>
          </a:extLst>
        </xdr:cNvPr>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38" name="フローチャート: 判断 437">
          <a:extLst>
            <a:ext uri="{FF2B5EF4-FFF2-40B4-BE49-F238E27FC236}">
              <a16:creationId xmlns:a16="http://schemas.microsoft.com/office/drawing/2014/main" id="{00000000-0008-0000-0300-0000B6010000}"/>
            </a:ext>
          </a:extLst>
        </xdr:cNvPr>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40" name="フローチャート: 判断 439">
          <a:extLst>
            <a:ext uri="{FF2B5EF4-FFF2-40B4-BE49-F238E27FC236}">
              <a16:creationId xmlns:a16="http://schemas.microsoft.com/office/drawing/2014/main" id="{00000000-0008-0000-0300-0000B8010000}"/>
            </a:ext>
          </a:extLst>
        </xdr:cNvPr>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熊本県津奈木町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4,614
4,608
34.08
3,214,969
3,016,428
116,824
1,929,552
2,247,685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200" b="0" i="0">
              <a:solidFill>
                <a:schemeClr val="dk1"/>
              </a:solidFill>
              <a:effectLst/>
              <a:latin typeface="ＭＳ Ｐゴシック" panose="020B0600070205080204" pitchFamily="50" charset="-128"/>
              <a:ea typeface="ＭＳ Ｐゴシック" panose="020B0600070205080204" pitchFamily="50" charset="-128"/>
              <a:cs typeface="+mn-cs"/>
            </a:rPr>
            <a:t>　人件費に係る経常収支比率は</a:t>
          </a:r>
          <a:r>
            <a:rPr lang="ja-JP" altLang="en-US" sz="1200" b="0" i="0">
              <a:solidFill>
                <a:schemeClr val="dk1"/>
              </a:solidFill>
              <a:effectLst/>
              <a:latin typeface="ＭＳ Ｐゴシック" panose="020B0600070205080204" pitchFamily="50" charset="-128"/>
              <a:ea typeface="ＭＳ Ｐゴシック" panose="020B0600070205080204" pitchFamily="50" charset="-128"/>
              <a:cs typeface="+mn-cs"/>
            </a:rPr>
            <a:t>１．０ポイント上昇し</a:t>
          </a:r>
          <a:r>
            <a:rPr lang="ja-JP" altLang="ja-JP" sz="1200" b="0" i="0">
              <a:solidFill>
                <a:schemeClr val="dk1"/>
              </a:solidFill>
              <a:effectLst/>
              <a:latin typeface="ＭＳ Ｐゴシック" panose="020B0600070205080204" pitchFamily="50" charset="-128"/>
              <a:ea typeface="ＭＳ Ｐゴシック" panose="020B0600070205080204" pitchFamily="50" charset="-128"/>
              <a:cs typeface="+mn-cs"/>
            </a:rPr>
            <a:t>、類似団体平均と比較すると、</a:t>
          </a:r>
          <a:r>
            <a:rPr lang="ja-JP" altLang="en-US" sz="1200" b="0" i="0">
              <a:solidFill>
                <a:schemeClr val="dk1"/>
              </a:solidFill>
              <a:effectLst/>
              <a:latin typeface="ＭＳ Ｐゴシック" panose="020B0600070205080204" pitchFamily="50" charset="-128"/>
              <a:ea typeface="ＭＳ Ｐゴシック" panose="020B0600070205080204" pitchFamily="50" charset="-128"/>
              <a:cs typeface="+mn-cs"/>
            </a:rPr>
            <a:t>７．５ポイント上回っている。</a:t>
          </a:r>
          <a:r>
            <a:rPr lang="ja-JP" altLang="ja-JP" sz="1200" b="0" i="0">
              <a:solidFill>
                <a:schemeClr val="dk1"/>
              </a:solidFill>
              <a:effectLst/>
              <a:latin typeface="ＭＳ Ｐゴシック" panose="020B0600070205080204" pitchFamily="50" charset="-128"/>
              <a:ea typeface="ＭＳ Ｐゴシック" panose="020B0600070205080204" pitchFamily="50" charset="-128"/>
              <a:cs typeface="+mn-cs"/>
            </a:rPr>
            <a:t>これはごみ収集業務や保育園・幼稚園、文化センターなどの施設運営を直営で行っているために、類似団体平均と比較して職員数が多いことが主な要因であり、行政サービスの提供方法の差異によるものと言える。今後は、民間での実施可能な部分については、民営化や指定管理者制度の導入などにより委託化を進めるとともに、定員管理に基づく職員数や給与水準の適正化を図り、人件費の削減に努め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69850</xdr:rowOff>
    </xdr:from>
    <xdr:to>
      <xdr:col>24</xdr:col>
      <xdr:colOff>25400</xdr:colOff>
      <xdr:row>40</xdr:row>
      <xdr:rowOff>149860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2770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121937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149860</xdr:rowOff>
    </xdr:from>
    <xdr:to>
      <xdr:col>24</xdr:col>
      <xdr:colOff>114300</xdr:colOff>
      <xdr:row>40</xdr:row>
      <xdr:rowOff>149860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156227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7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69850</xdr:rowOff>
    </xdr:from>
    <xdr:to>
      <xdr:col>24</xdr:col>
      <xdr:colOff>114300</xdr:colOff>
      <xdr:row>33</xdr:row>
      <xdr:rowOff>69850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2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73660</xdr:rowOff>
    </xdr:from>
    <xdr:to>
      <xdr:col>24</xdr:col>
      <xdr:colOff>25400</xdr:colOff>
      <xdr:row>37</xdr:row>
      <xdr:rowOff>111760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41731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134637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59639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118110</xdr:rowOff>
    </xdr:from>
    <xdr:to>
      <xdr:col>24</xdr:col>
      <xdr:colOff>76200</xdr:colOff>
      <xdr:row>36</xdr:row>
      <xdr:rowOff>48260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11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73660</xdr:rowOff>
    </xdr:from>
    <xdr:to>
      <xdr:col>19</xdr:col>
      <xdr:colOff>187325</xdr:colOff>
      <xdr:row>37</xdr:row>
      <xdr:rowOff>73660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4173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106680</xdr:rowOff>
    </xdr:from>
    <xdr:to>
      <xdr:col>20</xdr:col>
      <xdr:colOff>38100</xdr:colOff>
      <xdr:row>36</xdr:row>
      <xdr:rowOff>36830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10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47007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58763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35560</xdr:rowOff>
    </xdr:from>
    <xdr:to>
      <xdr:col>15</xdr:col>
      <xdr:colOff>98425</xdr:colOff>
      <xdr:row>37</xdr:row>
      <xdr:rowOff>73660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37921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110490</xdr:rowOff>
    </xdr:from>
    <xdr:to>
      <xdr:col>15</xdr:col>
      <xdr:colOff>149225</xdr:colOff>
      <xdr:row>36</xdr:row>
      <xdr:rowOff>40640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50817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588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35560</xdr:rowOff>
    </xdr:from>
    <xdr:to>
      <xdr:col>11</xdr:col>
      <xdr:colOff>9525</xdr:colOff>
      <xdr:row>37</xdr:row>
      <xdr:rowOff>62230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37921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99060</xdr:rowOff>
    </xdr:from>
    <xdr:to>
      <xdr:col>11</xdr:col>
      <xdr:colOff>60325</xdr:colOff>
      <xdr:row>36</xdr:row>
      <xdr:rowOff>29210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099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39387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868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118110</xdr:rowOff>
    </xdr:from>
    <xdr:to>
      <xdr:col>6</xdr:col>
      <xdr:colOff>171450</xdr:colOff>
      <xdr:row>36</xdr:row>
      <xdr:rowOff>48260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1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58437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88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60960</xdr:rowOff>
    </xdr:from>
    <xdr:to>
      <xdr:col>24</xdr:col>
      <xdr:colOff>76200</xdr:colOff>
      <xdr:row>37</xdr:row>
      <xdr:rowOff>162560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404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33037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376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22860</xdr:rowOff>
    </xdr:from>
    <xdr:to>
      <xdr:col>20</xdr:col>
      <xdr:colOff>38100</xdr:colOff>
      <xdr:row>37</xdr:row>
      <xdr:rowOff>124460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366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109237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4528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22860</xdr:rowOff>
    </xdr:from>
    <xdr:to>
      <xdr:col>15</xdr:col>
      <xdr:colOff>149225</xdr:colOff>
      <xdr:row>37</xdr:row>
      <xdr:rowOff>124460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366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109237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452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156210</xdr:rowOff>
    </xdr:from>
    <xdr:to>
      <xdr:col>11</xdr:col>
      <xdr:colOff>60325</xdr:colOff>
      <xdr:row>37</xdr:row>
      <xdr:rowOff>86360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328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71137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414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11430</xdr:rowOff>
    </xdr:from>
    <xdr:to>
      <xdr:col>6</xdr:col>
      <xdr:colOff>171450</xdr:colOff>
      <xdr:row>37</xdr:row>
      <xdr:rowOff>113030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35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97807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44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1" eaLnBrk="1" fontAlgn="auto" latinLnBrk="0" hangingPunct="1"/>
          <a:r>
            <a:rPr lang="ja-JP" altLang="en-US" sz="1300" b="0" i="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300" b="0" i="0">
              <a:solidFill>
                <a:schemeClr val="dk1"/>
              </a:solidFill>
              <a:effectLst/>
              <a:latin typeface="ＭＳ Ｐゴシック" panose="020B0600070205080204" pitchFamily="50" charset="-128"/>
              <a:ea typeface="ＭＳ Ｐゴシック" panose="020B0600070205080204" pitchFamily="50" charset="-128"/>
              <a:cs typeface="+mn-cs"/>
            </a:rPr>
            <a:t>物件費に係る経常収支比率は類似団体平均を４．</a:t>
          </a:r>
          <a:r>
            <a:rPr lang="ja-JP" altLang="en-US" sz="1300" b="0" i="0">
              <a:solidFill>
                <a:schemeClr val="dk1"/>
              </a:solidFill>
              <a:effectLst/>
              <a:latin typeface="ＭＳ Ｐゴシック" panose="020B0600070205080204" pitchFamily="50" charset="-128"/>
              <a:ea typeface="ＭＳ Ｐゴシック" panose="020B0600070205080204" pitchFamily="50" charset="-128"/>
              <a:cs typeface="+mn-cs"/>
            </a:rPr>
            <a:t>４</a:t>
          </a:r>
          <a:r>
            <a:rPr lang="ja-JP" altLang="ja-JP" sz="1300" b="0" i="0">
              <a:solidFill>
                <a:schemeClr val="dk1"/>
              </a:solidFill>
              <a:effectLst/>
              <a:latin typeface="ＭＳ Ｐゴシック" panose="020B0600070205080204" pitchFamily="50" charset="-128"/>
              <a:ea typeface="ＭＳ Ｐゴシック" panose="020B0600070205080204" pitchFamily="50" charset="-128"/>
              <a:cs typeface="+mn-cs"/>
            </a:rPr>
            <a:t>ポイント下回っている。需用費については、制度改正による電算関連経費や各種業務委託などの発生により削減には繋がっていない。今後</a:t>
          </a:r>
          <a:r>
            <a:rPr lang="ja-JP" altLang="en-US" sz="1300" b="0" i="0">
              <a:solidFill>
                <a:schemeClr val="dk1"/>
              </a:solidFill>
              <a:effectLst/>
              <a:latin typeface="ＭＳ Ｐゴシック" panose="020B0600070205080204" pitchFamily="50" charset="-128"/>
              <a:ea typeface="ＭＳ Ｐゴシック" panose="020B0600070205080204" pitchFamily="50" charset="-128"/>
              <a:cs typeface="+mn-cs"/>
            </a:rPr>
            <a:t>も電算リース経費等の</a:t>
          </a:r>
          <a:r>
            <a:rPr lang="ja-JP" altLang="ja-JP" sz="1300" b="0" i="0">
              <a:solidFill>
                <a:schemeClr val="dk1"/>
              </a:solidFill>
              <a:effectLst/>
              <a:latin typeface="ＭＳ Ｐゴシック" panose="020B0600070205080204" pitchFamily="50" charset="-128"/>
              <a:ea typeface="ＭＳ Ｐゴシック" panose="020B0600070205080204" pitchFamily="50" charset="-128"/>
              <a:cs typeface="+mn-cs"/>
            </a:rPr>
            <a:t>増加が懸念されるが、委託料を中心に事業廃止等を含めた見直しを行い、物件費の削減に努める。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20" name="物件費グラフ枠">
          <a:extLst>
            <a:ext uri="{FF2B5EF4-FFF2-40B4-BE49-F238E27FC236}">
              <a16:creationId xmlns:a16="http://schemas.microsoft.com/office/drawing/2014/main" id="{00000000-0008-0000-0400-000078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46990</xdr:rowOff>
    </xdr:from>
    <xdr:to>
      <xdr:col>82</xdr:col>
      <xdr:colOff>107950</xdr:colOff>
      <xdr:row>20</xdr:row>
      <xdr:rowOff>77470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flipV="1">
          <a:off x="16510000" y="2447290"/>
          <a:ext cx="0" cy="1059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49547</xdr:rowOff>
    </xdr:from>
    <xdr:ext cx="762000" cy="259045"/>
    <xdr:sp macro="" textlink="">
      <xdr:nvSpPr>
        <xdr:cNvPr id="122" name="物件費最小値テキスト">
          <a:extLst>
            <a:ext uri="{FF2B5EF4-FFF2-40B4-BE49-F238E27FC236}">
              <a16:creationId xmlns:a16="http://schemas.microsoft.com/office/drawing/2014/main" id="{00000000-0008-0000-0400-00007A000000}"/>
            </a:ext>
          </a:extLst>
        </xdr:cNvPr>
        <xdr:cNvSpPr txBox="1"/>
      </xdr:nvSpPr>
      <xdr:spPr>
        <a:xfrm>
          <a:off x="16598900" y="3478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77470</xdr:rowOff>
    </xdr:from>
    <xdr:to>
      <xdr:col>82</xdr:col>
      <xdr:colOff>196850</xdr:colOff>
      <xdr:row>20</xdr:row>
      <xdr:rowOff>77470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3506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133367</xdr:rowOff>
    </xdr:from>
    <xdr:ext cx="762000" cy="259045"/>
    <xdr:sp macro="" textlink="">
      <xdr:nvSpPr>
        <xdr:cNvPr id="124" name="物件費最大値テキスト">
          <a:extLst>
            <a:ext uri="{FF2B5EF4-FFF2-40B4-BE49-F238E27FC236}">
              <a16:creationId xmlns:a16="http://schemas.microsoft.com/office/drawing/2014/main" id="{00000000-0008-0000-0400-00007C000000}"/>
            </a:ext>
          </a:extLst>
        </xdr:cNvPr>
        <xdr:cNvSpPr txBox="1"/>
      </xdr:nvSpPr>
      <xdr:spPr>
        <a:xfrm>
          <a:off x="16598900" y="2190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46990</xdr:rowOff>
    </xdr:from>
    <xdr:to>
      <xdr:col>82</xdr:col>
      <xdr:colOff>196850</xdr:colOff>
      <xdr:row>14</xdr:row>
      <xdr:rowOff>46990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6421100" y="2447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96520</xdr:rowOff>
    </xdr:from>
    <xdr:to>
      <xdr:col>82</xdr:col>
      <xdr:colOff>107950</xdr:colOff>
      <xdr:row>15</xdr:row>
      <xdr:rowOff>100330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5671800" y="266827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17797</xdr:rowOff>
    </xdr:from>
    <xdr:ext cx="762000" cy="259045"/>
    <xdr:sp macro="" textlink="">
      <xdr:nvSpPr>
        <xdr:cNvPr id="127" name="物件費平均値テキスト">
          <a:extLst>
            <a:ext uri="{FF2B5EF4-FFF2-40B4-BE49-F238E27FC236}">
              <a16:creationId xmlns:a16="http://schemas.microsoft.com/office/drawing/2014/main" id="{00000000-0008-0000-0400-00007F000000}"/>
            </a:ext>
          </a:extLst>
        </xdr:cNvPr>
        <xdr:cNvSpPr txBox="1"/>
      </xdr:nvSpPr>
      <xdr:spPr>
        <a:xfrm>
          <a:off x="16598900" y="2760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45720</xdr:rowOff>
    </xdr:from>
    <xdr:to>
      <xdr:col>82</xdr:col>
      <xdr:colOff>158750</xdr:colOff>
      <xdr:row>16</xdr:row>
      <xdr:rowOff>147320</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6459200" y="278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77470</xdr:rowOff>
    </xdr:from>
    <xdr:to>
      <xdr:col>78</xdr:col>
      <xdr:colOff>69850</xdr:colOff>
      <xdr:row>15</xdr:row>
      <xdr:rowOff>96520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4782800" y="264922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30480</xdr:rowOff>
    </xdr:from>
    <xdr:to>
      <xdr:col>78</xdr:col>
      <xdr:colOff>120650</xdr:colOff>
      <xdr:row>16</xdr:row>
      <xdr:rowOff>132080</xdr:rowOff>
    </xdr:to>
    <xdr:sp macro="" textlink="">
      <xdr:nvSpPr>
        <xdr:cNvPr id="130" name="フローチャート: 判断 129">
          <a:extLst>
            <a:ext uri="{FF2B5EF4-FFF2-40B4-BE49-F238E27FC236}">
              <a16:creationId xmlns:a16="http://schemas.microsoft.com/office/drawing/2014/main" id="{00000000-0008-0000-0400-000082000000}"/>
            </a:ext>
          </a:extLst>
        </xdr:cNvPr>
        <xdr:cNvSpPr/>
      </xdr:nvSpPr>
      <xdr:spPr>
        <a:xfrm>
          <a:off x="15621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116857</xdr:rowOff>
    </xdr:from>
    <xdr:ext cx="736600" cy="259045"/>
    <xdr:sp macro="" textlink="">
      <xdr:nvSpPr>
        <xdr:cNvPr id="131" name="テキスト ボックス 130">
          <a:extLst>
            <a:ext uri="{FF2B5EF4-FFF2-40B4-BE49-F238E27FC236}">
              <a16:creationId xmlns:a16="http://schemas.microsoft.com/office/drawing/2014/main" id="{00000000-0008-0000-0400-000083000000}"/>
            </a:ext>
          </a:extLst>
        </xdr:cNvPr>
        <xdr:cNvSpPr txBox="1"/>
      </xdr:nvSpPr>
      <xdr:spPr>
        <a:xfrm>
          <a:off x="15290800" y="2860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69850</xdr:rowOff>
    </xdr:from>
    <xdr:to>
      <xdr:col>73</xdr:col>
      <xdr:colOff>180975</xdr:colOff>
      <xdr:row>15</xdr:row>
      <xdr:rowOff>77470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3893800" y="26416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125730</xdr:rowOff>
    </xdr:from>
    <xdr:to>
      <xdr:col>74</xdr:col>
      <xdr:colOff>31750</xdr:colOff>
      <xdr:row>16</xdr:row>
      <xdr:rowOff>55880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4732000" y="269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40657</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4401800" y="278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69850</xdr:rowOff>
    </xdr:from>
    <xdr:to>
      <xdr:col>69</xdr:col>
      <xdr:colOff>92075</xdr:colOff>
      <xdr:row>15</xdr:row>
      <xdr:rowOff>81280</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flipV="1">
          <a:off x="13004800" y="264160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129540</xdr:rowOff>
    </xdr:from>
    <xdr:to>
      <xdr:col>69</xdr:col>
      <xdr:colOff>142875</xdr:colOff>
      <xdr:row>16</xdr:row>
      <xdr:rowOff>59690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3843000" y="2701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44467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3512800" y="2787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83820</xdr:rowOff>
    </xdr:from>
    <xdr:to>
      <xdr:col>65</xdr:col>
      <xdr:colOff>53975</xdr:colOff>
      <xdr:row>16</xdr:row>
      <xdr:rowOff>13970</xdr:rowOff>
    </xdr:to>
    <xdr:sp macro="" textlink="">
      <xdr:nvSpPr>
        <xdr:cNvPr id="138" name="フローチャート: 判断 137">
          <a:extLst>
            <a:ext uri="{FF2B5EF4-FFF2-40B4-BE49-F238E27FC236}">
              <a16:creationId xmlns:a16="http://schemas.microsoft.com/office/drawing/2014/main" id="{00000000-0008-0000-0400-00008A000000}"/>
            </a:ext>
          </a:extLst>
        </xdr:cNvPr>
        <xdr:cNvSpPr/>
      </xdr:nvSpPr>
      <xdr:spPr>
        <a:xfrm>
          <a:off x="12954000" y="2655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170197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2623800" y="2741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49530</xdr:rowOff>
    </xdr:from>
    <xdr:to>
      <xdr:col>82</xdr:col>
      <xdr:colOff>158750</xdr:colOff>
      <xdr:row>15</xdr:row>
      <xdr:rowOff>151130</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6459200" y="262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66057</xdr:rowOff>
    </xdr:from>
    <xdr:ext cx="762000" cy="259045"/>
    <xdr:sp macro="" textlink="">
      <xdr:nvSpPr>
        <xdr:cNvPr id="146" name="物件費該当値テキスト">
          <a:extLst>
            <a:ext uri="{FF2B5EF4-FFF2-40B4-BE49-F238E27FC236}">
              <a16:creationId xmlns:a16="http://schemas.microsoft.com/office/drawing/2014/main" id="{00000000-0008-0000-0400-000092000000}"/>
            </a:ext>
          </a:extLst>
        </xdr:cNvPr>
        <xdr:cNvSpPr txBox="1"/>
      </xdr:nvSpPr>
      <xdr:spPr>
        <a:xfrm>
          <a:off x="16598900" y="246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45720</xdr:rowOff>
    </xdr:from>
    <xdr:to>
      <xdr:col>78</xdr:col>
      <xdr:colOff>120650</xdr:colOff>
      <xdr:row>15</xdr:row>
      <xdr:rowOff>147320</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5621000" y="261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157497</xdr:rowOff>
    </xdr:from>
    <xdr:ext cx="7366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5290800" y="23863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26670</xdr:rowOff>
    </xdr:from>
    <xdr:to>
      <xdr:col>74</xdr:col>
      <xdr:colOff>31750</xdr:colOff>
      <xdr:row>15</xdr:row>
      <xdr:rowOff>128270</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4732000" y="259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138447</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4401800" y="2367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19050</xdr:rowOff>
    </xdr:from>
    <xdr:to>
      <xdr:col>69</xdr:col>
      <xdr:colOff>142875</xdr:colOff>
      <xdr:row>15</xdr:row>
      <xdr:rowOff>120650</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3843000" y="259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130827</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3512800" y="235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30480</xdr:rowOff>
    </xdr:from>
    <xdr:to>
      <xdr:col>65</xdr:col>
      <xdr:colOff>53975</xdr:colOff>
      <xdr:row>15</xdr:row>
      <xdr:rowOff>132080</xdr:rowOff>
    </xdr:to>
    <xdr:sp macro="" textlink="">
      <xdr:nvSpPr>
        <xdr:cNvPr id="153" name="楕円 152">
          <a:extLst>
            <a:ext uri="{FF2B5EF4-FFF2-40B4-BE49-F238E27FC236}">
              <a16:creationId xmlns:a16="http://schemas.microsoft.com/office/drawing/2014/main" id="{00000000-0008-0000-0400-000099000000}"/>
            </a:ext>
          </a:extLst>
        </xdr:cNvPr>
        <xdr:cNvSpPr/>
      </xdr:nvSpPr>
      <xdr:spPr>
        <a:xfrm>
          <a:off x="12954000" y="2602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142257</xdr:rowOff>
    </xdr:from>
    <xdr:ext cx="762000" cy="259045"/>
    <xdr:sp macro="" textlink="">
      <xdr:nvSpPr>
        <xdr:cNvPr id="154" name="テキスト ボックス 153">
          <a:extLst>
            <a:ext uri="{FF2B5EF4-FFF2-40B4-BE49-F238E27FC236}">
              <a16:creationId xmlns:a16="http://schemas.microsoft.com/office/drawing/2014/main" id="{00000000-0008-0000-0400-00009A000000}"/>
            </a:ext>
          </a:extLst>
        </xdr:cNvPr>
        <xdr:cNvSpPr txBox="1"/>
      </xdr:nvSpPr>
      <xdr:spPr>
        <a:xfrm>
          <a:off x="12623800" y="2371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1" eaLnBrk="1" fontAlgn="auto" latinLnBrk="0" hangingPunct="1"/>
          <a:r>
            <a:rPr lang="ja-JP" altLang="en-US" sz="1300" b="0" i="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300" b="0" i="0">
              <a:solidFill>
                <a:schemeClr val="dk1"/>
              </a:solidFill>
              <a:effectLst/>
              <a:latin typeface="ＭＳ Ｐゴシック" panose="020B0600070205080204" pitchFamily="50" charset="-128"/>
              <a:ea typeface="ＭＳ Ｐゴシック" panose="020B0600070205080204" pitchFamily="50" charset="-128"/>
              <a:cs typeface="+mn-cs"/>
            </a:rPr>
            <a:t>扶助費に係る経常収支比率は、類似団体平均を</a:t>
          </a:r>
          <a:r>
            <a:rPr lang="ja-JP" altLang="en-US" sz="1300" b="0" i="0">
              <a:solidFill>
                <a:schemeClr val="dk1"/>
              </a:solidFill>
              <a:effectLst/>
              <a:latin typeface="ＭＳ Ｐゴシック" panose="020B0600070205080204" pitchFamily="50" charset="-128"/>
              <a:ea typeface="ＭＳ Ｐゴシック" panose="020B0600070205080204" pitchFamily="50" charset="-128"/>
              <a:cs typeface="+mn-cs"/>
            </a:rPr>
            <a:t>３．２ポイント上回っている</a:t>
          </a:r>
          <a:r>
            <a:rPr lang="ja-JP" altLang="ja-JP" sz="1300" b="0" i="0">
              <a:solidFill>
                <a:schemeClr val="dk1"/>
              </a:solidFill>
              <a:effectLst/>
              <a:latin typeface="ＭＳ Ｐゴシック" panose="020B0600070205080204" pitchFamily="50" charset="-128"/>
              <a:ea typeface="ＭＳ Ｐゴシック" panose="020B0600070205080204" pitchFamily="50" charset="-128"/>
              <a:cs typeface="+mn-cs"/>
            </a:rPr>
            <a:t>。一因として、障害福祉サービス費や保育所運営費の負担が増加していることが挙げられる。急激な少子高齢化に対応しつつ、財政を圧迫する上昇傾向に歯止めをかけるよう努める。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8" name="テキスト ボックス 177">
          <a:extLst>
            <a:ext uri="{FF2B5EF4-FFF2-40B4-BE49-F238E27FC236}">
              <a16:creationId xmlns:a16="http://schemas.microsoft.com/office/drawing/2014/main" id="{00000000-0008-0000-0400-0000B2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0" name="テキスト ボックス 179">
          <a:extLst>
            <a:ext uri="{FF2B5EF4-FFF2-40B4-BE49-F238E27FC236}">
              <a16:creationId xmlns:a16="http://schemas.microsoft.com/office/drawing/2014/main" id="{00000000-0008-0000-0400-0000B4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86178</xdr:rowOff>
    </xdr:from>
    <xdr:to>
      <xdr:col>24</xdr:col>
      <xdr:colOff>25400</xdr:colOff>
      <xdr:row>61</xdr:row>
      <xdr:rowOff>102507</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173028"/>
          <a:ext cx="0" cy="13879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74584</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533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102507</xdr:rowOff>
    </xdr:from>
    <xdr:to>
      <xdr:col>24</xdr:col>
      <xdr:colOff>114300</xdr:colOff>
      <xdr:row>61</xdr:row>
      <xdr:rowOff>102507</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560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1105</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91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86178</xdr:rowOff>
    </xdr:from>
    <xdr:to>
      <xdr:col>24</xdr:col>
      <xdr:colOff>114300</xdr:colOff>
      <xdr:row>53</xdr:row>
      <xdr:rowOff>86178</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173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61685</xdr:rowOff>
    </xdr:from>
    <xdr:to>
      <xdr:col>24</xdr:col>
      <xdr:colOff>25400</xdr:colOff>
      <xdr:row>58</xdr:row>
      <xdr:rowOff>110672</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3987800" y="10005785"/>
          <a:ext cx="838200" cy="4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68234</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3265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51707</xdr:rowOff>
    </xdr:from>
    <xdr:to>
      <xdr:col>24</xdr:col>
      <xdr:colOff>76200</xdr:colOff>
      <xdr:row>55</xdr:row>
      <xdr:rowOff>153307</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45357</xdr:rowOff>
    </xdr:from>
    <xdr:to>
      <xdr:col>19</xdr:col>
      <xdr:colOff>187325</xdr:colOff>
      <xdr:row>58</xdr:row>
      <xdr:rowOff>61685</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3098800" y="9989457"/>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51707</xdr:rowOff>
    </xdr:from>
    <xdr:to>
      <xdr:col>20</xdr:col>
      <xdr:colOff>38100</xdr:colOff>
      <xdr:row>55</xdr:row>
      <xdr:rowOff>153307</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163484</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250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151493</xdr:rowOff>
    </xdr:from>
    <xdr:to>
      <xdr:col>15</xdr:col>
      <xdr:colOff>98425</xdr:colOff>
      <xdr:row>58</xdr:row>
      <xdr:rowOff>45357</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2209800" y="992414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51707</xdr:rowOff>
    </xdr:from>
    <xdr:to>
      <xdr:col>15</xdr:col>
      <xdr:colOff>149225</xdr:colOff>
      <xdr:row>55</xdr:row>
      <xdr:rowOff>153307</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163484</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25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151493</xdr:rowOff>
    </xdr:from>
    <xdr:to>
      <xdr:col>11</xdr:col>
      <xdr:colOff>9525</xdr:colOff>
      <xdr:row>58</xdr:row>
      <xdr:rowOff>45357</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flipV="1">
          <a:off x="1320800" y="992414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157843</xdr:rowOff>
    </xdr:from>
    <xdr:to>
      <xdr:col>11</xdr:col>
      <xdr:colOff>60325</xdr:colOff>
      <xdr:row>55</xdr:row>
      <xdr:rowOff>87993</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416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98170</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18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117022</xdr:rowOff>
    </xdr:from>
    <xdr:to>
      <xdr:col>6</xdr:col>
      <xdr:colOff>171450</xdr:colOff>
      <xdr:row>56</xdr:row>
      <xdr:rowOff>47172</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54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57349</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315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59872</xdr:rowOff>
    </xdr:from>
    <xdr:to>
      <xdr:col>24</xdr:col>
      <xdr:colOff>76200</xdr:colOff>
      <xdr:row>58</xdr:row>
      <xdr:rowOff>161472</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10003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31949</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97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10885</xdr:rowOff>
    </xdr:from>
    <xdr:to>
      <xdr:col>20</xdr:col>
      <xdr:colOff>38100</xdr:colOff>
      <xdr:row>58</xdr:row>
      <xdr:rowOff>112485</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954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97262</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10041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166007</xdr:rowOff>
    </xdr:from>
    <xdr:to>
      <xdr:col>15</xdr:col>
      <xdr:colOff>149225</xdr:colOff>
      <xdr:row>58</xdr:row>
      <xdr:rowOff>96157</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938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80934</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10025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100693</xdr:rowOff>
    </xdr:from>
    <xdr:to>
      <xdr:col>11</xdr:col>
      <xdr:colOff>60325</xdr:colOff>
      <xdr:row>58</xdr:row>
      <xdr:rowOff>30843</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9873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15620</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9959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166007</xdr:rowOff>
    </xdr:from>
    <xdr:to>
      <xdr:col>6</xdr:col>
      <xdr:colOff>171450</xdr:colOff>
      <xdr:row>58</xdr:row>
      <xdr:rowOff>96157</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938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80934</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10025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1" eaLnBrk="1" fontAlgn="auto" latinLnBrk="0" hangingPunct="1"/>
          <a:r>
            <a:rPr lang="ja-JP" altLang="en-US" sz="1300" b="0" i="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300" b="0" i="0">
              <a:solidFill>
                <a:schemeClr val="dk1"/>
              </a:solidFill>
              <a:effectLst/>
              <a:latin typeface="ＭＳ Ｐゴシック" panose="020B0600070205080204" pitchFamily="50" charset="-128"/>
              <a:ea typeface="ＭＳ Ｐゴシック" panose="020B0600070205080204" pitchFamily="50" charset="-128"/>
              <a:cs typeface="+mn-cs"/>
            </a:rPr>
            <a:t>その他に係る経常収支比率は、類似団体平均を</a:t>
          </a:r>
          <a:r>
            <a:rPr lang="ja-JP" altLang="en-US" sz="1300" b="0" i="0">
              <a:solidFill>
                <a:schemeClr val="dk1"/>
              </a:solidFill>
              <a:effectLst/>
              <a:latin typeface="ＭＳ Ｐゴシック" panose="020B0600070205080204" pitchFamily="50" charset="-128"/>
              <a:ea typeface="ＭＳ Ｐゴシック" panose="020B0600070205080204" pitchFamily="50" charset="-128"/>
              <a:cs typeface="+mn-cs"/>
            </a:rPr>
            <a:t>２</a:t>
          </a:r>
          <a:r>
            <a:rPr lang="ja-JP" altLang="ja-JP" sz="1300" b="0" i="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en-US" sz="1300" b="0" i="0">
              <a:solidFill>
                <a:schemeClr val="dk1"/>
              </a:solidFill>
              <a:effectLst/>
              <a:latin typeface="ＭＳ Ｐゴシック" panose="020B0600070205080204" pitchFamily="50" charset="-128"/>
              <a:ea typeface="ＭＳ Ｐゴシック" panose="020B0600070205080204" pitchFamily="50" charset="-128"/>
              <a:cs typeface="+mn-cs"/>
            </a:rPr>
            <a:t>５</a:t>
          </a:r>
          <a:r>
            <a:rPr lang="ja-JP" altLang="ja-JP" sz="1300" b="0" i="0">
              <a:solidFill>
                <a:schemeClr val="dk1"/>
              </a:solidFill>
              <a:effectLst/>
              <a:latin typeface="ＭＳ Ｐゴシック" panose="020B0600070205080204" pitchFamily="50" charset="-128"/>
              <a:ea typeface="ＭＳ Ｐゴシック" panose="020B0600070205080204" pitchFamily="50" charset="-128"/>
              <a:cs typeface="+mn-cs"/>
            </a:rPr>
            <a:t>ポイント上回っている。主な要因としては、特別会計繰出金の増加が挙げられる。特に高齢化に伴う介護保険や後期高齢者医療への繰出金が増加傾向にあり、今後ますます大きな負担となることが危惧される。今後も高齢者医療の動向に注視しつつ、国民健康保険特別会計においても保険税の適正化により財政基盤の強化を図り、普通会計の負担額を減らしていくよう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8" name="その他グラフ枠">
          <a:extLst>
            <a:ext uri="{FF2B5EF4-FFF2-40B4-BE49-F238E27FC236}">
              <a16:creationId xmlns:a16="http://schemas.microsoft.com/office/drawing/2014/main" id="{00000000-0008-0000-0400-0000EE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138430</xdr:rowOff>
    </xdr:from>
    <xdr:to>
      <xdr:col>82</xdr:col>
      <xdr:colOff>107950</xdr:colOff>
      <xdr:row>61</xdr:row>
      <xdr:rowOff>92710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flipV="1">
          <a:off x="16510000" y="9396730"/>
          <a:ext cx="0" cy="1154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64787</xdr:rowOff>
    </xdr:from>
    <xdr:ext cx="762000" cy="259045"/>
    <xdr:sp macro="" textlink="">
      <xdr:nvSpPr>
        <xdr:cNvPr id="240" name="その他最小値テキスト">
          <a:extLst>
            <a:ext uri="{FF2B5EF4-FFF2-40B4-BE49-F238E27FC236}">
              <a16:creationId xmlns:a16="http://schemas.microsoft.com/office/drawing/2014/main" id="{00000000-0008-0000-0400-0000F0000000}"/>
            </a:ext>
          </a:extLst>
        </xdr:cNvPr>
        <xdr:cNvSpPr txBox="1"/>
      </xdr:nvSpPr>
      <xdr:spPr>
        <a:xfrm>
          <a:off x="16598900" y="10523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92710</xdr:rowOff>
    </xdr:from>
    <xdr:to>
      <xdr:col>82</xdr:col>
      <xdr:colOff>196850</xdr:colOff>
      <xdr:row>61</xdr:row>
      <xdr:rowOff>92710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6421100" y="10551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53</xdr:row>
      <xdr:rowOff>53357</xdr:rowOff>
    </xdr:from>
    <xdr:ext cx="762000" cy="259045"/>
    <xdr:sp macro="" textlink="">
      <xdr:nvSpPr>
        <xdr:cNvPr id="242" name="その他最大値テキスト">
          <a:extLst>
            <a:ext uri="{FF2B5EF4-FFF2-40B4-BE49-F238E27FC236}">
              <a16:creationId xmlns:a16="http://schemas.microsoft.com/office/drawing/2014/main" id="{00000000-0008-0000-0400-0000F2000000}"/>
            </a:ext>
          </a:extLst>
        </xdr:cNvPr>
        <xdr:cNvSpPr txBox="1"/>
      </xdr:nvSpPr>
      <xdr:spPr>
        <a:xfrm>
          <a:off x="16598900" y="9140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138430</xdr:rowOff>
    </xdr:from>
    <xdr:to>
      <xdr:col>82</xdr:col>
      <xdr:colOff>196850</xdr:colOff>
      <xdr:row>54</xdr:row>
      <xdr:rowOff>138430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6421100" y="9396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121285</xdr:rowOff>
    </xdr:from>
    <xdr:to>
      <xdr:col>82</xdr:col>
      <xdr:colOff>107950</xdr:colOff>
      <xdr:row>59</xdr:row>
      <xdr:rowOff>35560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5671800" y="10065385"/>
          <a:ext cx="8382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29862</xdr:rowOff>
    </xdr:from>
    <xdr:ext cx="762000" cy="259045"/>
    <xdr:sp macro="" textlink="">
      <xdr:nvSpPr>
        <xdr:cNvPr id="245" name="その他平均値テキスト">
          <a:extLst>
            <a:ext uri="{FF2B5EF4-FFF2-40B4-BE49-F238E27FC236}">
              <a16:creationId xmlns:a16="http://schemas.microsoft.com/office/drawing/2014/main" id="{00000000-0008-0000-0400-0000F5000000}"/>
            </a:ext>
          </a:extLst>
        </xdr:cNvPr>
        <xdr:cNvSpPr txBox="1"/>
      </xdr:nvSpPr>
      <xdr:spPr>
        <a:xfrm>
          <a:off x="16598900" y="98025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13335</xdr:rowOff>
    </xdr:from>
    <xdr:to>
      <xdr:col>82</xdr:col>
      <xdr:colOff>158750</xdr:colOff>
      <xdr:row>58</xdr:row>
      <xdr:rowOff>114935</xdr:rowOff>
    </xdr:to>
    <xdr:sp macro="" textlink="">
      <xdr:nvSpPr>
        <xdr:cNvPr id="246" name="フローチャート: 判断 245">
          <a:extLst>
            <a:ext uri="{FF2B5EF4-FFF2-40B4-BE49-F238E27FC236}">
              <a16:creationId xmlns:a16="http://schemas.microsoft.com/office/drawing/2014/main" id="{00000000-0008-0000-0400-0000F6000000}"/>
            </a:ext>
          </a:extLst>
        </xdr:cNvPr>
        <xdr:cNvSpPr/>
      </xdr:nvSpPr>
      <xdr:spPr>
        <a:xfrm>
          <a:off x="16459200" y="9957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109855</xdr:rowOff>
    </xdr:from>
    <xdr:to>
      <xdr:col>78</xdr:col>
      <xdr:colOff>69850</xdr:colOff>
      <xdr:row>58</xdr:row>
      <xdr:rowOff>121285</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4782800" y="1005395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36195</xdr:rowOff>
    </xdr:from>
    <xdr:to>
      <xdr:col>78</xdr:col>
      <xdr:colOff>120650</xdr:colOff>
      <xdr:row>58</xdr:row>
      <xdr:rowOff>137795</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5621000" y="9980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147972</xdr:rowOff>
    </xdr:from>
    <xdr:ext cx="736600" cy="259045"/>
    <xdr:sp macro="" textlink="">
      <xdr:nvSpPr>
        <xdr:cNvPr id="249" name="テキスト ボックス 248">
          <a:extLst>
            <a:ext uri="{FF2B5EF4-FFF2-40B4-BE49-F238E27FC236}">
              <a16:creationId xmlns:a16="http://schemas.microsoft.com/office/drawing/2014/main" id="{00000000-0008-0000-0400-0000F9000000}"/>
            </a:ext>
          </a:extLst>
        </xdr:cNvPr>
        <xdr:cNvSpPr txBox="1"/>
      </xdr:nvSpPr>
      <xdr:spPr>
        <a:xfrm>
          <a:off x="15290800" y="97491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86995</xdr:rowOff>
    </xdr:from>
    <xdr:to>
      <xdr:col>73</xdr:col>
      <xdr:colOff>180975</xdr:colOff>
      <xdr:row>58</xdr:row>
      <xdr:rowOff>109855</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3893800" y="1003109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1905</xdr:rowOff>
    </xdr:from>
    <xdr:to>
      <xdr:col>74</xdr:col>
      <xdr:colOff>31750</xdr:colOff>
      <xdr:row>58</xdr:row>
      <xdr:rowOff>103505</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4732000" y="9946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113682</xdr:rowOff>
    </xdr:from>
    <xdr:ext cx="7620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4401800" y="9714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86995</xdr:rowOff>
    </xdr:from>
    <xdr:to>
      <xdr:col>69</xdr:col>
      <xdr:colOff>92075</xdr:colOff>
      <xdr:row>58</xdr:row>
      <xdr:rowOff>104140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flipV="1">
          <a:off x="13004800" y="1003109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59055</xdr:rowOff>
    </xdr:from>
    <xdr:to>
      <xdr:col>69</xdr:col>
      <xdr:colOff>142875</xdr:colOff>
      <xdr:row>57</xdr:row>
      <xdr:rowOff>160655</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3843000" y="983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170832</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3512800" y="9600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150495</xdr:rowOff>
    </xdr:from>
    <xdr:to>
      <xdr:col>65</xdr:col>
      <xdr:colOff>53975</xdr:colOff>
      <xdr:row>58</xdr:row>
      <xdr:rowOff>80645</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2954000" y="9923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90822</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2623800" y="9692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156210</xdr:rowOff>
    </xdr:from>
    <xdr:to>
      <xdr:col>82</xdr:col>
      <xdr:colOff>158750</xdr:colOff>
      <xdr:row>59</xdr:row>
      <xdr:rowOff>86360</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6459200" y="10100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128287</xdr:rowOff>
    </xdr:from>
    <xdr:ext cx="762000" cy="259045"/>
    <xdr:sp macro="" textlink="">
      <xdr:nvSpPr>
        <xdr:cNvPr id="264" name="その他該当値テキスト">
          <a:extLst>
            <a:ext uri="{FF2B5EF4-FFF2-40B4-BE49-F238E27FC236}">
              <a16:creationId xmlns:a16="http://schemas.microsoft.com/office/drawing/2014/main" id="{00000000-0008-0000-0400-000008010000}"/>
            </a:ext>
          </a:extLst>
        </xdr:cNvPr>
        <xdr:cNvSpPr txBox="1"/>
      </xdr:nvSpPr>
      <xdr:spPr>
        <a:xfrm>
          <a:off x="16598900" y="10072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70485</xdr:rowOff>
    </xdr:from>
    <xdr:to>
      <xdr:col>78</xdr:col>
      <xdr:colOff>120650</xdr:colOff>
      <xdr:row>59</xdr:row>
      <xdr:rowOff>635</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5621000" y="10014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156862</xdr:rowOff>
    </xdr:from>
    <xdr:ext cx="7366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290800" y="10100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59055</xdr:rowOff>
    </xdr:from>
    <xdr:to>
      <xdr:col>74</xdr:col>
      <xdr:colOff>31750</xdr:colOff>
      <xdr:row>58</xdr:row>
      <xdr:rowOff>160655</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4732000" y="10003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145432</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4401800" y="10089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36195</xdr:rowOff>
    </xdr:from>
    <xdr:to>
      <xdr:col>69</xdr:col>
      <xdr:colOff>142875</xdr:colOff>
      <xdr:row>58</xdr:row>
      <xdr:rowOff>137795</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3843000" y="9980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122572</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512800" y="10066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53340</xdr:rowOff>
    </xdr:from>
    <xdr:to>
      <xdr:col>65</xdr:col>
      <xdr:colOff>53975</xdr:colOff>
      <xdr:row>58</xdr:row>
      <xdr:rowOff>154940</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2954000" y="999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139717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2623800" y="1008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en-US" sz="1300" b="0" i="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300" b="0" i="0">
              <a:solidFill>
                <a:schemeClr val="dk1"/>
              </a:solidFill>
              <a:effectLst/>
              <a:latin typeface="ＭＳ Ｐゴシック" panose="020B0600070205080204" pitchFamily="50" charset="-128"/>
              <a:ea typeface="ＭＳ Ｐゴシック" panose="020B0600070205080204" pitchFamily="50" charset="-128"/>
              <a:cs typeface="+mn-cs"/>
            </a:rPr>
            <a:t>補助費等に係る経常収支比率は、</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類似団体平均を</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０．４ポイント下</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回って</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いるものの</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、前年度より０．</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５</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ポイント高くなった。これは、</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広域行政</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事務組合への負担金の増が主な要因と考えられる。今後は、</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広域行政事務組合のごみ処理施設更新事業も予定されているため、その動向に注視するとともに、各種</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補助金</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についても</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明確な基準を設けて、必要性の低い補助金は見直し</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を行っていく</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296" name="テキスト ボックス 295">
          <a:extLst>
            <a:ext uri="{FF2B5EF4-FFF2-40B4-BE49-F238E27FC236}">
              <a16:creationId xmlns:a16="http://schemas.microsoft.com/office/drawing/2014/main" id="{00000000-0008-0000-0400-000028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a:extLst>
            <a:ext uri="{FF2B5EF4-FFF2-40B4-BE49-F238E27FC236}">
              <a16:creationId xmlns:a16="http://schemas.microsoft.com/office/drawing/2014/main" id="{00000000-0008-0000-0400-000029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131572</xdr:rowOff>
    </xdr:from>
    <xdr:to>
      <xdr:col>82</xdr:col>
      <xdr:colOff>107950</xdr:colOff>
      <xdr:row>41</xdr:row>
      <xdr:rowOff>5842</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flipV="1">
          <a:off x="16510000" y="5617972"/>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149369</xdr:rowOff>
    </xdr:from>
    <xdr:ext cx="762000" cy="259045"/>
    <xdr:sp macro="" textlink="">
      <xdr:nvSpPr>
        <xdr:cNvPr id="299" name="補助費等最小値テキスト">
          <a:extLst>
            <a:ext uri="{FF2B5EF4-FFF2-40B4-BE49-F238E27FC236}">
              <a16:creationId xmlns:a16="http://schemas.microsoft.com/office/drawing/2014/main" id="{00000000-0008-0000-0400-00002B010000}"/>
            </a:ext>
          </a:extLst>
        </xdr:cNvPr>
        <xdr:cNvSpPr txBox="1"/>
      </xdr:nvSpPr>
      <xdr:spPr>
        <a:xfrm>
          <a:off x="16598900" y="700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5842</xdr:rowOff>
    </xdr:from>
    <xdr:to>
      <xdr:col>82</xdr:col>
      <xdr:colOff>196850</xdr:colOff>
      <xdr:row>41</xdr:row>
      <xdr:rowOff>5842</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6421100" y="7035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46499</xdr:rowOff>
    </xdr:from>
    <xdr:ext cx="762000" cy="259045"/>
    <xdr:sp macro="" textlink="">
      <xdr:nvSpPr>
        <xdr:cNvPr id="301" name="補助費等最大値テキスト">
          <a:extLst>
            <a:ext uri="{FF2B5EF4-FFF2-40B4-BE49-F238E27FC236}">
              <a16:creationId xmlns:a16="http://schemas.microsoft.com/office/drawing/2014/main" id="{00000000-0008-0000-0400-00002D010000}"/>
            </a:ext>
          </a:extLst>
        </xdr:cNvPr>
        <xdr:cNvSpPr txBox="1"/>
      </xdr:nvSpPr>
      <xdr:spPr>
        <a:xfrm>
          <a:off x="16598900" y="5361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131572</xdr:rowOff>
    </xdr:from>
    <xdr:to>
      <xdr:col>82</xdr:col>
      <xdr:colOff>196850</xdr:colOff>
      <xdr:row>32</xdr:row>
      <xdr:rowOff>131572</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5617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131572</xdr:rowOff>
    </xdr:from>
    <xdr:to>
      <xdr:col>82</xdr:col>
      <xdr:colOff>107950</xdr:colOff>
      <xdr:row>37</xdr:row>
      <xdr:rowOff>5842</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5671800" y="6303772"/>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135145</xdr:rowOff>
    </xdr:from>
    <xdr:ext cx="762000" cy="259045"/>
    <xdr:sp macro="" textlink="">
      <xdr:nvSpPr>
        <xdr:cNvPr id="304" name="補助費等平均値テキスト">
          <a:extLst>
            <a:ext uri="{FF2B5EF4-FFF2-40B4-BE49-F238E27FC236}">
              <a16:creationId xmlns:a16="http://schemas.microsoft.com/office/drawing/2014/main" id="{00000000-0008-0000-0400-000030010000}"/>
            </a:ext>
          </a:extLst>
        </xdr:cNvPr>
        <xdr:cNvSpPr txBox="1"/>
      </xdr:nvSpPr>
      <xdr:spPr>
        <a:xfrm>
          <a:off x="16598900" y="6307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163068</xdr:rowOff>
    </xdr:from>
    <xdr:to>
      <xdr:col>82</xdr:col>
      <xdr:colOff>158750</xdr:colOff>
      <xdr:row>37</xdr:row>
      <xdr:rowOff>93218</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64592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122428</xdr:rowOff>
    </xdr:from>
    <xdr:to>
      <xdr:col>78</xdr:col>
      <xdr:colOff>69850</xdr:colOff>
      <xdr:row>36</xdr:row>
      <xdr:rowOff>131572</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4782800" y="629462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153924</xdr:rowOff>
    </xdr:from>
    <xdr:to>
      <xdr:col>78</xdr:col>
      <xdr:colOff>120650</xdr:colOff>
      <xdr:row>37</xdr:row>
      <xdr:rowOff>84074</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5621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68851</xdr:rowOff>
    </xdr:from>
    <xdr:ext cx="7366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5290800" y="6412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94996</xdr:rowOff>
    </xdr:from>
    <xdr:to>
      <xdr:col>73</xdr:col>
      <xdr:colOff>180975</xdr:colOff>
      <xdr:row>36</xdr:row>
      <xdr:rowOff>122428</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3893800" y="626719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163068</xdr:rowOff>
    </xdr:from>
    <xdr:to>
      <xdr:col>74</xdr:col>
      <xdr:colOff>31750</xdr:colOff>
      <xdr:row>37</xdr:row>
      <xdr:rowOff>93218</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4732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77995</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4401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85852</xdr:rowOff>
    </xdr:from>
    <xdr:to>
      <xdr:col>69</xdr:col>
      <xdr:colOff>92075</xdr:colOff>
      <xdr:row>36</xdr:row>
      <xdr:rowOff>94996</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3004800" y="625805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99060</xdr:rowOff>
    </xdr:from>
    <xdr:to>
      <xdr:col>69</xdr:col>
      <xdr:colOff>142875</xdr:colOff>
      <xdr:row>37</xdr:row>
      <xdr:rowOff>29210</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3843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13987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3512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28194</xdr:rowOff>
    </xdr:from>
    <xdr:to>
      <xdr:col>65</xdr:col>
      <xdr:colOff>53975</xdr:colOff>
      <xdr:row>37</xdr:row>
      <xdr:rowOff>129794</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2954000" y="6371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114571</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623800" y="6458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126492</xdr:rowOff>
    </xdr:from>
    <xdr:to>
      <xdr:col>82</xdr:col>
      <xdr:colOff>158750</xdr:colOff>
      <xdr:row>37</xdr:row>
      <xdr:rowOff>56642</xdr:rowOff>
    </xdr:to>
    <xdr:sp macro="" textlink="">
      <xdr:nvSpPr>
        <xdr:cNvPr id="322" name="楕円 321">
          <a:extLst>
            <a:ext uri="{FF2B5EF4-FFF2-40B4-BE49-F238E27FC236}">
              <a16:creationId xmlns:a16="http://schemas.microsoft.com/office/drawing/2014/main" id="{00000000-0008-0000-0400-000042010000}"/>
            </a:ext>
          </a:extLst>
        </xdr:cNvPr>
        <xdr:cNvSpPr/>
      </xdr:nvSpPr>
      <xdr:spPr>
        <a:xfrm>
          <a:off x="164592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143019</xdr:rowOff>
    </xdr:from>
    <xdr:ext cx="762000" cy="259045"/>
    <xdr:sp macro="" textlink="">
      <xdr:nvSpPr>
        <xdr:cNvPr id="323" name="補助費等該当値テキスト">
          <a:extLst>
            <a:ext uri="{FF2B5EF4-FFF2-40B4-BE49-F238E27FC236}">
              <a16:creationId xmlns:a16="http://schemas.microsoft.com/office/drawing/2014/main" id="{00000000-0008-0000-0400-000043010000}"/>
            </a:ext>
          </a:extLst>
        </xdr:cNvPr>
        <xdr:cNvSpPr txBox="1"/>
      </xdr:nvSpPr>
      <xdr:spPr>
        <a:xfrm>
          <a:off x="16598900" y="6143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80772</xdr:rowOff>
    </xdr:from>
    <xdr:to>
      <xdr:col>78</xdr:col>
      <xdr:colOff>120650</xdr:colOff>
      <xdr:row>37</xdr:row>
      <xdr:rowOff>10922</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5621000" y="625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21099</xdr:rowOff>
    </xdr:from>
    <xdr:ext cx="7366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5290800" y="6021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71628</xdr:rowOff>
    </xdr:from>
    <xdr:to>
      <xdr:col>74</xdr:col>
      <xdr:colOff>31750</xdr:colOff>
      <xdr:row>37</xdr:row>
      <xdr:rowOff>1778</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47320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11955</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401800" y="601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44196</xdr:rowOff>
    </xdr:from>
    <xdr:to>
      <xdr:col>69</xdr:col>
      <xdr:colOff>142875</xdr:colOff>
      <xdr:row>36</xdr:row>
      <xdr:rowOff>145796</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3843000" y="621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155973</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512800" y="598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35052</xdr:rowOff>
    </xdr:from>
    <xdr:to>
      <xdr:col>65</xdr:col>
      <xdr:colOff>53975</xdr:colOff>
      <xdr:row>36</xdr:row>
      <xdr:rowOff>136652</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2954000" y="620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146829</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2623800" y="5976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1" eaLnBrk="1" fontAlgn="auto" latinLnBrk="0" hangingPunct="1"/>
          <a:r>
            <a:rPr lang="ja-JP" altLang="en-US" sz="1300" b="0" i="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300" b="0" i="0">
              <a:solidFill>
                <a:schemeClr val="dk1"/>
              </a:solidFill>
              <a:effectLst/>
              <a:latin typeface="ＭＳ Ｐゴシック" panose="020B0600070205080204" pitchFamily="50" charset="-128"/>
              <a:ea typeface="ＭＳ Ｐゴシック" panose="020B0600070205080204" pitchFamily="50" charset="-128"/>
              <a:cs typeface="+mn-cs"/>
            </a:rPr>
            <a:t>これまでの起債</a:t>
          </a:r>
          <a:r>
            <a:rPr lang="ja-JP" altLang="en-US" sz="1300" b="0" i="0">
              <a:solidFill>
                <a:schemeClr val="dk1"/>
              </a:solidFill>
              <a:effectLst/>
              <a:latin typeface="ＭＳ Ｐゴシック" panose="020B0600070205080204" pitchFamily="50" charset="-128"/>
              <a:ea typeface="ＭＳ Ｐゴシック" panose="020B0600070205080204" pitchFamily="50" charset="-128"/>
              <a:cs typeface="+mn-cs"/>
            </a:rPr>
            <a:t>発行</a:t>
          </a:r>
          <a:r>
            <a:rPr lang="ja-JP" altLang="ja-JP" sz="1300" b="0" i="0">
              <a:solidFill>
                <a:schemeClr val="dk1"/>
              </a:solidFill>
              <a:effectLst/>
              <a:latin typeface="ＭＳ Ｐゴシック" panose="020B0600070205080204" pitchFamily="50" charset="-128"/>
              <a:ea typeface="ＭＳ Ｐゴシック" panose="020B0600070205080204" pitchFamily="50" charset="-128"/>
              <a:cs typeface="+mn-cs"/>
            </a:rPr>
            <a:t>抑制策により類似団体平均より</a:t>
          </a:r>
          <a:r>
            <a:rPr lang="ja-JP" altLang="en-US" sz="1300" b="0" i="0">
              <a:solidFill>
                <a:schemeClr val="dk1"/>
              </a:solidFill>
              <a:effectLst/>
              <a:latin typeface="ＭＳ Ｐゴシック" panose="020B0600070205080204" pitchFamily="50" charset="-128"/>
              <a:ea typeface="ＭＳ Ｐゴシック" panose="020B0600070205080204" pitchFamily="50" charset="-128"/>
              <a:cs typeface="+mn-cs"/>
            </a:rPr>
            <a:t>２</a:t>
          </a:r>
          <a:r>
            <a:rPr lang="ja-JP" altLang="ja-JP" sz="1300" b="0" i="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en-US" sz="1300" b="0" i="0">
              <a:solidFill>
                <a:schemeClr val="dk1"/>
              </a:solidFill>
              <a:effectLst/>
              <a:latin typeface="ＭＳ Ｐゴシック" panose="020B0600070205080204" pitchFamily="50" charset="-128"/>
              <a:ea typeface="ＭＳ Ｐゴシック" panose="020B0600070205080204" pitchFamily="50" charset="-128"/>
              <a:cs typeface="+mn-cs"/>
            </a:rPr>
            <a:t>７</a:t>
          </a:r>
          <a:r>
            <a:rPr lang="ja-JP" altLang="ja-JP" sz="1300" b="0" i="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lang="ja-JP" altLang="en-US" sz="1300" b="0" i="0">
              <a:solidFill>
                <a:schemeClr val="dk1"/>
              </a:solidFill>
              <a:effectLst/>
              <a:latin typeface="ＭＳ Ｐゴシック" panose="020B0600070205080204" pitchFamily="50" charset="-128"/>
              <a:ea typeface="ＭＳ Ｐゴシック" panose="020B0600070205080204" pitchFamily="50" charset="-128"/>
              <a:cs typeface="+mn-cs"/>
            </a:rPr>
            <a:t>下回っている</a:t>
          </a:r>
          <a:r>
            <a:rPr lang="ja-JP" altLang="ja-JP" sz="1300" b="0" i="0">
              <a:solidFill>
                <a:schemeClr val="dk1"/>
              </a:solidFill>
              <a:effectLst/>
              <a:latin typeface="ＭＳ Ｐゴシック" panose="020B0600070205080204" pitchFamily="50" charset="-128"/>
              <a:ea typeface="ＭＳ Ｐゴシック" panose="020B0600070205080204" pitchFamily="50" charset="-128"/>
              <a:cs typeface="+mn-cs"/>
            </a:rPr>
            <a:t>。今後も将来的な財政負担に十分留意しながら、過度に起債に依存することのない財政運営を行い低水準の維持に努める。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4" name="直線コネクタ 343">
          <a:extLst>
            <a:ext uri="{FF2B5EF4-FFF2-40B4-BE49-F238E27FC236}">
              <a16:creationId xmlns:a16="http://schemas.microsoft.com/office/drawing/2014/main" id="{00000000-0008-0000-0400-000058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5" name="公債費グラフ枠">
          <a:extLst>
            <a:ext uri="{FF2B5EF4-FFF2-40B4-BE49-F238E27FC236}">
              <a16:creationId xmlns:a16="http://schemas.microsoft.com/office/drawing/2014/main" id="{00000000-0008-0000-0400-000063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69850</xdr:rowOff>
    </xdr:from>
    <xdr:to>
      <xdr:col>24</xdr:col>
      <xdr:colOff>25400</xdr:colOff>
      <xdr:row>81</xdr:row>
      <xdr:rowOff>152146</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flipV="1">
          <a:off x="4826000" y="12585700"/>
          <a:ext cx="0" cy="14538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124223</xdr:rowOff>
    </xdr:from>
    <xdr:ext cx="762000" cy="259045"/>
    <xdr:sp macro="" textlink="">
      <xdr:nvSpPr>
        <xdr:cNvPr id="357" name="公債費最小値テキスト">
          <a:extLst>
            <a:ext uri="{FF2B5EF4-FFF2-40B4-BE49-F238E27FC236}">
              <a16:creationId xmlns:a16="http://schemas.microsoft.com/office/drawing/2014/main" id="{00000000-0008-0000-0400-000065010000}"/>
            </a:ext>
          </a:extLst>
        </xdr:cNvPr>
        <xdr:cNvSpPr txBox="1"/>
      </xdr:nvSpPr>
      <xdr:spPr>
        <a:xfrm>
          <a:off x="4914900" y="1401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152146</xdr:rowOff>
    </xdr:from>
    <xdr:to>
      <xdr:col>24</xdr:col>
      <xdr:colOff>114300</xdr:colOff>
      <xdr:row>81</xdr:row>
      <xdr:rowOff>152146</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4737100" y="1403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156227</xdr:rowOff>
    </xdr:from>
    <xdr:ext cx="762000" cy="259045"/>
    <xdr:sp macro="" textlink="">
      <xdr:nvSpPr>
        <xdr:cNvPr id="359" name="公債費最大値テキスト">
          <a:extLst>
            <a:ext uri="{FF2B5EF4-FFF2-40B4-BE49-F238E27FC236}">
              <a16:creationId xmlns:a16="http://schemas.microsoft.com/office/drawing/2014/main" id="{00000000-0008-0000-0400-000067010000}"/>
            </a:ext>
          </a:extLst>
        </xdr:cNvPr>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69850</xdr:rowOff>
    </xdr:from>
    <xdr:to>
      <xdr:col>24</xdr:col>
      <xdr:colOff>114300</xdr:colOff>
      <xdr:row>73</xdr:row>
      <xdr:rowOff>69850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131572</xdr:rowOff>
    </xdr:from>
    <xdr:to>
      <xdr:col>24</xdr:col>
      <xdr:colOff>25400</xdr:colOff>
      <xdr:row>76</xdr:row>
      <xdr:rowOff>131572</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3987800" y="131617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4842</xdr:rowOff>
    </xdr:from>
    <xdr:ext cx="762000" cy="259045"/>
    <xdr:sp macro="" textlink="">
      <xdr:nvSpPr>
        <xdr:cNvPr id="362" name="公債費平均値テキスト">
          <a:extLst>
            <a:ext uri="{FF2B5EF4-FFF2-40B4-BE49-F238E27FC236}">
              <a16:creationId xmlns:a16="http://schemas.microsoft.com/office/drawing/2014/main" id="{00000000-0008-0000-0400-00006A010000}"/>
            </a:ext>
          </a:extLst>
        </xdr:cNvPr>
        <xdr:cNvSpPr txBox="1"/>
      </xdr:nvSpPr>
      <xdr:spPr>
        <a:xfrm>
          <a:off x="4914900" y="13206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32765</xdr:rowOff>
    </xdr:from>
    <xdr:to>
      <xdr:col>24</xdr:col>
      <xdr:colOff>76200</xdr:colOff>
      <xdr:row>77</xdr:row>
      <xdr:rowOff>134365</xdr:rowOff>
    </xdr:to>
    <xdr:sp macro="" textlink="">
      <xdr:nvSpPr>
        <xdr:cNvPr id="363" name="フローチャート: 判断 362">
          <a:extLst>
            <a:ext uri="{FF2B5EF4-FFF2-40B4-BE49-F238E27FC236}">
              <a16:creationId xmlns:a16="http://schemas.microsoft.com/office/drawing/2014/main" id="{00000000-0008-0000-0400-00006B010000}"/>
            </a:ext>
          </a:extLst>
        </xdr:cNvPr>
        <xdr:cNvSpPr/>
      </xdr:nvSpPr>
      <xdr:spPr>
        <a:xfrm>
          <a:off x="47752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117856</xdr:rowOff>
    </xdr:from>
    <xdr:to>
      <xdr:col>19</xdr:col>
      <xdr:colOff>187325</xdr:colOff>
      <xdr:row>76</xdr:row>
      <xdr:rowOff>131572</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3098800" y="1314805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55626</xdr:rowOff>
    </xdr:from>
    <xdr:to>
      <xdr:col>20</xdr:col>
      <xdr:colOff>38100</xdr:colOff>
      <xdr:row>77</xdr:row>
      <xdr:rowOff>157226</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3937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142003</xdr:rowOff>
    </xdr:from>
    <xdr:ext cx="7366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3606800" y="13343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117856</xdr:rowOff>
    </xdr:from>
    <xdr:to>
      <xdr:col>15</xdr:col>
      <xdr:colOff>98425</xdr:colOff>
      <xdr:row>76</xdr:row>
      <xdr:rowOff>145287</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2209800" y="13148056"/>
          <a:ext cx="8890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69342</xdr:rowOff>
    </xdr:from>
    <xdr:to>
      <xdr:col>15</xdr:col>
      <xdr:colOff>149225</xdr:colOff>
      <xdr:row>77</xdr:row>
      <xdr:rowOff>170942</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3048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155719</xdr:rowOff>
    </xdr:from>
    <xdr:ext cx="7620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2717800" y="1335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145287</xdr:rowOff>
    </xdr:from>
    <xdr:to>
      <xdr:col>11</xdr:col>
      <xdr:colOff>9525</xdr:colOff>
      <xdr:row>77</xdr:row>
      <xdr:rowOff>78994</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1320800" y="13175487"/>
          <a:ext cx="889000" cy="105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133350</xdr:rowOff>
    </xdr:from>
    <xdr:to>
      <xdr:col>11</xdr:col>
      <xdr:colOff>60325</xdr:colOff>
      <xdr:row>78</xdr:row>
      <xdr:rowOff>63500</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2159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48277</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1828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25908</xdr:rowOff>
    </xdr:from>
    <xdr:to>
      <xdr:col>6</xdr:col>
      <xdr:colOff>171450</xdr:colOff>
      <xdr:row>78</xdr:row>
      <xdr:rowOff>127508</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1270000" y="1339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112285</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939800" y="13485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80772</xdr:rowOff>
    </xdr:from>
    <xdr:to>
      <xdr:col>24</xdr:col>
      <xdr:colOff>76200</xdr:colOff>
      <xdr:row>77</xdr:row>
      <xdr:rowOff>10922</xdr:rowOff>
    </xdr:to>
    <xdr:sp macro="" textlink="">
      <xdr:nvSpPr>
        <xdr:cNvPr id="380" name="楕円 379">
          <a:extLst>
            <a:ext uri="{FF2B5EF4-FFF2-40B4-BE49-F238E27FC236}">
              <a16:creationId xmlns:a16="http://schemas.microsoft.com/office/drawing/2014/main" id="{00000000-0008-0000-0400-00007C010000}"/>
            </a:ext>
          </a:extLst>
        </xdr:cNvPr>
        <xdr:cNvSpPr/>
      </xdr:nvSpPr>
      <xdr:spPr>
        <a:xfrm>
          <a:off x="4775200" y="13110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97299</xdr:rowOff>
    </xdr:from>
    <xdr:ext cx="762000" cy="259045"/>
    <xdr:sp macro="" textlink="">
      <xdr:nvSpPr>
        <xdr:cNvPr id="381" name="公債費該当値テキスト">
          <a:extLst>
            <a:ext uri="{FF2B5EF4-FFF2-40B4-BE49-F238E27FC236}">
              <a16:creationId xmlns:a16="http://schemas.microsoft.com/office/drawing/2014/main" id="{00000000-0008-0000-0400-00007D010000}"/>
            </a:ext>
          </a:extLst>
        </xdr:cNvPr>
        <xdr:cNvSpPr txBox="1"/>
      </xdr:nvSpPr>
      <xdr:spPr>
        <a:xfrm>
          <a:off x="4914900" y="1295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80772</xdr:rowOff>
    </xdr:from>
    <xdr:to>
      <xdr:col>20</xdr:col>
      <xdr:colOff>38100</xdr:colOff>
      <xdr:row>77</xdr:row>
      <xdr:rowOff>10922</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3937000" y="13110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21099</xdr:rowOff>
    </xdr:from>
    <xdr:ext cx="7366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3606800" y="12879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67056</xdr:rowOff>
    </xdr:from>
    <xdr:to>
      <xdr:col>15</xdr:col>
      <xdr:colOff>149225</xdr:colOff>
      <xdr:row>76</xdr:row>
      <xdr:rowOff>168656</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3048000" y="13097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7383</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2717800" y="12866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94487</xdr:rowOff>
    </xdr:from>
    <xdr:to>
      <xdr:col>11</xdr:col>
      <xdr:colOff>60325</xdr:colOff>
      <xdr:row>77</xdr:row>
      <xdr:rowOff>24637</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2159000" y="13124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34815</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828800" y="12893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28194</xdr:rowOff>
    </xdr:from>
    <xdr:to>
      <xdr:col>6</xdr:col>
      <xdr:colOff>171450</xdr:colOff>
      <xdr:row>77</xdr:row>
      <xdr:rowOff>129794</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1270000" y="1322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139971</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939800" y="12998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1" eaLnBrk="1" fontAlgn="auto" latinLnBrk="0" hangingPunct="1"/>
          <a:r>
            <a:rPr lang="ja-JP" altLang="en-US" sz="1300" b="0" i="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300" b="0" i="0">
              <a:solidFill>
                <a:schemeClr val="dk1"/>
              </a:solidFill>
              <a:effectLst/>
              <a:latin typeface="ＭＳ Ｐゴシック" panose="020B0600070205080204" pitchFamily="50" charset="-128"/>
              <a:ea typeface="ＭＳ Ｐゴシック" panose="020B0600070205080204" pitchFamily="50" charset="-128"/>
              <a:cs typeface="+mn-cs"/>
            </a:rPr>
            <a:t>公債費以外に係る経常収支比率は、類似団体平均を</a:t>
          </a:r>
          <a:r>
            <a:rPr lang="ja-JP" altLang="en-US" sz="1300" b="0" i="0">
              <a:solidFill>
                <a:schemeClr val="dk1"/>
              </a:solidFill>
              <a:effectLst/>
              <a:latin typeface="ＭＳ Ｐゴシック" panose="020B0600070205080204" pitchFamily="50" charset="-128"/>
              <a:ea typeface="ＭＳ Ｐゴシック" panose="020B0600070205080204" pitchFamily="50" charset="-128"/>
              <a:cs typeface="+mn-cs"/>
            </a:rPr>
            <a:t>８</a:t>
          </a:r>
          <a:r>
            <a:rPr lang="ja-JP" altLang="ja-JP" sz="1300" b="0" i="0">
              <a:solidFill>
                <a:schemeClr val="dk1"/>
              </a:solidFill>
              <a:effectLst/>
              <a:latin typeface="ＭＳ Ｐゴシック" panose="020B0600070205080204" pitchFamily="50" charset="-128"/>
              <a:ea typeface="ＭＳ Ｐゴシック" panose="020B0600070205080204" pitchFamily="50" charset="-128"/>
              <a:cs typeface="+mn-cs"/>
            </a:rPr>
            <a:t>．４ポイント上回っている。主に</a:t>
          </a:r>
          <a:r>
            <a:rPr lang="ja-JP" altLang="en-US" sz="1300" b="0" i="0">
              <a:solidFill>
                <a:schemeClr val="dk1"/>
              </a:solidFill>
              <a:effectLst/>
              <a:latin typeface="ＭＳ Ｐゴシック" panose="020B0600070205080204" pitchFamily="50" charset="-128"/>
              <a:ea typeface="ＭＳ Ｐゴシック" panose="020B0600070205080204" pitchFamily="50" charset="-128"/>
              <a:cs typeface="+mn-cs"/>
            </a:rPr>
            <a:t>繰出金、</a:t>
          </a:r>
          <a:r>
            <a:rPr lang="ja-JP" altLang="ja-JP" sz="1300" b="0" i="0">
              <a:solidFill>
                <a:schemeClr val="dk1"/>
              </a:solidFill>
              <a:effectLst/>
              <a:latin typeface="ＭＳ Ｐゴシック" panose="020B0600070205080204" pitchFamily="50" charset="-128"/>
              <a:ea typeface="ＭＳ Ｐゴシック" panose="020B0600070205080204" pitchFamily="50" charset="-128"/>
              <a:cs typeface="+mn-cs"/>
            </a:rPr>
            <a:t>人件費がその要因となっている。第５次行政改革大綱及び中期財政計画に基づく財政運営に努めるとともに、定員管理による人件費の抑制など、各費目の歳出削減を図る。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2" name="直線コネクタ 401">
          <a:extLst>
            <a:ext uri="{FF2B5EF4-FFF2-40B4-BE49-F238E27FC236}">
              <a16:creationId xmlns:a16="http://schemas.microsoft.com/office/drawing/2014/main" id="{00000000-0008-0000-0400-000092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a:extLst>
            <a:ext uri="{FF2B5EF4-FFF2-40B4-BE49-F238E27FC236}">
              <a16:creationId xmlns:a16="http://schemas.microsoft.com/office/drawing/2014/main" id="{00000000-0008-0000-0400-0000A0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107950</xdr:rowOff>
    </xdr:from>
    <xdr:to>
      <xdr:col>82</xdr:col>
      <xdr:colOff>107950</xdr:colOff>
      <xdr:row>80</xdr:row>
      <xdr:rowOff>92711</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flipV="1">
          <a:off x="16510000" y="12452350"/>
          <a:ext cx="0" cy="1356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64788</xdr:rowOff>
    </xdr:from>
    <xdr:ext cx="762000" cy="259045"/>
    <xdr:sp macro="" textlink="">
      <xdr:nvSpPr>
        <xdr:cNvPr id="418" name="公債費以外最小値テキスト">
          <a:extLst>
            <a:ext uri="{FF2B5EF4-FFF2-40B4-BE49-F238E27FC236}">
              <a16:creationId xmlns:a16="http://schemas.microsoft.com/office/drawing/2014/main" id="{00000000-0008-0000-0400-0000A2010000}"/>
            </a:ext>
          </a:extLst>
        </xdr:cNvPr>
        <xdr:cNvSpPr txBox="1"/>
      </xdr:nvSpPr>
      <xdr:spPr>
        <a:xfrm>
          <a:off x="16598900" y="13780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92711</xdr:rowOff>
    </xdr:from>
    <xdr:to>
      <xdr:col>82</xdr:col>
      <xdr:colOff>196850</xdr:colOff>
      <xdr:row>80</xdr:row>
      <xdr:rowOff>92711</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6421100" y="13808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22877</xdr:rowOff>
    </xdr:from>
    <xdr:ext cx="762000" cy="259045"/>
    <xdr:sp macro="" textlink="">
      <xdr:nvSpPr>
        <xdr:cNvPr id="420" name="公債費以外最大値テキスト">
          <a:extLst>
            <a:ext uri="{FF2B5EF4-FFF2-40B4-BE49-F238E27FC236}">
              <a16:creationId xmlns:a16="http://schemas.microsoft.com/office/drawing/2014/main" id="{00000000-0008-0000-0400-0000A4010000}"/>
            </a:ext>
          </a:extLst>
        </xdr:cNvPr>
        <xdr:cNvSpPr txBox="1"/>
      </xdr:nvSpPr>
      <xdr:spPr>
        <a:xfrm>
          <a:off x="16598900" y="1219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107950</xdr:rowOff>
    </xdr:from>
    <xdr:to>
      <xdr:col>82</xdr:col>
      <xdr:colOff>196850</xdr:colOff>
      <xdr:row>72</xdr:row>
      <xdr:rowOff>107950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6421100" y="12452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12700</xdr:rowOff>
    </xdr:from>
    <xdr:to>
      <xdr:col>82</xdr:col>
      <xdr:colOff>107950</xdr:colOff>
      <xdr:row>78</xdr:row>
      <xdr:rowOff>142239</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5671800" y="13385800"/>
          <a:ext cx="838200" cy="129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130827</xdr:rowOff>
    </xdr:from>
    <xdr:ext cx="762000" cy="259045"/>
    <xdr:sp macro="" textlink="">
      <xdr:nvSpPr>
        <xdr:cNvPr id="423" name="公債費以外平均値テキスト">
          <a:extLst>
            <a:ext uri="{FF2B5EF4-FFF2-40B4-BE49-F238E27FC236}">
              <a16:creationId xmlns:a16="http://schemas.microsoft.com/office/drawing/2014/main" id="{00000000-0008-0000-0400-0000A7010000}"/>
            </a:ext>
          </a:extLst>
        </xdr:cNvPr>
        <xdr:cNvSpPr txBox="1"/>
      </xdr:nvSpPr>
      <xdr:spPr>
        <a:xfrm>
          <a:off x="16598900" y="12989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114300</xdr:rowOff>
    </xdr:from>
    <xdr:to>
      <xdr:col>82</xdr:col>
      <xdr:colOff>158750</xdr:colOff>
      <xdr:row>77</xdr:row>
      <xdr:rowOff>44450</xdr:rowOff>
    </xdr:to>
    <xdr:sp macro="" textlink="">
      <xdr:nvSpPr>
        <xdr:cNvPr id="424" name="フローチャート: 判断 423">
          <a:extLst>
            <a:ext uri="{FF2B5EF4-FFF2-40B4-BE49-F238E27FC236}">
              <a16:creationId xmlns:a16="http://schemas.microsoft.com/office/drawing/2014/main" id="{00000000-0008-0000-0400-0000A8010000}"/>
            </a:ext>
          </a:extLst>
        </xdr:cNvPr>
        <xdr:cNvSpPr/>
      </xdr:nvSpPr>
      <xdr:spPr>
        <a:xfrm>
          <a:off x="164592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149861</xdr:rowOff>
    </xdr:from>
    <xdr:to>
      <xdr:col>78</xdr:col>
      <xdr:colOff>69850</xdr:colOff>
      <xdr:row>78</xdr:row>
      <xdr:rowOff>12700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4782800" y="13351511"/>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99061</xdr:rowOff>
    </xdr:from>
    <xdr:to>
      <xdr:col>78</xdr:col>
      <xdr:colOff>120650</xdr:colOff>
      <xdr:row>77</xdr:row>
      <xdr:rowOff>29211</xdr:rowOff>
    </xdr:to>
    <xdr:sp macro="" textlink="">
      <xdr:nvSpPr>
        <xdr:cNvPr id="426" name="フローチャート: 判断 425">
          <a:extLst>
            <a:ext uri="{FF2B5EF4-FFF2-40B4-BE49-F238E27FC236}">
              <a16:creationId xmlns:a16="http://schemas.microsoft.com/office/drawing/2014/main" id="{00000000-0008-0000-0400-0000AA010000}"/>
            </a:ext>
          </a:extLst>
        </xdr:cNvPr>
        <xdr:cNvSpPr/>
      </xdr:nvSpPr>
      <xdr:spPr>
        <a:xfrm>
          <a:off x="15621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39387</xdr:rowOff>
    </xdr:from>
    <xdr:ext cx="7366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5290800" y="12898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62230</xdr:rowOff>
    </xdr:from>
    <xdr:to>
      <xdr:col>73</xdr:col>
      <xdr:colOff>180975</xdr:colOff>
      <xdr:row>77</xdr:row>
      <xdr:rowOff>149861</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3893800" y="13263880"/>
          <a:ext cx="889000" cy="87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7620</xdr:rowOff>
    </xdr:from>
    <xdr:to>
      <xdr:col>74</xdr:col>
      <xdr:colOff>31750</xdr:colOff>
      <xdr:row>76</xdr:row>
      <xdr:rowOff>109220</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4732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119397</xdr:rowOff>
    </xdr:from>
    <xdr:ext cx="762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4401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62230</xdr:rowOff>
    </xdr:from>
    <xdr:to>
      <xdr:col>69</xdr:col>
      <xdr:colOff>92075</xdr:colOff>
      <xdr:row>77</xdr:row>
      <xdr:rowOff>123189</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flipV="1">
          <a:off x="13004800" y="13263880"/>
          <a:ext cx="889000" cy="6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53340</xdr:rowOff>
    </xdr:from>
    <xdr:to>
      <xdr:col>69</xdr:col>
      <xdr:colOff>142875</xdr:colOff>
      <xdr:row>75</xdr:row>
      <xdr:rowOff>154939</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3843000" y="129120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165117</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3512800" y="12680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160020</xdr:rowOff>
    </xdr:from>
    <xdr:to>
      <xdr:col>65</xdr:col>
      <xdr:colOff>53975</xdr:colOff>
      <xdr:row>76</xdr:row>
      <xdr:rowOff>90170</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2954000" y="1301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100347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2623800" y="1278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91439</xdr:rowOff>
    </xdr:from>
    <xdr:to>
      <xdr:col>82</xdr:col>
      <xdr:colOff>158750</xdr:colOff>
      <xdr:row>79</xdr:row>
      <xdr:rowOff>21589</xdr:rowOff>
    </xdr:to>
    <xdr:sp macro="" textlink="">
      <xdr:nvSpPr>
        <xdr:cNvPr id="441" name="楕円 440">
          <a:extLst>
            <a:ext uri="{FF2B5EF4-FFF2-40B4-BE49-F238E27FC236}">
              <a16:creationId xmlns:a16="http://schemas.microsoft.com/office/drawing/2014/main" id="{00000000-0008-0000-0400-0000B9010000}"/>
            </a:ext>
          </a:extLst>
        </xdr:cNvPr>
        <xdr:cNvSpPr/>
      </xdr:nvSpPr>
      <xdr:spPr>
        <a:xfrm>
          <a:off x="16459200" y="13464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63516</xdr:rowOff>
    </xdr:from>
    <xdr:ext cx="762000" cy="259045"/>
    <xdr:sp macro="" textlink="">
      <xdr:nvSpPr>
        <xdr:cNvPr id="442" name="公債費以外該当値テキスト">
          <a:extLst>
            <a:ext uri="{FF2B5EF4-FFF2-40B4-BE49-F238E27FC236}">
              <a16:creationId xmlns:a16="http://schemas.microsoft.com/office/drawing/2014/main" id="{00000000-0008-0000-0400-0000BA010000}"/>
            </a:ext>
          </a:extLst>
        </xdr:cNvPr>
        <xdr:cNvSpPr txBox="1"/>
      </xdr:nvSpPr>
      <xdr:spPr>
        <a:xfrm>
          <a:off x="16598900" y="13436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133350</xdr:rowOff>
    </xdr:from>
    <xdr:to>
      <xdr:col>78</xdr:col>
      <xdr:colOff>120650</xdr:colOff>
      <xdr:row>78</xdr:row>
      <xdr:rowOff>63500</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5621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48277</xdr:rowOff>
    </xdr:from>
    <xdr:ext cx="7366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5290800" y="1342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99061</xdr:rowOff>
    </xdr:from>
    <xdr:to>
      <xdr:col>74</xdr:col>
      <xdr:colOff>31750</xdr:colOff>
      <xdr:row>78</xdr:row>
      <xdr:rowOff>29211</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4732000" y="13300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13988</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4401800" y="13387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11430</xdr:rowOff>
    </xdr:from>
    <xdr:to>
      <xdr:col>69</xdr:col>
      <xdr:colOff>142875</xdr:colOff>
      <xdr:row>77</xdr:row>
      <xdr:rowOff>113030</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3843000" y="1321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97807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3512800" y="1329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72389</xdr:rowOff>
    </xdr:from>
    <xdr:to>
      <xdr:col>65</xdr:col>
      <xdr:colOff>53975</xdr:colOff>
      <xdr:row>78</xdr:row>
      <xdr:rowOff>2539</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2954000" y="13274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158766</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2623800" y="13360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熊本県津奈木町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3175</xdr:rowOff>
    </xdr:from>
    <xdr:to>
      <xdr:col>33</xdr:col>
      <xdr:colOff>114300</xdr:colOff>
      <xdr:row>20</xdr:row>
      <xdr:rowOff>3175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1" name="人口1人当たり決算額の推移グラフ枠130">
          <a:extLst>
            <a:ext uri="{FF2B5EF4-FFF2-40B4-BE49-F238E27FC236}">
              <a16:creationId xmlns:a16="http://schemas.microsoft.com/office/drawing/2014/main" id="{00000000-0008-0000-0500-000029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85736</xdr:rowOff>
    </xdr:from>
    <xdr:to>
      <xdr:col>29</xdr:col>
      <xdr:colOff>127000</xdr:colOff>
      <xdr:row>18</xdr:row>
      <xdr:rowOff>46175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flipV="1">
          <a:off x="5651500" y="2019311"/>
          <a:ext cx="0" cy="116058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18252</xdr:rowOff>
    </xdr:from>
    <xdr:ext cx="762000" cy="259045"/>
    <xdr:sp macro="" textlink="">
      <xdr:nvSpPr>
        <xdr:cNvPr id="43" name="人口1人当たり決算額の推移最小値テキスト130">
          <a:extLst>
            <a:ext uri="{FF2B5EF4-FFF2-40B4-BE49-F238E27FC236}">
              <a16:creationId xmlns:a16="http://schemas.microsoft.com/office/drawing/2014/main" id="{00000000-0008-0000-0500-00002B000000}"/>
            </a:ext>
          </a:extLst>
        </xdr:cNvPr>
        <xdr:cNvSpPr txBox="1"/>
      </xdr:nvSpPr>
      <xdr:spPr>
        <a:xfrm>
          <a:off x="5740400" y="315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46175</xdr:rowOff>
    </xdr:from>
    <xdr:to>
      <xdr:col>30</xdr:col>
      <xdr:colOff>25400</xdr:colOff>
      <xdr:row>18</xdr:row>
      <xdr:rowOff>46175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5562600" y="317990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663</xdr:rowOff>
    </xdr:from>
    <xdr:ext cx="762000" cy="259045"/>
    <xdr:sp macro="" textlink="">
      <xdr:nvSpPr>
        <xdr:cNvPr id="45" name="人口1人当たり決算額の推移最大値テキスト130">
          <a:extLst>
            <a:ext uri="{FF2B5EF4-FFF2-40B4-BE49-F238E27FC236}">
              <a16:creationId xmlns:a16="http://schemas.microsoft.com/office/drawing/2014/main" id="{00000000-0008-0000-0500-00002D000000}"/>
            </a:ext>
          </a:extLst>
        </xdr:cNvPr>
        <xdr:cNvSpPr txBox="1"/>
      </xdr:nvSpPr>
      <xdr:spPr>
        <a:xfrm>
          <a:off x="5740400" y="1762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638,884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85736</xdr:rowOff>
    </xdr:from>
    <xdr:to>
      <xdr:col>30</xdr:col>
      <xdr:colOff>25400</xdr:colOff>
      <xdr:row>11</xdr:row>
      <xdr:rowOff>85736</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562600" y="201931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139930</xdr:rowOff>
    </xdr:from>
    <xdr:to>
      <xdr:col>29</xdr:col>
      <xdr:colOff>127000</xdr:colOff>
      <xdr:row>17</xdr:row>
      <xdr:rowOff>163115</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003800" y="3102205"/>
          <a:ext cx="647700" cy="231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165740</xdr:rowOff>
    </xdr:from>
    <xdr:ext cx="762000" cy="259045"/>
    <xdr:sp macro="" textlink="">
      <xdr:nvSpPr>
        <xdr:cNvPr id="48" name="人口1人当たり決算額の推移平均値テキスト130">
          <a:extLst>
            <a:ext uri="{FF2B5EF4-FFF2-40B4-BE49-F238E27FC236}">
              <a16:creationId xmlns:a16="http://schemas.microsoft.com/office/drawing/2014/main" id="{00000000-0008-0000-0500-000030000000}"/>
            </a:ext>
          </a:extLst>
        </xdr:cNvPr>
        <xdr:cNvSpPr txBox="1"/>
      </xdr:nvSpPr>
      <xdr:spPr>
        <a:xfrm>
          <a:off x="5740400" y="27851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149213</xdr:rowOff>
    </xdr:from>
    <xdr:to>
      <xdr:col>29</xdr:col>
      <xdr:colOff>177800</xdr:colOff>
      <xdr:row>17</xdr:row>
      <xdr:rowOff>79363</xdr:rowOff>
    </xdr:to>
    <xdr:sp macro="" textlink="">
      <xdr:nvSpPr>
        <xdr:cNvPr id="49" name="フローチャート: 判断 48">
          <a:extLst>
            <a:ext uri="{FF2B5EF4-FFF2-40B4-BE49-F238E27FC236}">
              <a16:creationId xmlns:a16="http://schemas.microsoft.com/office/drawing/2014/main" id="{00000000-0008-0000-0500-000031000000}"/>
            </a:ext>
          </a:extLst>
        </xdr:cNvPr>
        <xdr:cNvSpPr/>
      </xdr:nvSpPr>
      <xdr:spPr bwMode="auto">
        <a:xfrm>
          <a:off x="5600700" y="29400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163115</xdr:rowOff>
    </xdr:from>
    <xdr:to>
      <xdr:col>26</xdr:col>
      <xdr:colOff>50800</xdr:colOff>
      <xdr:row>17</xdr:row>
      <xdr:rowOff>166608</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4305300" y="3125390"/>
          <a:ext cx="698500" cy="34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164744</xdr:rowOff>
    </xdr:from>
    <xdr:to>
      <xdr:col>26</xdr:col>
      <xdr:colOff>101600</xdr:colOff>
      <xdr:row>17</xdr:row>
      <xdr:rowOff>94894</xdr:rowOff>
    </xdr:to>
    <xdr:sp macro="" textlink="">
      <xdr:nvSpPr>
        <xdr:cNvPr id="51" name="フローチャート: 判断 50">
          <a:extLst>
            <a:ext uri="{FF2B5EF4-FFF2-40B4-BE49-F238E27FC236}">
              <a16:creationId xmlns:a16="http://schemas.microsoft.com/office/drawing/2014/main" id="{00000000-0008-0000-0500-000033000000}"/>
            </a:ext>
          </a:extLst>
        </xdr:cNvPr>
        <xdr:cNvSpPr/>
      </xdr:nvSpPr>
      <xdr:spPr bwMode="auto">
        <a:xfrm>
          <a:off x="4953000" y="29555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105071</xdr:rowOff>
    </xdr:from>
    <xdr:ext cx="736600" cy="259045"/>
    <xdr:sp macro="" textlink="">
      <xdr:nvSpPr>
        <xdr:cNvPr id="52" name="テキスト ボックス 51">
          <a:extLst>
            <a:ext uri="{FF2B5EF4-FFF2-40B4-BE49-F238E27FC236}">
              <a16:creationId xmlns:a16="http://schemas.microsoft.com/office/drawing/2014/main" id="{00000000-0008-0000-0500-000034000000}"/>
            </a:ext>
          </a:extLst>
        </xdr:cNvPr>
        <xdr:cNvSpPr txBox="1"/>
      </xdr:nvSpPr>
      <xdr:spPr>
        <a:xfrm>
          <a:off x="4622800" y="27244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166608</xdr:rowOff>
    </xdr:from>
    <xdr:to>
      <xdr:col>22</xdr:col>
      <xdr:colOff>114300</xdr:colOff>
      <xdr:row>17</xdr:row>
      <xdr:rowOff>170759</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3606800" y="3128883"/>
          <a:ext cx="698500" cy="41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4740</xdr:rowOff>
    </xdr:from>
    <xdr:to>
      <xdr:col>22</xdr:col>
      <xdr:colOff>165100</xdr:colOff>
      <xdr:row>17</xdr:row>
      <xdr:rowOff>106340</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254500" y="29670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116517</xdr:rowOff>
    </xdr:from>
    <xdr:ext cx="7620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3924300" y="2735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170759</xdr:rowOff>
    </xdr:from>
    <xdr:to>
      <xdr:col>18</xdr:col>
      <xdr:colOff>177800</xdr:colOff>
      <xdr:row>18</xdr:row>
      <xdr:rowOff>26186</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2908300" y="3133034"/>
          <a:ext cx="698500" cy="268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105462</xdr:rowOff>
    </xdr:from>
    <xdr:to>
      <xdr:col>19</xdr:col>
      <xdr:colOff>38100</xdr:colOff>
      <xdr:row>17</xdr:row>
      <xdr:rowOff>35612</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3556000" y="28962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45789</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225800" y="2665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73414</xdr:rowOff>
    </xdr:from>
    <xdr:to>
      <xdr:col>15</xdr:col>
      <xdr:colOff>101600</xdr:colOff>
      <xdr:row>18</xdr:row>
      <xdr:rowOff>3564</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2857500" y="30356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13741</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2527300" y="2804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89130</xdr:rowOff>
    </xdr:from>
    <xdr:to>
      <xdr:col>29</xdr:col>
      <xdr:colOff>177800</xdr:colOff>
      <xdr:row>18</xdr:row>
      <xdr:rowOff>19280</xdr:rowOff>
    </xdr:to>
    <xdr:sp macro="" textlink="">
      <xdr:nvSpPr>
        <xdr:cNvPr id="66" name="楕円 65">
          <a:extLst>
            <a:ext uri="{FF2B5EF4-FFF2-40B4-BE49-F238E27FC236}">
              <a16:creationId xmlns:a16="http://schemas.microsoft.com/office/drawing/2014/main" id="{00000000-0008-0000-0500-000042000000}"/>
            </a:ext>
          </a:extLst>
        </xdr:cNvPr>
        <xdr:cNvSpPr/>
      </xdr:nvSpPr>
      <xdr:spPr bwMode="auto">
        <a:xfrm>
          <a:off x="5600700" y="30514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169157</xdr:rowOff>
    </xdr:from>
    <xdr:ext cx="762000" cy="259045"/>
    <xdr:sp macro="" textlink="">
      <xdr:nvSpPr>
        <xdr:cNvPr id="67" name="人口1人当たり決算額の推移該当値テキスト130">
          <a:extLst>
            <a:ext uri="{FF2B5EF4-FFF2-40B4-BE49-F238E27FC236}">
              <a16:creationId xmlns:a16="http://schemas.microsoft.com/office/drawing/2014/main" id="{00000000-0008-0000-0500-000043000000}"/>
            </a:ext>
          </a:extLst>
        </xdr:cNvPr>
        <xdr:cNvSpPr txBox="1"/>
      </xdr:nvSpPr>
      <xdr:spPr>
        <a:xfrm>
          <a:off x="5740400" y="2959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112315</xdr:rowOff>
    </xdr:from>
    <xdr:to>
      <xdr:col>26</xdr:col>
      <xdr:colOff>101600</xdr:colOff>
      <xdr:row>18</xdr:row>
      <xdr:rowOff>42465</xdr:rowOff>
    </xdr:to>
    <xdr:sp macro="" textlink="">
      <xdr:nvSpPr>
        <xdr:cNvPr id="68" name="楕円 67">
          <a:extLst>
            <a:ext uri="{FF2B5EF4-FFF2-40B4-BE49-F238E27FC236}">
              <a16:creationId xmlns:a16="http://schemas.microsoft.com/office/drawing/2014/main" id="{00000000-0008-0000-0500-000044000000}"/>
            </a:ext>
          </a:extLst>
        </xdr:cNvPr>
        <xdr:cNvSpPr/>
      </xdr:nvSpPr>
      <xdr:spPr bwMode="auto">
        <a:xfrm>
          <a:off x="4953000" y="30745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27242</xdr:rowOff>
    </xdr:from>
    <xdr:ext cx="7366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4622800" y="31609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115808</xdr:rowOff>
    </xdr:from>
    <xdr:to>
      <xdr:col>22</xdr:col>
      <xdr:colOff>165100</xdr:colOff>
      <xdr:row>18</xdr:row>
      <xdr:rowOff>45958</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4254500" y="30780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30735</xdr:rowOff>
    </xdr:from>
    <xdr:ext cx="7620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3924300" y="3164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119959</xdr:rowOff>
    </xdr:from>
    <xdr:to>
      <xdr:col>19</xdr:col>
      <xdr:colOff>38100</xdr:colOff>
      <xdr:row>18</xdr:row>
      <xdr:rowOff>50109</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3556000" y="30822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34886</xdr:rowOff>
    </xdr:from>
    <xdr:ext cx="7620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3225800" y="3168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146836</xdr:rowOff>
    </xdr:from>
    <xdr:to>
      <xdr:col>15</xdr:col>
      <xdr:colOff>101600</xdr:colOff>
      <xdr:row>18</xdr:row>
      <xdr:rowOff>76986</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2857500" y="31091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61763</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2527300" y="3195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6" name="正方形/長方形 75">
          <a:extLst>
            <a:ext uri="{FF2B5EF4-FFF2-40B4-BE49-F238E27FC236}">
              <a16:creationId xmlns:a16="http://schemas.microsoft.com/office/drawing/2014/main" id="{00000000-0008-0000-0500-00004C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7" name="角丸四角形 76">
          <a:extLst>
            <a:ext uri="{FF2B5EF4-FFF2-40B4-BE49-F238E27FC236}">
              <a16:creationId xmlns:a16="http://schemas.microsoft.com/office/drawing/2014/main" id="{00000000-0008-0000-0500-00004D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1" name="直線コネクタ 80">
          <a:extLst>
            <a:ext uri="{FF2B5EF4-FFF2-40B4-BE49-F238E27FC236}">
              <a16:creationId xmlns:a16="http://schemas.microsoft.com/office/drawing/2014/main" id="{00000000-0008-0000-0500-000051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6" name="楕円 85">
          <a:extLst>
            <a:ext uri="{FF2B5EF4-FFF2-40B4-BE49-F238E27FC236}">
              <a16:creationId xmlns:a16="http://schemas.microsoft.com/office/drawing/2014/main" id="{00000000-0008-0000-0500-000056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7" name="フローチャート: 判断 86">
          <a:extLst>
            <a:ext uri="{FF2B5EF4-FFF2-40B4-BE49-F238E27FC236}">
              <a16:creationId xmlns:a16="http://schemas.microsoft.com/office/drawing/2014/main" id="{00000000-0008-0000-0500-000057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8" name="正方形/長方形 87">
          <a:extLst>
            <a:ext uri="{FF2B5EF4-FFF2-40B4-BE49-F238E27FC236}">
              <a16:creationId xmlns:a16="http://schemas.microsoft.com/office/drawing/2014/main" id="{00000000-0008-0000-0500-000058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9" name="テキスト ボックス 88">
          <a:extLst>
            <a:ext uri="{FF2B5EF4-FFF2-40B4-BE49-F238E27FC236}">
              <a16:creationId xmlns:a16="http://schemas.microsoft.com/office/drawing/2014/main" id="{00000000-0008-0000-0500-000059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a:extLst>
            <a:ext uri="{FF2B5EF4-FFF2-40B4-BE49-F238E27FC236}">
              <a16:creationId xmlns:a16="http://schemas.microsoft.com/office/drawing/2014/main" id="{00000000-0008-0000-0500-000066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185644</xdr:rowOff>
    </xdr:from>
    <xdr:to>
      <xdr:col>29</xdr:col>
      <xdr:colOff>127000</xdr:colOff>
      <xdr:row>37</xdr:row>
      <xdr:rowOff>180759</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flipV="1">
          <a:off x="5651500" y="6110194"/>
          <a:ext cx="0" cy="119526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152836</xdr:rowOff>
    </xdr:from>
    <xdr:ext cx="762000" cy="259045"/>
    <xdr:sp macro="" textlink="">
      <xdr:nvSpPr>
        <xdr:cNvPr id="104" name="人口1人当たり決算額の推移最小値テキスト445">
          <a:extLst>
            <a:ext uri="{FF2B5EF4-FFF2-40B4-BE49-F238E27FC236}">
              <a16:creationId xmlns:a16="http://schemas.microsoft.com/office/drawing/2014/main" id="{00000000-0008-0000-0500-000068000000}"/>
            </a:ext>
          </a:extLst>
        </xdr:cNvPr>
        <xdr:cNvSpPr txBox="1"/>
      </xdr:nvSpPr>
      <xdr:spPr>
        <a:xfrm>
          <a:off x="5740400" y="7277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180759</xdr:rowOff>
    </xdr:from>
    <xdr:to>
      <xdr:col>30</xdr:col>
      <xdr:colOff>25400</xdr:colOff>
      <xdr:row>37</xdr:row>
      <xdr:rowOff>180759</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5562600" y="730545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100571</xdr:rowOff>
    </xdr:from>
    <xdr:ext cx="762000" cy="259045"/>
    <xdr:sp macro="" textlink="">
      <xdr:nvSpPr>
        <xdr:cNvPr id="106" name="人口1人当たり決算額の推移最大値テキスト445">
          <a:extLst>
            <a:ext uri="{FF2B5EF4-FFF2-40B4-BE49-F238E27FC236}">
              <a16:creationId xmlns:a16="http://schemas.microsoft.com/office/drawing/2014/main" id="{00000000-0008-0000-0500-00006A000000}"/>
            </a:ext>
          </a:extLst>
        </xdr:cNvPr>
        <xdr:cNvSpPr txBox="1"/>
      </xdr:nvSpPr>
      <xdr:spPr>
        <a:xfrm>
          <a:off x="5740400" y="5853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139,804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185644</xdr:rowOff>
    </xdr:from>
    <xdr:to>
      <xdr:col>30</xdr:col>
      <xdr:colOff>25400</xdr:colOff>
      <xdr:row>33</xdr:row>
      <xdr:rowOff>185644</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611019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169489</xdr:rowOff>
    </xdr:from>
    <xdr:to>
      <xdr:col>29</xdr:col>
      <xdr:colOff>127000</xdr:colOff>
      <xdr:row>37</xdr:row>
      <xdr:rowOff>7404</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003800" y="7122739"/>
          <a:ext cx="647700" cy="93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137830</xdr:rowOff>
    </xdr:from>
    <xdr:ext cx="762000" cy="259045"/>
    <xdr:sp macro="" textlink="">
      <xdr:nvSpPr>
        <xdr:cNvPr id="109" name="人口1人当たり決算額の推移平均値テキスト445">
          <a:extLst>
            <a:ext uri="{FF2B5EF4-FFF2-40B4-BE49-F238E27FC236}">
              <a16:creationId xmlns:a16="http://schemas.microsoft.com/office/drawing/2014/main" id="{00000000-0008-0000-0500-00006D000000}"/>
            </a:ext>
          </a:extLst>
        </xdr:cNvPr>
        <xdr:cNvSpPr txBox="1"/>
      </xdr:nvSpPr>
      <xdr:spPr>
        <a:xfrm>
          <a:off x="5740400" y="674818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292753</xdr:rowOff>
    </xdr:from>
    <xdr:to>
      <xdr:col>29</xdr:col>
      <xdr:colOff>177800</xdr:colOff>
      <xdr:row>36</xdr:row>
      <xdr:rowOff>51453</xdr:rowOff>
    </xdr:to>
    <xdr:sp macro="" textlink="">
      <xdr:nvSpPr>
        <xdr:cNvPr id="110" name="フローチャート: 判断 109">
          <a:extLst>
            <a:ext uri="{FF2B5EF4-FFF2-40B4-BE49-F238E27FC236}">
              <a16:creationId xmlns:a16="http://schemas.microsoft.com/office/drawing/2014/main" id="{00000000-0008-0000-0500-00006E000000}"/>
            </a:ext>
          </a:extLst>
        </xdr:cNvPr>
        <xdr:cNvSpPr/>
      </xdr:nvSpPr>
      <xdr:spPr bwMode="auto">
        <a:xfrm>
          <a:off x="5600700" y="69031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169489</xdr:rowOff>
    </xdr:from>
    <xdr:to>
      <xdr:col>26</xdr:col>
      <xdr:colOff>50800</xdr:colOff>
      <xdr:row>37</xdr:row>
      <xdr:rowOff>2246</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4305300" y="7122739"/>
          <a:ext cx="698500" cy="42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288394</xdr:rowOff>
    </xdr:from>
    <xdr:to>
      <xdr:col>26</xdr:col>
      <xdr:colOff>101600</xdr:colOff>
      <xdr:row>36</xdr:row>
      <xdr:rowOff>47094</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4953000" y="68987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57271</xdr:rowOff>
    </xdr:from>
    <xdr:ext cx="736600" cy="259045"/>
    <xdr:sp macro="" textlink="">
      <xdr:nvSpPr>
        <xdr:cNvPr id="113" name="テキスト ボックス 112">
          <a:extLst>
            <a:ext uri="{FF2B5EF4-FFF2-40B4-BE49-F238E27FC236}">
              <a16:creationId xmlns:a16="http://schemas.microsoft.com/office/drawing/2014/main" id="{00000000-0008-0000-0500-000071000000}"/>
            </a:ext>
          </a:extLst>
        </xdr:cNvPr>
        <xdr:cNvSpPr txBox="1"/>
      </xdr:nvSpPr>
      <xdr:spPr>
        <a:xfrm>
          <a:off x="4622800" y="66676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2246</xdr:rowOff>
    </xdr:from>
    <xdr:to>
      <xdr:col>22</xdr:col>
      <xdr:colOff>114300</xdr:colOff>
      <xdr:row>37</xdr:row>
      <xdr:rowOff>26835</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3606800" y="7126946"/>
          <a:ext cx="698500" cy="245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281856</xdr:rowOff>
    </xdr:from>
    <xdr:to>
      <xdr:col>22</xdr:col>
      <xdr:colOff>165100</xdr:colOff>
      <xdr:row>36</xdr:row>
      <xdr:rowOff>40556</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254500" y="68922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50733</xdr:rowOff>
    </xdr:from>
    <xdr:ext cx="7620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3924300" y="6661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161404</xdr:rowOff>
    </xdr:from>
    <xdr:to>
      <xdr:col>18</xdr:col>
      <xdr:colOff>177800</xdr:colOff>
      <xdr:row>37</xdr:row>
      <xdr:rowOff>26835</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2908300" y="7114654"/>
          <a:ext cx="698500" cy="368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191727</xdr:rowOff>
    </xdr:from>
    <xdr:to>
      <xdr:col>19</xdr:col>
      <xdr:colOff>38100</xdr:colOff>
      <xdr:row>35</xdr:row>
      <xdr:rowOff>293327</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3556000" y="68020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303504</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225800" y="6570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235344</xdr:rowOff>
    </xdr:from>
    <xdr:to>
      <xdr:col>15</xdr:col>
      <xdr:colOff>101600</xdr:colOff>
      <xdr:row>35</xdr:row>
      <xdr:rowOff>336944</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2857500" y="68456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4221</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2527300" y="6614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128054</xdr:rowOff>
    </xdr:from>
    <xdr:to>
      <xdr:col>29</xdr:col>
      <xdr:colOff>177800</xdr:colOff>
      <xdr:row>37</xdr:row>
      <xdr:rowOff>58204</xdr:rowOff>
    </xdr:to>
    <xdr:sp macro="" textlink="">
      <xdr:nvSpPr>
        <xdr:cNvPr id="127" name="楕円 126">
          <a:extLst>
            <a:ext uri="{FF2B5EF4-FFF2-40B4-BE49-F238E27FC236}">
              <a16:creationId xmlns:a16="http://schemas.microsoft.com/office/drawing/2014/main" id="{00000000-0008-0000-0500-00007F000000}"/>
            </a:ext>
          </a:extLst>
        </xdr:cNvPr>
        <xdr:cNvSpPr/>
      </xdr:nvSpPr>
      <xdr:spPr bwMode="auto">
        <a:xfrm>
          <a:off x="5600700" y="70813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100131</xdr:rowOff>
    </xdr:from>
    <xdr:ext cx="762000" cy="259045"/>
    <xdr:sp macro="" textlink="">
      <xdr:nvSpPr>
        <xdr:cNvPr id="128" name="人口1人当たり決算額の推移該当値テキスト445">
          <a:extLst>
            <a:ext uri="{FF2B5EF4-FFF2-40B4-BE49-F238E27FC236}">
              <a16:creationId xmlns:a16="http://schemas.microsoft.com/office/drawing/2014/main" id="{00000000-0008-0000-0500-000080000000}"/>
            </a:ext>
          </a:extLst>
        </xdr:cNvPr>
        <xdr:cNvSpPr txBox="1"/>
      </xdr:nvSpPr>
      <xdr:spPr>
        <a:xfrm>
          <a:off x="5740400" y="7053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118689</xdr:rowOff>
    </xdr:from>
    <xdr:to>
      <xdr:col>26</xdr:col>
      <xdr:colOff>101600</xdr:colOff>
      <xdr:row>37</xdr:row>
      <xdr:rowOff>48839</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4953000" y="70719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33616</xdr:rowOff>
    </xdr:from>
    <xdr:ext cx="7366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622800" y="71583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122896</xdr:rowOff>
    </xdr:from>
    <xdr:to>
      <xdr:col>22</xdr:col>
      <xdr:colOff>165100</xdr:colOff>
      <xdr:row>37</xdr:row>
      <xdr:rowOff>53046</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254500" y="70761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37823</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924300" y="7162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147485</xdr:rowOff>
    </xdr:from>
    <xdr:to>
      <xdr:col>19</xdr:col>
      <xdr:colOff>38100</xdr:colOff>
      <xdr:row>37</xdr:row>
      <xdr:rowOff>77635</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3556000" y="71007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62412</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225800" y="7187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110604</xdr:rowOff>
    </xdr:from>
    <xdr:to>
      <xdr:col>15</xdr:col>
      <xdr:colOff>101600</xdr:colOff>
      <xdr:row>37</xdr:row>
      <xdr:rowOff>40754</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2857500" y="70638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25531</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2527300" y="7150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熊本県津奈木町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4,614
4,608
34.08
3,214,969
3,016,428
116,824
1,929,552
2,247,685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38</xdr:row>
      <xdr:rowOff>128105</xdr:rowOff>
    </xdr:from>
    <xdr:ext cx="59541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166581" y="664320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120867</xdr:rowOff>
    </xdr:from>
    <xdr:to>
      <xdr:col>24</xdr:col>
      <xdr:colOff>62865</xdr:colOff>
      <xdr:row>39</xdr:row>
      <xdr:rowOff>123192</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264367"/>
          <a:ext cx="1270" cy="1545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127019</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813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123192</xdr:rowOff>
    </xdr:from>
    <xdr:to>
      <xdr:col>24</xdr:col>
      <xdr:colOff>152400</xdr:colOff>
      <xdr:row>39</xdr:row>
      <xdr:rowOff>123192</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809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67544</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0395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565,767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120867</xdr:rowOff>
    </xdr:from>
    <xdr:to>
      <xdr:col>24</xdr:col>
      <xdr:colOff>152400</xdr:colOff>
      <xdr:row>30</xdr:row>
      <xdr:rowOff>120867</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2643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128894</xdr:rowOff>
    </xdr:from>
    <xdr:to>
      <xdr:col>24</xdr:col>
      <xdr:colOff>63500</xdr:colOff>
      <xdr:row>38</xdr:row>
      <xdr:rowOff>144514</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6643994"/>
          <a:ext cx="838200" cy="15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18606</xdr:rowOff>
    </xdr:from>
    <xdr:ext cx="599010"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63622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167179</xdr:rowOff>
    </xdr:from>
    <xdr:to>
      <xdr:col>24</xdr:col>
      <xdr:colOff>114300</xdr:colOff>
      <xdr:row>38</xdr:row>
      <xdr:rowOff>97329</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510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144514</xdr:rowOff>
    </xdr:from>
    <xdr:to>
      <xdr:col>19</xdr:col>
      <xdr:colOff>177800</xdr:colOff>
      <xdr:row>38</xdr:row>
      <xdr:rowOff>157276</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6659614"/>
          <a:ext cx="889000" cy="12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38</xdr:row>
      <xdr:rowOff>11281</xdr:rowOff>
    </xdr:from>
    <xdr:to>
      <xdr:col>20</xdr:col>
      <xdr:colOff>38100</xdr:colOff>
      <xdr:row>38</xdr:row>
      <xdr:rowOff>112881</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526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129407</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497795" y="6301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156492</xdr:rowOff>
    </xdr:from>
    <xdr:to>
      <xdr:col>15</xdr:col>
      <xdr:colOff>50800</xdr:colOff>
      <xdr:row>38</xdr:row>
      <xdr:rowOff>157276</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a:off x="2019300" y="6671592"/>
          <a:ext cx="889000" cy="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22623</xdr:rowOff>
    </xdr:from>
    <xdr:to>
      <xdr:col>15</xdr:col>
      <xdr:colOff>101600</xdr:colOff>
      <xdr:row>38</xdr:row>
      <xdr:rowOff>124223</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537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140749</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08795" y="6312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156492</xdr:rowOff>
    </xdr:from>
    <xdr:to>
      <xdr:col>10</xdr:col>
      <xdr:colOff>114300</xdr:colOff>
      <xdr:row>39</xdr:row>
      <xdr:rowOff>9650</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6671592"/>
          <a:ext cx="889000" cy="24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106355</xdr:rowOff>
    </xdr:from>
    <xdr:to>
      <xdr:col>10</xdr:col>
      <xdr:colOff>165100</xdr:colOff>
      <xdr:row>38</xdr:row>
      <xdr:rowOff>36505</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45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53032</xdr:rowOff>
    </xdr:from>
    <xdr:ext cx="59901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19795" y="6225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94834</xdr:rowOff>
    </xdr:from>
    <xdr:to>
      <xdr:col>6</xdr:col>
      <xdr:colOff>38100</xdr:colOff>
      <xdr:row>39</xdr:row>
      <xdr:rowOff>24984</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609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41511</xdr:rowOff>
    </xdr:from>
    <xdr:ext cx="59901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30795" y="63851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78094</xdr:rowOff>
    </xdr:from>
    <xdr:to>
      <xdr:col>24</xdr:col>
      <xdr:colOff>114300</xdr:colOff>
      <xdr:row>39</xdr:row>
      <xdr:rowOff>8244</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593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56521</xdr:rowOff>
    </xdr:from>
    <xdr:ext cx="599010"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6571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93714</xdr:rowOff>
    </xdr:from>
    <xdr:to>
      <xdr:col>20</xdr:col>
      <xdr:colOff>38100</xdr:colOff>
      <xdr:row>39</xdr:row>
      <xdr:rowOff>23864</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608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39</xdr:row>
      <xdr:rowOff>14991</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497795" y="6701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106476</xdr:rowOff>
    </xdr:from>
    <xdr:to>
      <xdr:col>15</xdr:col>
      <xdr:colOff>101600</xdr:colOff>
      <xdr:row>39</xdr:row>
      <xdr:rowOff>36626</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621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39</xdr:row>
      <xdr:rowOff>27753</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08795" y="6714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105692</xdr:rowOff>
    </xdr:from>
    <xdr:to>
      <xdr:col>10</xdr:col>
      <xdr:colOff>165100</xdr:colOff>
      <xdr:row>39</xdr:row>
      <xdr:rowOff>35842</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620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39</xdr:row>
      <xdr:rowOff>26969</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19795" y="6713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130300</xdr:rowOff>
    </xdr:from>
    <xdr:to>
      <xdr:col>6</xdr:col>
      <xdr:colOff>38100</xdr:colOff>
      <xdr:row>39</xdr:row>
      <xdr:rowOff>60450</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64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39</xdr:row>
      <xdr:rowOff>51577</xdr:rowOff>
    </xdr:from>
    <xdr:ext cx="599010"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30795" y="67381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3" name="テキスト ボックス 112">
          <a:extLst>
            <a:ext uri="{FF2B5EF4-FFF2-40B4-BE49-F238E27FC236}">
              <a16:creationId xmlns:a16="http://schemas.microsoft.com/office/drawing/2014/main" id="{00000000-0008-0000-0600-000071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5" name="テキスト ボックス 114">
          <a:extLst>
            <a:ext uri="{FF2B5EF4-FFF2-40B4-BE49-F238E27FC236}">
              <a16:creationId xmlns:a16="http://schemas.microsoft.com/office/drawing/2014/main" id="{00000000-0008-0000-0600-000073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物件費グラフ枠">
          <a:extLst>
            <a:ext uri="{FF2B5EF4-FFF2-40B4-BE49-F238E27FC236}">
              <a16:creationId xmlns:a16="http://schemas.microsoft.com/office/drawing/2014/main" id="{00000000-0008-0000-0600-000074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36543</xdr:rowOff>
    </xdr:from>
    <xdr:to>
      <xdr:col>24</xdr:col>
      <xdr:colOff>62865</xdr:colOff>
      <xdr:row>58</xdr:row>
      <xdr:rowOff>146022</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4633595" y="8780493"/>
          <a:ext cx="1270" cy="13096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149849</xdr:rowOff>
    </xdr:from>
    <xdr:ext cx="534377" cy="259045"/>
    <xdr:sp macro="" textlink="">
      <xdr:nvSpPr>
        <xdr:cNvPr id="118" name="物件費最小値テキスト">
          <a:extLst>
            <a:ext uri="{FF2B5EF4-FFF2-40B4-BE49-F238E27FC236}">
              <a16:creationId xmlns:a16="http://schemas.microsoft.com/office/drawing/2014/main" id="{00000000-0008-0000-0600-000076000000}"/>
            </a:ext>
          </a:extLst>
        </xdr:cNvPr>
        <xdr:cNvSpPr txBox="1"/>
      </xdr:nvSpPr>
      <xdr:spPr>
        <a:xfrm>
          <a:off x="4686300" y="10093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146022</xdr:rowOff>
    </xdr:from>
    <xdr:to>
      <xdr:col>24</xdr:col>
      <xdr:colOff>152400</xdr:colOff>
      <xdr:row>58</xdr:row>
      <xdr:rowOff>146022</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4546600" y="100901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154670</xdr:rowOff>
    </xdr:from>
    <xdr:ext cx="599010" cy="259045"/>
    <xdr:sp macro="" textlink="">
      <xdr:nvSpPr>
        <xdr:cNvPr id="120" name="物件費最大値テキスト">
          <a:extLst>
            <a:ext uri="{FF2B5EF4-FFF2-40B4-BE49-F238E27FC236}">
              <a16:creationId xmlns:a16="http://schemas.microsoft.com/office/drawing/2014/main" id="{00000000-0008-0000-0600-000078000000}"/>
            </a:ext>
          </a:extLst>
        </xdr:cNvPr>
        <xdr:cNvSpPr txBox="1"/>
      </xdr:nvSpPr>
      <xdr:spPr>
        <a:xfrm>
          <a:off x="4686300" y="8555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36543</xdr:rowOff>
    </xdr:from>
    <xdr:to>
      <xdr:col>24</xdr:col>
      <xdr:colOff>152400</xdr:colOff>
      <xdr:row>51</xdr:row>
      <xdr:rowOff>36543</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a:off x="4546600" y="8780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134297</xdr:rowOff>
    </xdr:from>
    <xdr:to>
      <xdr:col>24</xdr:col>
      <xdr:colOff>63500</xdr:colOff>
      <xdr:row>58</xdr:row>
      <xdr:rowOff>146022</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3797300" y="10078397"/>
          <a:ext cx="838200" cy="11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102834</xdr:rowOff>
    </xdr:from>
    <xdr:ext cx="599010" cy="259045"/>
    <xdr:sp macro="" textlink="">
      <xdr:nvSpPr>
        <xdr:cNvPr id="123" name="物件費平均値テキスト">
          <a:extLst>
            <a:ext uri="{FF2B5EF4-FFF2-40B4-BE49-F238E27FC236}">
              <a16:creationId xmlns:a16="http://schemas.microsoft.com/office/drawing/2014/main" id="{00000000-0008-0000-0600-00007B000000}"/>
            </a:ext>
          </a:extLst>
        </xdr:cNvPr>
        <xdr:cNvSpPr txBox="1"/>
      </xdr:nvSpPr>
      <xdr:spPr>
        <a:xfrm>
          <a:off x="4686300" y="97040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79957</xdr:rowOff>
    </xdr:from>
    <xdr:to>
      <xdr:col>24</xdr:col>
      <xdr:colOff>114300</xdr:colOff>
      <xdr:row>58</xdr:row>
      <xdr:rowOff>10107</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4584700" y="9852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134297</xdr:rowOff>
    </xdr:from>
    <xdr:to>
      <xdr:col>19</xdr:col>
      <xdr:colOff>177800</xdr:colOff>
      <xdr:row>58</xdr:row>
      <xdr:rowOff>139375</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908300" y="10078397"/>
          <a:ext cx="889000" cy="5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97755</xdr:rowOff>
    </xdr:from>
    <xdr:to>
      <xdr:col>20</xdr:col>
      <xdr:colOff>38100</xdr:colOff>
      <xdr:row>58</xdr:row>
      <xdr:rowOff>27905</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3746500" y="987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44432</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3497795" y="9645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139375</xdr:rowOff>
    </xdr:from>
    <xdr:to>
      <xdr:col>15</xdr:col>
      <xdr:colOff>50800</xdr:colOff>
      <xdr:row>58</xdr:row>
      <xdr:rowOff>143232</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2019300" y="10083475"/>
          <a:ext cx="889000" cy="3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111714</xdr:rowOff>
    </xdr:from>
    <xdr:to>
      <xdr:col>15</xdr:col>
      <xdr:colOff>101600</xdr:colOff>
      <xdr:row>58</xdr:row>
      <xdr:rowOff>41864</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2857500" y="98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58391</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2608795" y="9659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143232</xdr:rowOff>
    </xdr:from>
    <xdr:to>
      <xdr:col>10</xdr:col>
      <xdr:colOff>114300</xdr:colOff>
      <xdr:row>58</xdr:row>
      <xdr:rowOff>158661</xdr:rowOff>
    </xdr:to>
    <xdr:cxnSp macro="">
      <xdr:nvCxnSpPr>
        <xdr:cNvPr id="131" name="直線コネクタ 130">
          <a:extLst>
            <a:ext uri="{FF2B5EF4-FFF2-40B4-BE49-F238E27FC236}">
              <a16:creationId xmlns:a16="http://schemas.microsoft.com/office/drawing/2014/main" id="{00000000-0008-0000-0600-000083000000}"/>
            </a:ext>
          </a:extLst>
        </xdr:cNvPr>
        <xdr:cNvCxnSpPr/>
      </xdr:nvCxnSpPr>
      <xdr:spPr>
        <a:xfrm flipV="1">
          <a:off x="1130300" y="10087332"/>
          <a:ext cx="889000" cy="15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79697</xdr:rowOff>
    </xdr:from>
    <xdr:to>
      <xdr:col>10</xdr:col>
      <xdr:colOff>165100</xdr:colOff>
      <xdr:row>58</xdr:row>
      <xdr:rowOff>9847</xdr:rowOff>
    </xdr:to>
    <xdr:sp macro="" textlink="">
      <xdr:nvSpPr>
        <xdr:cNvPr id="132" name="フローチャート: 判断 131">
          <a:extLst>
            <a:ext uri="{FF2B5EF4-FFF2-40B4-BE49-F238E27FC236}">
              <a16:creationId xmlns:a16="http://schemas.microsoft.com/office/drawing/2014/main" id="{00000000-0008-0000-0600-000084000000}"/>
            </a:ext>
          </a:extLst>
        </xdr:cNvPr>
        <xdr:cNvSpPr/>
      </xdr:nvSpPr>
      <xdr:spPr>
        <a:xfrm>
          <a:off x="1968500" y="985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26374</xdr:rowOff>
    </xdr:from>
    <xdr:ext cx="59901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1719795" y="9627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20554</xdr:rowOff>
    </xdr:from>
    <xdr:to>
      <xdr:col>6</xdr:col>
      <xdr:colOff>38100</xdr:colOff>
      <xdr:row>58</xdr:row>
      <xdr:rowOff>122154</xdr:rowOff>
    </xdr:to>
    <xdr:sp macro="" textlink="">
      <xdr:nvSpPr>
        <xdr:cNvPr id="134" name="フローチャート: 判断 133">
          <a:extLst>
            <a:ext uri="{FF2B5EF4-FFF2-40B4-BE49-F238E27FC236}">
              <a16:creationId xmlns:a16="http://schemas.microsoft.com/office/drawing/2014/main" id="{00000000-0008-0000-0600-000086000000}"/>
            </a:ext>
          </a:extLst>
        </xdr:cNvPr>
        <xdr:cNvSpPr/>
      </xdr:nvSpPr>
      <xdr:spPr>
        <a:xfrm>
          <a:off x="1079500" y="9964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138681</xdr:rowOff>
    </xdr:from>
    <xdr:ext cx="59901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830795" y="9739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95222</xdr:rowOff>
    </xdr:from>
    <xdr:to>
      <xdr:col>24</xdr:col>
      <xdr:colOff>114300</xdr:colOff>
      <xdr:row>59</xdr:row>
      <xdr:rowOff>25372</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4584700" y="10039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10149</xdr:rowOff>
    </xdr:from>
    <xdr:ext cx="534377" cy="259045"/>
    <xdr:sp macro="" textlink="">
      <xdr:nvSpPr>
        <xdr:cNvPr id="142" name="物件費該当値テキスト">
          <a:extLst>
            <a:ext uri="{FF2B5EF4-FFF2-40B4-BE49-F238E27FC236}">
              <a16:creationId xmlns:a16="http://schemas.microsoft.com/office/drawing/2014/main" id="{00000000-0008-0000-0600-00008E000000}"/>
            </a:ext>
          </a:extLst>
        </xdr:cNvPr>
        <xdr:cNvSpPr txBox="1"/>
      </xdr:nvSpPr>
      <xdr:spPr>
        <a:xfrm>
          <a:off x="4686300" y="9954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83497</xdr:rowOff>
    </xdr:from>
    <xdr:to>
      <xdr:col>20</xdr:col>
      <xdr:colOff>38100</xdr:colOff>
      <xdr:row>59</xdr:row>
      <xdr:rowOff>13647</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3746500" y="10027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4774</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3530111" y="10120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88575</xdr:rowOff>
    </xdr:from>
    <xdr:to>
      <xdr:col>15</xdr:col>
      <xdr:colOff>101600</xdr:colOff>
      <xdr:row>59</xdr:row>
      <xdr:rowOff>18725</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2857500" y="10032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9852</xdr:rowOff>
    </xdr:from>
    <xdr:ext cx="534377"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2641111" y="10125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92432</xdr:rowOff>
    </xdr:from>
    <xdr:to>
      <xdr:col>10</xdr:col>
      <xdr:colOff>165100</xdr:colOff>
      <xdr:row>59</xdr:row>
      <xdr:rowOff>22582</xdr:rowOff>
    </xdr:to>
    <xdr:sp macro="" textlink="">
      <xdr:nvSpPr>
        <xdr:cNvPr id="147" name="楕円 146">
          <a:extLst>
            <a:ext uri="{FF2B5EF4-FFF2-40B4-BE49-F238E27FC236}">
              <a16:creationId xmlns:a16="http://schemas.microsoft.com/office/drawing/2014/main" id="{00000000-0008-0000-0600-000093000000}"/>
            </a:ext>
          </a:extLst>
        </xdr:cNvPr>
        <xdr:cNvSpPr/>
      </xdr:nvSpPr>
      <xdr:spPr>
        <a:xfrm>
          <a:off x="1968500" y="10036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13709</xdr:rowOff>
    </xdr:from>
    <xdr:ext cx="534377" cy="259045"/>
    <xdr:sp macro="" textlink="">
      <xdr:nvSpPr>
        <xdr:cNvPr id="148" name="テキスト ボックス 147">
          <a:extLst>
            <a:ext uri="{FF2B5EF4-FFF2-40B4-BE49-F238E27FC236}">
              <a16:creationId xmlns:a16="http://schemas.microsoft.com/office/drawing/2014/main" id="{00000000-0008-0000-0600-000094000000}"/>
            </a:ext>
          </a:extLst>
        </xdr:cNvPr>
        <xdr:cNvSpPr txBox="1"/>
      </xdr:nvSpPr>
      <xdr:spPr>
        <a:xfrm>
          <a:off x="1752111" y="10129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107861</xdr:rowOff>
    </xdr:from>
    <xdr:to>
      <xdr:col>6</xdr:col>
      <xdr:colOff>38100</xdr:colOff>
      <xdr:row>59</xdr:row>
      <xdr:rowOff>38011</xdr:rowOff>
    </xdr:to>
    <xdr:sp macro="" textlink="">
      <xdr:nvSpPr>
        <xdr:cNvPr id="149" name="楕円 148">
          <a:extLst>
            <a:ext uri="{FF2B5EF4-FFF2-40B4-BE49-F238E27FC236}">
              <a16:creationId xmlns:a16="http://schemas.microsoft.com/office/drawing/2014/main" id="{00000000-0008-0000-0600-000095000000}"/>
            </a:ext>
          </a:extLst>
        </xdr:cNvPr>
        <xdr:cNvSpPr/>
      </xdr:nvSpPr>
      <xdr:spPr>
        <a:xfrm>
          <a:off x="1079500" y="1005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29138</xdr:rowOff>
    </xdr:from>
    <xdr:ext cx="534377" cy="259045"/>
    <xdr:sp macro="" textlink="">
      <xdr:nvSpPr>
        <xdr:cNvPr id="150" name="テキスト ボックス 149">
          <a:extLst>
            <a:ext uri="{FF2B5EF4-FFF2-40B4-BE49-F238E27FC236}">
              <a16:creationId xmlns:a16="http://schemas.microsoft.com/office/drawing/2014/main" id="{00000000-0008-0000-0600-000096000000}"/>
            </a:ext>
          </a:extLst>
        </xdr:cNvPr>
        <xdr:cNvSpPr txBox="1"/>
      </xdr:nvSpPr>
      <xdr:spPr>
        <a:xfrm>
          <a:off x="863111" y="10144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0" name="テキスト ボックス 169">
          <a:extLst>
            <a:ext uri="{FF2B5EF4-FFF2-40B4-BE49-F238E27FC236}">
              <a16:creationId xmlns:a16="http://schemas.microsoft.com/office/drawing/2014/main" id="{00000000-0008-0000-0600-0000AA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a:extLst>
            <a:ext uri="{FF2B5EF4-FFF2-40B4-BE49-F238E27FC236}">
              <a16:creationId xmlns:a16="http://schemas.microsoft.com/office/drawing/2014/main" id="{00000000-0008-0000-0600-0000AC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維持補修費グラフ枠">
          <a:extLst>
            <a:ext uri="{FF2B5EF4-FFF2-40B4-BE49-F238E27FC236}">
              <a16:creationId xmlns:a16="http://schemas.microsoft.com/office/drawing/2014/main" id="{00000000-0008-0000-0600-0000AD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156070</xdr:rowOff>
    </xdr:from>
    <xdr:to>
      <xdr:col>24</xdr:col>
      <xdr:colOff>62865</xdr:colOff>
      <xdr:row>79</xdr:row>
      <xdr:rowOff>22873</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4633595" y="12157570"/>
          <a:ext cx="1270" cy="14098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26700</xdr:rowOff>
    </xdr:from>
    <xdr:ext cx="469744" cy="259045"/>
    <xdr:sp macro="" textlink="">
      <xdr:nvSpPr>
        <xdr:cNvPr id="175" name="維持補修費最小値テキスト">
          <a:extLst>
            <a:ext uri="{FF2B5EF4-FFF2-40B4-BE49-F238E27FC236}">
              <a16:creationId xmlns:a16="http://schemas.microsoft.com/office/drawing/2014/main" id="{00000000-0008-0000-0600-0000AF000000}"/>
            </a:ext>
          </a:extLst>
        </xdr:cNvPr>
        <xdr:cNvSpPr txBox="1"/>
      </xdr:nvSpPr>
      <xdr:spPr>
        <a:xfrm>
          <a:off x="4686300" y="13571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22873</xdr:rowOff>
    </xdr:from>
    <xdr:to>
      <xdr:col>24</xdr:col>
      <xdr:colOff>152400</xdr:colOff>
      <xdr:row>79</xdr:row>
      <xdr:rowOff>22873</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4546600" y="13567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102747</xdr:rowOff>
    </xdr:from>
    <xdr:ext cx="599010" cy="259045"/>
    <xdr:sp macro="" textlink="">
      <xdr:nvSpPr>
        <xdr:cNvPr id="177" name="維持補修費最大値テキスト">
          <a:extLst>
            <a:ext uri="{FF2B5EF4-FFF2-40B4-BE49-F238E27FC236}">
              <a16:creationId xmlns:a16="http://schemas.microsoft.com/office/drawing/2014/main" id="{00000000-0008-0000-0600-0000B1000000}"/>
            </a:ext>
          </a:extLst>
        </xdr:cNvPr>
        <xdr:cNvSpPr txBox="1"/>
      </xdr:nvSpPr>
      <xdr:spPr>
        <a:xfrm>
          <a:off x="4686300" y="11932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156070</xdr:rowOff>
    </xdr:from>
    <xdr:to>
      <xdr:col>24</xdr:col>
      <xdr:colOff>152400</xdr:colOff>
      <xdr:row>70</xdr:row>
      <xdr:rowOff>156070</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4546600" y="1215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112840</xdr:rowOff>
    </xdr:from>
    <xdr:to>
      <xdr:col>24</xdr:col>
      <xdr:colOff>63500</xdr:colOff>
      <xdr:row>78</xdr:row>
      <xdr:rowOff>113500</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3797300" y="13485940"/>
          <a:ext cx="838200" cy="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95026</xdr:rowOff>
    </xdr:from>
    <xdr:ext cx="534377" cy="259045"/>
    <xdr:sp macro="" textlink="">
      <xdr:nvSpPr>
        <xdr:cNvPr id="180" name="維持補修費平均値テキスト">
          <a:extLst>
            <a:ext uri="{FF2B5EF4-FFF2-40B4-BE49-F238E27FC236}">
              <a16:creationId xmlns:a16="http://schemas.microsoft.com/office/drawing/2014/main" id="{00000000-0008-0000-0600-0000B4000000}"/>
            </a:ext>
          </a:extLst>
        </xdr:cNvPr>
        <xdr:cNvSpPr txBox="1"/>
      </xdr:nvSpPr>
      <xdr:spPr>
        <a:xfrm>
          <a:off x="4686300" y="131252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72149</xdr:rowOff>
    </xdr:from>
    <xdr:to>
      <xdr:col>24</xdr:col>
      <xdr:colOff>114300</xdr:colOff>
      <xdr:row>78</xdr:row>
      <xdr:rowOff>2299</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4584700" y="13273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112840</xdr:rowOff>
    </xdr:from>
    <xdr:to>
      <xdr:col>19</xdr:col>
      <xdr:colOff>177800</xdr:colOff>
      <xdr:row>78</xdr:row>
      <xdr:rowOff>115088</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flipV="1">
          <a:off x="2908300" y="13485940"/>
          <a:ext cx="889000" cy="2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41275</xdr:rowOff>
    </xdr:from>
    <xdr:to>
      <xdr:col>20</xdr:col>
      <xdr:colOff>38100</xdr:colOff>
      <xdr:row>77</xdr:row>
      <xdr:rowOff>142875</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3746500" y="1324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159402</xdr:rowOff>
    </xdr:from>
    <xdr:ext cx="534377"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3530111" y="13018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115088</xdr:rowOff>
    </xdr:from>
    <xdr:to>
      <xdr:col>15</xdr:col>
      <xdr:colOff>50800</xdr:colOff>
      <xdr:row>78</xdr:row>
      <xdr:rowOff>117411</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flipV="1">
          <a:off x="2019300" y="13488188"/>
          <a:ext cx="889000" cy="2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88646</xdr:rowOff>
    </xdr:from>
    <xdr:to>
      <xdr:col>15</xdr:col>
      <xdr:colOff>101600</xdr:colOff>
      <xdr:row>78</xdr:row>
      <xdr:rowOff>18796</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2857500" y="13290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35323</xdr:rowOff>
    </xdr:from>
    <xdr:ext cx="534377"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2641111" y="13065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113131</xdr:rowOff>
    </xdr:from>
    <xdr:to>
      <xdr:col>10</xdr:col>
      <xdr:colOff>114300</xdr:colOff>
      <xdr:row>78</xdr:row>
      <xdr:rowOff>117411</xdr:rowOff>
    </xdr:to>
    <xdr:cxnSp macro="">
      <xdr:nvCxnSpPr>
        <xdr:cNvPr id="188" name="直線コネクタ 187">
          <a:extLst>
            <a:ext uri="{FF2B5EF4-FFF2-40B4-BE49-F238E27FC236}">
              <a16:creationId xmlns:a16="http://schemas.microsoft.com/office/drawing/2014/main" id="{00000000-0008-0000-0600-0000BC000000}"/>
            </a:ext>
          </a:extLst>
        </xdr:cNvPr>
        <xdr:cNvCxnSpPr/>
      </xdr:nvCxnSpPr>
      <xdr:spPr>
        <a:xfrm>
          <a:off x="1130300" y="13486231"/>
          <a:ext cx="889000" cy="4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32677</xdr:rowOff>
    </xdr:from>
    <xdr:to>
      <xdr:col>10</xdr:col>
      <xdr:colOff>165100</xdr:colOff>
      <xdr:row>77</xdr:row>
      <xdr:rowOff>134277</xdr:rowOff>
    </xdr:to>
    <xdr:sp macro="" textlink="">
      <xdr:nvSpPr>
        <xdr:cNvPr id="189" name="フローチャート: 判断 188">
          <a:extLst>
            <a:ext uri="{FF2B5EF4-FFF2-40B4-BE49-F238E27FC236}">
              <a16:creationId xmlns:a16="http://schemas.microsoft.com/office/drawing/2014/main" id="{00000000-0008-0000-0600-0000BD000000}"/>
            </a:ext>
          </a:extLst>
        </xdr:cNvPr>
        <xdr:cNvSpPr/>
      </xdr:nvSpPr>
      <xdr:spPr>
        <a:xfrm>
          <a:off x="1968500" y="13234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150804</xdr:rowOff>
    </xdr:from>
    <xdr:ext cx="534377"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1752111" y="13009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129884</xdr:rowOff>
    </xdr:from>
    <xdr:to>
      <xdr:col>6</xdr:col>
      <xdr:colOff>38100</xdr:colOff>
      <xdr:row>78</xdr:row>
      <xdr:rowOff>60034</xdr:rowOff>
    </xdr:to>
    <xdr:sp macro="" textlink="">
      <xdr:nvSpPr>
        <xdr:cNvPr id="191" name="フローチャート: 判断 190">
          <a:extLst>
            <a:ext uri="{FF2B5EF4-FFF2-40B4-BE49-F238E27FC236}">
              <a16:creationId xmlns:a16="http://schemas.microsoft.com/office/drawing/2014/main" id="{00000000-0008-0000-0600-0000BF000000}"/>
            </a:ext>
          </a:extLst>
        </xdr:cNvPr>
        <xdr:cNvSpPr/>
      </xdr:nvSpPr>
      <xdr:spPr>
        <a:xfrm>
          <a:off x="1079500" y="1333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76561</xdr:rowOff>
    </xdr:from>
    <xdr:ext cx="534377"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863111" y="13106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62700</xdr:rowOff>
    </xdr:from>
    <xdr:to>
      <xdr:col>24</xdr:col>
      <xdr:colOff>114300</xdr:colOff>
      <xdr:row>78</xdr:row>
      <xdr:rowOff>164300</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4584700" y="1343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149077</xdr:rowOff>
    </xdr:from>
    <xdr:ext cx="469744" cy="259045"/>
    <xdr:sp macro="" textlink="">
      <xdr:nvSpPr>
        <xdr:cNvPr id="199" name="維持補修費該当値テキスト">
          <a:extLst>
            <a:ext uri="{FF2B5EF4-FFF2-40B4-BE49-F238E27FC236}">
              <a16:creationId xmlns:a16="http://schemas.microsoft.com/office/drawing/2014/main" id="{00000000-0008-0000-0600-0000C7000000}"/>
            </a:ext>
          </a:extLst>
        </xdr:cNvPr>
        <xdr:cNvSpPr txBox="1"/>
      </xdr:nvSpPr>
      <xdr:spPr>
        <a:xfrm>
          <a:off x="4686300" y="1335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62040</xdr:rowOff>
    </xdr:from>
    <xdr:to>
      <xdr:col>20</xdr:col>
      <xdr:colOff>38100</xdr:colOff>
      <xdr:row>78</xdr:row>
      <xdr:rowOff>163640</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3746500" y="1343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154767</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3562428" y="13527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64288</xdr:rowOff>
    </xdr:from>
    <xdr:to>
      <xdr:col>15</xdr:col>
      <xdr:colOff>101600</xdr:colOff>
      <xdr:row>78</xdr:row>
      <xdr:rowOff>165888</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2857500" y="13437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157015</xdr:rowOff>
    </xdr:from>
    <xdr:ext cx="469744"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2673428" y="13530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66611</xdr:rowOff>
    </xdr:from>
    <xdr:to>
      <xdr:col>10</xdr:col>
      <xdr:colOff>165100</xdr:colOff>
      <xdr:row>78</xdr:row>
      <xdr:rowOff>168211</xdr:rowOff>
    </xdr:to>
    <xdr:sp macro="" textlink="">
      <xdr:nvSpPr>
        <xdr:cNvPr id="204" name="楕円 203">
          <a:extLst>
            <a:ext uri="{FF2B5EF4-FFF2-40B4-BE49-F238E27FC236}">
              <a16:creationId xmlns:a16="http://schemas.microsoft.com/office/drawing/2014/main" id="{00000000-0008-0000-0600-0000CC000000}"/>
            </a:ext>
          </a:extLst>
        </xdr:cNvPr>
        <xdr:cNvSpPr/>
      </xdr:nvSpPr>
      <xdr:spPr>
        <a:xfrm>
          <a:off x="1968500" y="13439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159338</xdr:rowOff>
    </xdr:from>
    <xdr:ext cx="469744" cy="259045"/>
    <xdr:sp macro="" textlink="">
      <xdr:nvSpPr>
        <xdr:cNvPr id="205" name="テキスト ボックス 204">
          <a:extLst>
            <a:ext uri="{FF2B5EF4-FFF2-40B4-BE49-F238E27FC236}">
              <a16:creationId xmlns:a16="http://schemas.microsoft.com/office/drawing/2014/main" id="{00000000-0008-0000-0600-0000CD000000}"/>
            </a:ext>
          </a:extLst>
        </xdr:cNvPr>
        <xdr:cNvSpPr txBox="1"/>
      </xdr:nvSpPr>
      <xdr:spPr>
        <a:xfrm>
          <a:off x="1784428" y="13532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62331</xdr:rowOff>
    </xdr:from>
    <xdr:to>
      <xdr:col>6</xdr:col>
      <xdr:colOff>38100</xdr:colOff>
      <xdr:row>78</xdr:row>
      <xdr:rowOff>163931</xdr:rowOff>
    </xdr:to>
    <xdr:sp macro="" textlink="">
      <xdr:nvSpPr>
        <xdr:cNvPr id="206" name="楕円 205">
          <a:extLst>
            <a:ext uri="{FF2B5EF4-FFF2-40B4-BE49-F238E27FC236}">
              <a16:creationId xmlns:a16="http://schemas.microsoft.com/office/drawing/2014/main" id="{00000000-0008-0000-0600-0000CE000000}"/>
            </a:ext>
          </a:extLst>
        </xdr:cNvPr>
        <xdr:cNvSpPr/>
      </xdr:nvSpPr>
      <xdr:spPr>
        <a:xfrm>
          <a:off x="1079500" y="13435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155058</xdr:rowOff>
    </xdr:from>
    <xdr:ext cx="469744" cy="259045"/>
    <xdr:sp macro="" textlink="">
      <xdr:nvSpPr>
        <xdr:cNvPr id="207" name="テキスト ボックス 206">
          <a:extLst>
            <a:ext uri="{FF2B5EF4-FFF2-40B4-BE49-F238E27FC236}">
              <a16:creationId xmlns:a16="http://schemas.microsoft.com/office/drawing/2014/main" id="{00000000-0008-0000-0600-0000CF000000}"/>
            </a:ext>
          </a:extLst>
        </xdr:cNvPr>
        <xdr:cNvSpPr txBox="1"/>
      </xdr:nvSpPr>
      <xdr:spPr>
        <a:xfrm>
          <a:off x="895428" y="13528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a:extLst>
            <a:ext uri="{FF2B5EF4-FFF2-40B4-BE49-F238E27FC236}">
              <a16:creationId xmlns:a16="http://schemas.microsoft.com/office/drawing/2014/main" id="{00000000-0008-0000-0600-0000E6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a:extLst>
            <a:ext uri="{FF2B5EF4-FFF2-40B4-BE49-F238E27FC236}">
              <a16:creationId xmlns:a16="http://schemas.microsoft.com/office/drawing/2014/main" id="{00000000-0008-0000-0600-0000E7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144666</xdr:rowOff>
    </xdr:from>
    <xdr:to>
      <xdr:col>24</xdr:col>
      <xdr:colOff>62865</xdr:colOff>
      <xdr:row>99</xdr:row>
      <xdr:rowOff>25882</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4633595" y="15575166"/>
          <a:ext cx="1270" cy="1424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29709</xdr:rowOff>
    </xdr:from>
    <xdr:ext cx="534377" cy="259045"/>
    <xdr:sp macro="" textlink="">
      <xdr:nvSpPr>
        <xdr:cNvPr id="233" name="扶助費最小値テキスト">
          <a:extLst>
            <a:ext uri="{FF2B5EF4-FFF2-40B4-BE49-F238E27FC236}">
              <a16:creationId xmlns:a16="http://schemas.microsoft.com/office/drawing/2014/main" id="{00000000-0008-0000-0600-0000E9000000}"/>
            </a:ext>
          </a:extLst>
        </xdr:cNvPr>
        <xdr:cNvSpPr txBox="1"/>
      </xdr:nvSpPr>
      <xdr:spPr>
        <a:xfrm>
          <a:off x="4686300" y="17003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25882</xdr:rowOff>
    </xdr:from>
    <xdr:to>
      <xdr:col>24</xdr:col>
      <xdr:colOff>152400</xdr:colOff>
      <xdr:row>99</xdr:row>
      <xdr:rowOff>25882</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6999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91343</xdr:rowOff>
    </xdr:from>
    <xdr:ext cx="599010" cy="259045"/>
    <xdr:sp macro="" textlink="">
      <xdr:nvSpPr>
        <xdr:cNvPr id="235" name="扶助費最大値テキスト">
          <a:extLst>
            <a:ext uri="{FF2B5EF4-FFF2-40B4-BE49-F238E27FC236}">
              <a16:creationId xmlns:a16="http://schemas.microsoft.com/office/drawing/2014/main" id="{00000000-0008-0000-0600-0000EB000000}"/>
            </a:ext>
          </a:extLst>
        </xdr:cNvPr>
        <xdr:cNvSpPr txBox="1"/>
      </xdr:nvSpPr>
      <xdr:spPr>
        <a:xfrm>
          <a:off x="4686300" y="15350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144666</xdr:rowOff>
    </xdr:from>
    <xdr:to>
      <xdr:col>24</xdr:col>
      <xdr:colOff>152400</xdr:colOff>
      <xdr:row>90</xdr:row>
      <xdr:rowOff>144666</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4546600" y="15575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52019</xdr:rowOff>
    </xdr:from>
    <xdr:to>
      <xdr:col>24</xdr:col>
      <xdr:colOff>63500</xdr:colOff>
      <xdr:row>95</xdr:row>
      <xdr:rowOff>68517</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3797300" y="16339769"/>
          <a:ext cx="838200" cy="16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82605</xdr:rowOff>
    </xdr:from>
    <xdr:ext cx="534377" cy="259045"/>
    <xdr:sp macro="" textlink="">
      <xdr:nvSpPr>
        <xdr:cNvPr id="238" name="扶助費平均値テキスト">
          <a:extLst>
            <a:ext uri="{FF2B5EF4-FFF2-40B4-BE49-F238E27FC236}">
              <a16:creationId xmlns:a16="http://schemas.microsoft.com/office/drawing/2014/main" id="{00000000-0008-0000-0600-0000EE000000}"/>
            </a:ext>
          </a:extLst>
        </xdr:cNvPr>
        <xdr:cNvSpPr txBox="1"/>
      </xdr:nvSpPr>
      <xdr:spPr>
        <a:xfrm>
          <a:off x="4686300" y="165418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104178</xdr:rowOff>
    </xdr:from>
    <xdr:to>
      <xdr:col>24</xdr:col>
      <xdr:colOff>114300</xdr:colOff>
      <xdr:row>97</xdr:row>
      <xdr:rowOff>34328</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4584700" y="16563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57862</xdr:rowOff>
    </xdr:from>
    <xdr:to>
      <xdr:col>19</xdr:col>
      <xdr:colOff>177800</xdr:colOff>
      <xdr:row>95</xdr:row>
      <xdr:rowOff>68517</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a:off x="2908300" y="16345612"/>
          <a:ext cx="889000" cy="10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112446</xdr:rowOff>
    </xdr:from>
    <xdr:to>
      <xdr:col>20</xdr:col>
      <xdr:colOff>38100</xdr:colOff>
      <xdr:row>97</xdr:row>
      <xdr:rowOff>42596</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3746500" y="16571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33723</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3530111" y="16664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57862</xdr:rowOff>
    </xdr:from>
    <xdr:to>
      <xdr:col>15</xdr:col>
      <xdr:colOff>50800</xdr:colOff>
      <xdr:row>95</xdr:row>
      <xdr:rowOff>87694</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2019300" y="16345612"/>
          <a:ext cx="889000" cy="29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58026</xdr:rowOff>
    </xdr:from>
    <xdr:to>
      <xdr:col>15</xdr:col>
      <xdr:colOff>101600</xdr:colOff>
      <xdr:row>96</xdr:row>
      <xdr:rowOff>159626</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2857500" y="1651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150753</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641111" y="16609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87503</xdr:rowOff>
    </xdr:from>
    <xdr:to>
      <xdr:col>10</xdr:col>
      <xdr:colOff>114300</xdr:colOff>
      <xdr:row>95</xdr:row>
      <xdr:rowOff>87694</xdr:rowOff>
    </xdr:to>
    <xdr:cxnSp macro="">
      <xdr:nvCxnSpPr>
        <xdr:cNvPr id="246" name="直線コネクタ 245">
          <a:extLst>
            <a:ext uri="{FF2B5EF4-FFF2-40B4-BE49-F238E27FC236}">
              <a16:creationId xmlns:a16="http://schemas.microsoft.com/office/drawing/2014/main" id="{00000000-0008-0000-0600-0000F6000000}"/>
            </a:ext>
          </a:extLst>
        </xdr:cNvPr>
        <xdr:cNvCxnSpPr/>
      </xdr:nvCxnSpPr>
      <xdr:spPr>
        <a:xfrm>
          <a:off x="1130300" y="16375253"/>
          <a:ext cx="889000" cy="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90412</xdr:rowOff>
    </xdr:from>
    <xdr:to>
      <xdr:col>10</xdr:col>
      <xdr:colOff>165100</xdr:colOff>
      <xdr:row>97</xdr:row>
      <xdr:rowOff>20562</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968500" y="16549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11689</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752111" y="16642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85331</xdr:rowOff>
    </xdr:from>
    <xdr:to>
      <xdr:col>6</xdr:col>
      <xdr:colOff>38100</xdr:colOff>
      <xdr:row>97</xdr:row>
      <xdr:rowOff>15481</xdr:rowOff>
    </xdr:to>
    <xdr:sp macro="" textlink="">
      <xdr:nvSpPr>
        <xdr:cNvPr id="249" name="フローチャート: 判断 248">
          <a:extLst>
            <a:ext uri="{FF2B5EF4-FFF2-40B4-BE49-F238E27FC236}">
              <a16:creationId xmlns:a16="http://schemas.microsoft.com/office/drawing/2014/main" id="{00000000-0008-0000-0600-0000F9000000}"/>
            </a:ext>
          </a:extLst>
        </xdr:cNvPr>
        <xdr:cNvSpPr/>
      </xdr:nvSpPr>
      <xdr:spPr>
        <a:xfrm>
          <a:off x="1079500" y="16544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6608</xdr:rowOff>
    </xdr:from>
    <xdr:ext cx="534377"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863111" y="16637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1219</xdr:rowOff>
    </xdr:from>
    <xdr:to>
      <xdr:col>24</xdr:col>
      <xdr:colOff>114300</xdr:colOff>
      <xdr:row>95</xdr:row>
      <xdr:rowOff>102819</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4584700" y="16288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24096</xdr:rowOff>
    </xdr:from>
    <xdr:ext cx="534377" cy="259045"/>
    <xdr:sp macro="" textlink="">
      <xdr:nvSpPr>
        <xdr:cNvPr id="257" name="扶助費該当値テキスト">
          <a:extLst>
            <a:ext uri="{FF2B5EF4-FFF2-40B4-BE49-F238E27FC236}">
              <a16:creationId xmlns:a16="http://schemas.microsoft.com/office/drawing/2014/main" id="{00000000-0008-0000-0600-000001010000}"/>
            </a:ext>
          </a:extLst>
        </xdr:cNvPr>
        <xdr:cNvSpPr txBox="1"/>
      </xdr:nvSpPr>
      <xdr:spPr>
        <a:xfrm>
          <a:off x="4686300" y="16140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17717</xdr:rowOff>
    </xdr:from>
    <xdr:to>
      <xdr:col>20</xdr:col>
      <xdr:colOff>38100</xdr:colOff>
      <xdr:row>95</xdr:row>
      <xdr:rowOff>119317</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3746500" y="16305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135844</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3530111" y="16080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7062</xdr:rowOff>
    </xdr:from>
    <xdr:to>
      <xdr:col>15</xdr:col>
      <xdr:colOff>101600</xdr:colOff>
      <xdr:row>95</xdr:row>
      <xdr:rowOff>108662</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2857500" y="16294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125189</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2641111" y="16070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36894</xdr:rowOff>
    </xdr:from>
    <xdr:to>
      <xdr:col>10</xdr:col>
      <xdr:colOff>165100</xdr:colOff>
      <xdr:row>95</xdr:row>
      <xdr:rowOff>138494</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968500" y="16324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155021</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1752111" y="16099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36703</xdr:rowOff>
    </xdr:from>
    <xdr:to>
      <xdr:col>6</xdr:col>
      <xdr:colOff>38100</xdr:colOff>
      <xdr:row>95</xdr:row>
      <xdr:rowOff>138303</xdr:rowOff>
    </xdr:to>
    <xdr:sp macro="" textlink="">
      <xdr:nvSpPr>
        <xdr:cNvPr id="264" name="楕円 263">
          <a:extLst>
            <a:ext uri="{FF2B5EF4-FFF2-40B4-BE49-F238E27FC236}">
              <a16:creationId xmlns:a16="http://schemas.microsoft.com/office/drawing/2014/main" id="{00000000-0008-0000-0600-000008010000}"/>
            </a:ext>
          </a:extLst>
        </xdr:cNvPr>
        <xdr:cNvSpPr/>
      </xdr:nvSpPr>
      <xdr:spPr>
        <a:xfrm>
          <a:off x="1079500" y="16324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154830</xdr:rowOff>
    </xdr:from>
    <xdr:ext cx="534377" cy="259045"/>
    <xdr:sp macro="" textlink="">
      <xdr:nvSpPr>
        <xdr:cNvPr id="265" name="テキスト ボックス 264">
          <a:extLst>
            <a:ext uri="{FF2B5EF4-FFF2-40B4-BE49-F238E27FC236}">
              <a16:creationId xmlns:a16="http://schemas.microsoft.com/office/drawing/2014/main" id="{00000000-0008-0000-0600-000009010000}"/>
            </a:ext>
          </a:extLst>
        </xdr:cNvPr>
        <xdr:cNvSpPr txBox="1"/>
      </xdr:nvSpPr>
      <xdr:spPr>
        <a:xfrm>
          <a:off x="863111" y="16099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a:extLst>
            <a:ext uri="{FF2B5EF4-FFF2-40B4-BE49-F238E27FC236}">
              <a16:creationId xmlns:a16="http://schemas.microsoft.com/office/drawing/2014/main" id="{00000000-0008-0000-0600-000022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48946</xdr:rowOff>
    </xdr:from>
    <xdr:to>
      <xdr:col>54</xdr:col>
      <xdr:colOff>189865</xdr:colOff>
      <xdr:row>38</xdr:row>
      <xdr:rowOff>92494</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10475595" y="5192446"/>
          <a:ext cx="1270" cy="1415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96321</xdr:rowOff>
    </xdr:from>
    <xdr:ext cx="534377" cy="259045"/>
    <xdr:sp macro="" textlink="">
      <xdr:nvSpPr>
        <xdr:cNvPr id="292" name="補助費等最小値テキスト">
          <a:extLst>
            <a:ext uri="{FF2B5EF4-FFF2-40B4-BE49-F238E27FC236}">
              <a16:creationId xmlns:a16="http://schemas.microsoft.com/office/drawing/2014/main" id="{00000000-0008-0000-0600-000024010000}"/>
            </a:ext>
          </a:extLst>
        </xdr:cNvPr>
        <xdr:cNvSpPr txBox="1"/>
      </xdr:nvSpPr>
      <xdr:spPr>
        <a:xfrm>
          <a:off x="10528300" y="6611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92494</xdr:rowOff>
    </xdr:from>
    <xdr:to>
      <xdr:col>55</xdr:col>
      <xdr:colOff>88900</xdr:colOff>
      <xdr:row>38</xdr:row>
      <xdr:rowOff>92494</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10388600" y="6607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167073</xdr:rowOff>
    </xdr:from>
    <xdr:ext cx="599010" cy="259045"/>
    <xdr:sp macro="" textlink="">
      <xdr:nvSpPr>
        <xdr:cNvPr id="294" name="補助費等最大値テキスト">
          <a:extLst>
            <a:ext uri="{FF2B5EF4-FFF2-40B4-BE49-F238E27FC236}">
              <a16:creationId xmlns:a16="http://schemas.microsoft.com/office/drawing/2014/main" id="{00000000-0008-0000-0600-000026010000}"/>
            </a:ext>
          </a:extLst>
        </xdr:cNvPr>
        <xdr:cNvSpPr txBox="1"/>
      </xdr:nvSpPr>
      <xdr:spPr>
        <a:xfrm>
          <a:off x="10528300" y="4967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48946</xdr:rowOff>
    </xdr:from>
    <xdr:to>
      <xdr:col>55</xdr:col>
      <xdr:colOff>88900</xdr:colOff>
      <xdr:row>30</xdr:row>
      <xdr:rowOff>48946</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10388600" y="5192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2105</xdr:rowOff>
    </xdr:from>
    <xdr:to>
      <xdr:col>55</xdr:col>
      <xdr:colOff>0</xdr:colOff>
      <xdr:row>38</xdr:row>
      <xdr:rowOff>35057</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9639300" y="6517205"/>
          <a:ext cx="838200" cy="32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106173</xdr:rowOff>
    </xdr:from>
    <xdr:ext cx="599010" cy="259045"/>
    <xdr:sp macro="" textlink="">
      <xdr:nvSpPr>
        <xdr:cNvPr id="297" name="補助費等平均値テキスト">
          <a:extLst>
            <a:ext uri="{FF2B5EF4-FFF2-40B4-BE49-F238E27FC236}">
              <a16:creationId xmlns:a16="http://schemas.microsoft.com/office/drawing/2014/main" id="{00000000-0008-0000-0600-000029010000}"/>
            </a:ext>
          </a:extLst>
        </xdr:cNvPr>
        <xdr:cNvSpPr txBox="1"/>
      </xdr:nvSpPr>
      <xdr:spPr>
        <a:xfrm>
          <a:off x="10528300" y="61069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83296</xdr:rowOff>
    </xdr:from>
    <xdr:to>
      <xdr:col>55</xdr:col>
      <xdr:colOff>50800</xdr:colOff>
      <xdr:row>37</xdr:row>
      <xdr:rowOff>13446</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10426700" y="6255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28881</xdr:rowOff>
    </xdr:from>
    <xdr:to>
      <xdr:col>50</xdr:col>
      <xdr:colOff>114300</xdr:colOff>
      <xdr:row>38</xdr:row>
      <xdr:rowOff>35057</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a:off x="8750300" y="6543981"/>
          <a:ext cx="889000" cy="6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99644</xdr:rowOff>
    </xdr:from>
    <xdr:to>
      <xdr:col>50</xdr:col>
      <xdr:colOff>165100</xdr:colOff>
      <xdr:row>37</xdr:row>
      <xdr:rowOff>29794</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9588500" y="6271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46321</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339795" y="6047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28881</xdr:rowOff>
    </xdr:from>
    <xdr:to>
      <xdr:col>45</xdr:col>
      <xdr:colOff>177800</xdr:colOff>
      <xdr:row>38</xdr:row>
      <xdr:rowOff>45634</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flipV="1">
          <a:off x="7861300" y="6543981"/>
          <a:ext cx="889000" cy="16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132282</xdr:rowOff>
    </xdr:from>
    <xdr:to>
      <xdr:col>46</xdr:col>
      <xdr:colOff>38100</xdr:colOff>
      <xdr:row>37</xdr:row>
      <xdr:rowOff>62432</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8699500" y="6304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78959</xdr:rowOff>
    </xdr:from>
    <xdr:ext cx="59901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450795" y="6079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45634</xdr:rowOff>
    </xdr:from>
    <xdr:to>
      <xdr:col>41</xdr:col>
      <xdr:colOff>50800</xdr:colOff>
      <xdr:row>38</xdr:row>
      <xdr:rowOff>62488</xdr:rowOff>
    </xdr:to>
    <xdr:cxnSp macro="">
      <xdr:nvCxnSpPr>
        <xdr:cNvPr id="305" name="直線コネクタ 304">
          <a:extLst>
            <a:ext uri="{FF2B5EF4-FFF2-40B4-BE49-F238E27FC236}">
              <a16:creationId xmlns:a16="http://schemas.microsoft.com/office/drawing/2014/main" id="{00000000-0008-0000-0600-000031010000}"/>
            </a:ext>
          </a:extLst>
        </xdr:cNvPr>
        <xdr:cNvCxnSpPr/>
      </xdr:nvCxnSpPr>
      <xdr:spPr>
        <a:xfrm flipV="1">
          <a:off x="6972300" y="6560734"/>
          <a:ext cx="889000" cy="16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160599</xdr:rowOff>
    </xdr:from>
    <xdr:to>
      <xdr:col>41</xdr:col>
      <xdr:colOff>101600</xdr:colOff>
      <xdr:row>36</xdr:row>
      <xdr:rowOff>90749</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7810500" y="6161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107276</xdr:rowOff>
    </xdr:from>
    <xdr:ext cx="59901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561795" y="5936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151791</xdr:rowOff>
    </xdr:from>
    <xdr:to>
      <xdr:col>36</xdr:col>
      <xdr:colOff>165100</xdr:colOff>
      <xdr:row>37</xdr:row>
      <xdr:rowOff>81941</xdr:rowOff>
    </xdr:to>
    <xdr:sp macro="" textlink="">
      <xdr:nvSpPr>
        <xdr:cNvPr id="308" name="フローチャート: 判断 307">
          <a:extLst>
            <a:ext uri="{FF2B5EF4-FFF2-40B4-BE49-F238E27FC236}">
              <a16:creationId xmlns:a16="http://schemas.microsoft.com/office/drawing/2014/main" id="{00000000-0008-0000-0600-000034010000}"/>
            </a:ext>
          </a:extLst>
        </xdr:cNvPr>
        <xdr:cNvSpPr/>
      </xdr:nvSpPr>
      <xdr:spPr>
        <a:xfrm>
          <a:off x="6921500" y="6323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98468</xdr:rowOff>
    </xdr:from>
    <xdr:ext cx="59901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672795" y="60992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122756</xdr:rowOff>
    </xdr:from>
    <xdr:to>
      <xdr:col>55</xdr:col>
      <xdr:colOff>50800</xdr:colOff>
      <xdr:row>38</xdr:row>
      <xdr:rowOff>52905</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10426700" y="646640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37683</xdr:rowOff>
    </xdr:from>
    <xdr:ext cx="534377" cy="259045"/>
    <xdr:sp macro="" textlink="">
      <xdr:nvSpPr>
        <xdr:cNvPr id="316" name="補助費等該当値テキスト">
          <a:extLst>
            <a:ext uri="{FF2B5EF4-FFF2-40B4-BE49-F238E27FC236}">
              <a16:creationId xmlns:a16="http://schemas.microsoft.com/office/drawing/2014/main" id="{00000000-0008-0000-0600-00003C010000}"/>
            </a:ext>
          </a:extLst>
        </xdr:cNvPr>
        <xdr:cNvSpPr txBox="1"/>
      </xdr:nvSpPr>
      <xdr:spPr>
        <a:xfrm>
          <a:off x="10528300" y="6381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155707</xdr:rowOff>
    </xdr:from>
    <xdr:to>
      <xdr:col>50</xdr:col>
      <xdr:colOff>165100</xdr:colOff>
      <xdr:row>38</xdr:row>
      <xdr:rowOff>85857</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9588500" y="6499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76984</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9372111" y="6592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149531</xdr:rowOff>
    </xdr:from>
    <xdr:to>
      <xdr:col>46</xdr:col>
      <xdr:colOff>38100</xdr:colOff>
      <xdr:row>38</xdr:row>
      <xdr:rowOff>79681</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8699500" y="6493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70808</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8483111" y="6585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166284</xdr:rowOff>
    </xdr:from>
    <xdr:to>
      <xdr:col>41</xdr:col>
      <xdr:colOff>101600</xdr:colOff>
      <xdr:row>38</xdr:row>
      <xdr:rowOff>96434</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7810500" y="6509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87561</xdr:rowOff>
    </xdr:from>
    <xdr:ext cx="534377"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7594111" y="6602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11688</xdr:rowOff>
    </xdr:from>
    <xdr:to>
      <xdr:col>36</xdr:col>
      <xdr:colOff>165100</xdr:colOff>
      <xdr:row>38</xdr:row>
      <xdr:rowOff>113288</xdr:rowOff>
    </xdr:to>
    <xdr:sp macro="" textlink="">
      <xdr:nvSpPr>
        <xdr:cNvPr id="323" name="楕円 322">
          <a:extLst>
            <a:ext uri="{FF2B5EF4-FFF2-40B4-BE49-F238E27FC236}">
              <a16:creationId xmlns:a16="http://schemas.microsoft.com/office/drawing/2014/main" id="{00000000-0008-0000-0600-000043010000}"/>
            </a:ext>
          </a:extLst>
        </xdr:cNvPr>
        <xdr:cNvSpPr/>
      </xdr:nvSpPr>
      <xdr:spPr>
        <a:xfrm>
          <a:off x="6921500" y="6526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104415</xdr:rowOff>
    </xdr:from>
    <xdr:ext cx="534377"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705111" y="6619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50</xdr:row>
      <xdr:rowOff>111777</xdr:rowOff>
    </xdr:from>
    <xdr:ext cx="685572"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5918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普通建設事業費グラフ枠">
          <a:extLst>
            <a:ext uri="{FF2B5EF4-FFF2-40B4-BE49-F238E27FC236}">
              <a16:creationId xmlns:a16="http://schemas.microsoft.com/office/drawing/2014/main" id="{00000000-0008-0000-06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118335</xdr:rowOff>
    </xdr:from>
    <xdr:to>
      <xdr:col>54</xdr:col>
      <xdr:colOff>189865</xdr:colOff>
      <xdr:row>58</xdr:row>
      <xdr:rowOff>8711</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flipV="1">
          <a:off x="10475595" y="8690835"/>
          <a:ext cx="1270" cy="1261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12538</xdr:rowOff>
    </xdr:from>
    <xdr:ext cx="534377" cy="259045"/>
    <xdr:sp macro="" textlink="">
      <xdr:nvSpPr>
        <xdr:cNvPr id="345" name="普通建設事業費最小値テキスト">
          <a:extLst>
            <a:ext uri="{FF2B5EF4-FFF2-40B4-BE49-F238E27FC236}">
              <a16:creationId xmlns:a16="http://schemas.microsoft.com/office/drawing/2014/main" id="{00000000-0008-0000-0600-000059010000}"/>
            </a:ext>
          </a:extLst>
        </xdr:cNvPr>
        <xdr:cNvSpPr txBox="1"/>
      </xdr:nvSpPr>
      <xdr:spPr>
        <a:xfrm>
          <a:off x="10528300" y="9956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8711</xdr:rowOff>
    </xdr:from>
    <xdr:to>
      <xdr:col>55</xdr:col>
      <xdr:colOff>88900</xdr:colOff>
      <xdr:row>58</xdr:row>
      <xdr:rowOff>8711</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9952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65012</xdr:rowOff>
    </xdr:from>
    <xdr:ext cx="690189" cy="259045"/>
    <xdr:sp macro="" textlink="">
      <xdr:nvSpPr>
        <xdr:cNvPr id="347" name="普通建設事業費最大値テキスト">
          <a:extLst>
            <a:ext uri="{FF2B5EF4-FFF2-40B4-BE49-F238E27FC236}">
              <a16:creationId xmlns:a16="http://schemas.microsoft.com/office/drawing/2014/main" id="{00000000-0008-0000-0600-00005B010000}"/>
            </a:ext>
          </a:extLst>
        </xdr:cNvPr>
        <xdr:cNvSpPr txBox="1"/>
      </xdr:nvSpPr>
      <xdr:spPr>
        <a:xfrm>
          <a:off x="10528300" y="84660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2,237,383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118335</xdr:rowOff>
    </xdr:from>
    <xdr:to>
      <xdr:col>55</xdr:col>
      <xdr:colOff>88900</xdr:colOff>
      <xdr:row>50</xdr:row>
      <xdr:rowOff>118335</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8690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124748</xdr:rowOff>
    </xdr:from>
    <xdr:to>
      <xdr:col>55</xdr:col>
      <xdr:colOff>0</xdr:colOff>
      <xdr:row>57</xdr:row>
      <xdr:rowOff>135005</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9639300" y="9897398"/>
          <a:ext cx="838200" cy="10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38502</xdr:rowOff>
    </xdr:from>
    <xdr:ext cx="599010" cy="259045"/>
    <xdr:sp macro="" textlink="">
      <xdr:nvSpPr>
        <xdr:cNvPr id="350" name="普通建設事業費平均値テキスト">
          <a:extLst>
            <a:ext uri="{FF2B5EF4-FFF2-40B4-BE49-F238E27FC236}">
              <a16:creationId xmlns:a16="http://schemas.microsoft.com/office/drawing/2014/main" id="{00000000-0008-0000-0600-00005E010000}"/>
            </a:ext>
          </a:extLst>
        </xdr:cNvPr>
        <xdr:cNvSpPr txBox="1"/>
      </xdr:nvSpPr>
      <xdr:spPr>
        <a:xfrm>
          <a:off x="10528300" y="963970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15625</xdr:rowOff>
    </xdr:from>
    <xdr:to>
      <xdr:col>55</xdr:col>
      <xdr:colOff>50800</xdr:colOff>
      <xdr:row>57</xdr:row>
      <xdr:rowOff>117225</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10426700" y="9788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120770</xdr:rowOff>
    </xdr:from>
    <xdr:to>
      <xdr:col>50</xdr:col>
      <xdr:colOff>114300</xdr:colOff>
      <xdr:row>57</xdr:row>
      <xdr:rowOff>135005</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8750300" y="9893420"/>
          <a:ext cx="889000" cy="14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164389</xdr:rowOff>
    </xdr:from>
    <xdr:to>
      <xdr:col>50</xdr:col>
      <xdr:colOff>165100</xdr:colOff>
      <xdr:row>57</xdr:row>
      <xdr:rowOff>94539</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9588500" y="9765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111066</xdr:rowOff>
    </xdr:from>
    <xdr:ext cx="59901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9339795" y="9540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120770</xdr:rowOff>
    </xdr:from>
    <xdr:to>
      <xdr:col>45</xdr:col>
      <xdr:colOff>177800</xdr:colOff>
      <xdr:row>57</xdr:row>
      <xdr:rowOff>125416</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flipV="1">
          <a:off x="7861300" y="9893420"/>
          <a:ext cx="889000" cy="4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10037</xdr:rowOff>
    </xdr:from>
    <xdr:to>
      <xdr:col>46</xdr:col>
      <xdr:colOff>38100</xdr:colOff>
      <xdr:row>57</xdr:row>
      <xdr:rowOff>111637</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8699500" y="9782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128164</xdr:rowOff>
    </xdr:from>
    <xdr:ext cx="59901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8450795" y="9557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125416</xdr:rowOff>
    </xdr:from>
    <xdr:to>
      <xdr:col>41</xdr:col>
      <xdr:colOff>50800</xdr:colOff>
      <xdr:row>57</xdr:row>
      <xdr:rowOff>144766</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flipV="1">
          <a:off x="6972300" y="9898066"/>
          <a:ext cx="889000" cy="19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157218</xdr:rowOff>
    </xdr:from>
    <xdr:to>
      <xdr:col>41</xdr:col>
      <xdr:colOff>101600</xdr:colOff>
      <xdr:row>57</xdr:row>
      <xdr:rowOff>87368</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7810500" y="9758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103895</xdr:rowOff>
    </xdr:from>
    <xdr:ext cx="59901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561795" y="95336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45651</xdr:rowOff>
    </xdr:from>
    <xdr:to>
      <xdr:col>36</xdr:col>
      <xdr:colOff>165100</xdr:colOff>
      <xdr:row>57</xdr:row>
      <xdr:rowOff>147251</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6921500" y="9818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163778</xdr:rowOff>
    </xdr:from>
    <xdr:ext cx="59901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6672795" y="9593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73948</xdr:rowOff>
    </xdr:from>
    <xdr:to>
      <xdr:col>55</xdr:col>
      <xdr:colOff>50800</xdr:colOff>
      <xdr:row>58</xdr:row>
      <xdr:rowOff>4098</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10426700" y="9846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165502</xdr:rowOff>
    </xdr:from>
    <xdr:ext cx="599010" cy="259045"/>
    <xdr:sp macro="" textlink="">
      <xdr:nvSpPr>
        <xdr:cNvPr id="369" name="普通建設事業費該当値テキスト">
          <a:extLst>
            <a:ext uri="{FF2B5EF4-FFF2-40B4-BE49-F238E27FC236}">
              <a16:creationId xmlns:a16="http://schemas.microsoft.com/office/drawing/2014/main" id="{00000000-0008-0000-0600-000071010000}"/>
            </a:ext>
          </a:extLst>
        </xdr:cNvPr>
        <xdr:cNvSpPr txBox="1"/>
      </xdr:nvSpPr>
      <xdr:spPr>
        <a:xfrm>
          <a:off x="10528300" y="9766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84205</xdr:rowOff>
    </xdr:from>
    <xdr:to>
      <xdr:col>50</xdr:col>
      <xdr:colOff>165100</xdr:colOff>
      <xdr:row>58</xdr:row>
      <xdr:rowOff>14355</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9588500" y="9856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5482</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9339795" y="9949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69970</xdr:rowOff>
    </xdr:from>
    <xdr:to>
      <xdr:col>46</xdr:col>
      <xdr:colOff>38100</xdr:colOff>
      <xdr:row>58</xdr:row>
      <xdr:rowOff>120</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8699500" y="984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162697</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8450795" y="9935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74616</xdr:rowOff>
    </xdr:from>
    <xdr:to>
      <xdr:col>41</xdr:col>
      <xdr:colOff>101600</xdr:colOff>
      <xdr:row>58</xdr:row>
      <xdr:rowOff>4766</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7810500" y="9847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167343</xdr:rowOff>
    </xdr:from>
    <xdr:ext cx="599010"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7561795" y="9939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93966</xdr:rowOff>
    </xdr:from>
    <xdr:to>
      <xdr:col>36</xdr:col>
      <xdr:colOff>165100</xdr:colOff>
      <xdr:row>58</xdr:row>
      <xdr:rowOff>24116</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6921500" y="9866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15243</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6705111" y="9959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a:extLst>
            <a:ext uri="{FF2B5EF4-FFF2-40B4-BE49-F238E27FC236}">
              <a16:creationId xmlns:a16="http://schemas.microsoft.com/office/drawing/2014/main" id="{00000000-0008-0000-06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119897</xdr:rowOff>
    </xdr:from>
    <xdr:to>
      <xdr:col>54</xdr:col>
      <xdr:colOff>189865</xdr:colOff>
      <xdr:row>79</xdr:row>
      <xdr:rowOff>44450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flipV="1">
          <a:off x="10475595" y="12292847"/>
          <a:ext cx="1270" cy="12961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2" name="普通建設事業費 （ うち新規整備　）最小値テキスト">
          <a:extLst>
            <a:ext uri="{FF2B5EF4-FFF2-40B4-BE49-F238E27FC236}">
              <a16:creationId xmlns:a16="http://schemas.microsoft.com/office/drawing/2014/main" id="{00000000-0008-0000-0600-000092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66574</xdr:rowOff>
    </xdr:from>
    <xdr:ext cx="690189" cy="259045"/>
    <xdr:sp macro="" textlink="">
      <xdr:nvSpPr>
        <xdr:cNvPr id="404" name="普通建設事業費 （ うち新規整備　）最大値テキスト">
          <a:extLst>
            <a:ext uri="{FF2B5EF4-FFF2-40B4-BE49-F238E27FC236}">
              <a16:creationId xmlns:a16="http://schemas.microsoft.com/office/drawing/2014/main" id="{00000000-0008-0000-0600-000094010000}"/>
            </a:ext>
          </a:extLst>
        </xdr:cNvPr>
        <xdr:cNvSpPr txBox="1"/>
      </xdr:nvSpPr>
      <xdr:spPr>
        <a:xfrm>
          <a:off x="10528300" y="120680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119897</xdr:rowOff>
    </xdr:from>
    <xdr:to>
      <xdr:col>55</xdr:col>
      <xdr:colOff>88900</xdr:colOff>
      <xdr:row>71</xdr:row>
      <xdr:rowOff>119897</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2292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3146</xdr:rowOff>
    </xdr:from>
    <xdr:to>
      <xdr:col>55</xdr:col>
      <xdr:colOff>0</xdr:colOff>
      <xdr:row>79</xdr:row>
      <xdr:rowOff>44450</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9639300" y="13547696"/>
          <a:ext cx="838200" cy="41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120242</xdr:rowOff>
    </xdr:from>
    <xdr:ext cx="534377" cy="259045"/>
    <xdr:sp macro="" textlink="">
      <xdr:nvSpPr>
        <xdr:cNvPr id="407" name="普通建設事業費 （ うち新規整備　）平均値テキスト">
          <a:extLst>
            <a:ext uri="{FF2B5EF4-FFF2-40B4-BE49-F238E27FC236}">
              <a16:creationId xmlns:a16="http://schemas.microsoft.com/office/drawing/2014/main" id="{00000000-0008-0000-0600-000097010000}"/>
            </a:ext>
          </a:extLst>
        </xdr:cNvPr>
        <xdr:cNvSpPr txBox="1"/>
      </xdr:nvSpPr>
      <xdr:spPr>
        <a:xfrm>
          <a:off x="10528300" y="133218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97365</xdr:rowOff>
    </xdr:from>
    <xdr:to>
      <xdr:col>55</xdr:col>
      <xdr:colOff>50800</xdr:colOff>
      <xdr:row>79</xdr:row>
      <xdr:rowOff>27515</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10426700" y="13470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156904</xdr:rowOff>
    </xdr:from>
    <xdr:to>
      <xdr:col>50</xdr:col>
      <xdr:colOff>114300</xdr:colOff>
      <xdr:row>79</xdr:row>
      <xdr:rowOff>44450</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8750300" y="13530004"/>
          <a:ext cx="889000" cy="58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33187</xdr:rowOff>
    </xdr:from>
    <xdr:to>
      <xdr:col>50</xdr:col>
      <xdr:colOff>165100</xdr:colOff>
      <xdr:row>78</xdr:row>
      <xdr:rowOff>134787</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9588500" y="13406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151314</xdr:rowOff>
    </xdr:from>
    <xdr:ext cx="599010"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9339795" y="13181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156904</xdr:rowOff>
    </xdr:from>
    <xdr:to>
      <xdr:col>45</xdr:col>
      <xdr:colOff>177800</xdr:colOff>
      <xdr:row>79</xdr:row>
      <xdr:rowOff>13413</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flipV="1">
          <a:off x="7861300" y="13530004"/>
          <a:ext cx="889000" cy="27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76558</xdr:rowOff>
    </xdr:from>
    <xdr:to>
      <xdr:col>46</xdr:col>
      <xdr:colOff>38100</xdr:colOff>
      <xdr:row>79</xdr:row>
      <xdr:rowOff>6708</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8699500" y="13449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23235</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8483111" y="13224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7962</xdr:rowOff>
    </xdr:from>
    <xdr:to>
      <xdr:col>41</xdr:col>
      <xdr:colOff>50800</xdr:colOff>
      <xdr:row>79</xdr:row>
      <xdr:rowOff>13413</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a:off x="6972300" y="13552512"/>
          <a:ext cx="889000" cy="5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17207</xdr:rowOff>
    </xdr:from>
    <xdr:to>
      <xdr:col>41</xdr:col>
      <xdr:colOff>101600</xdr:colOff>
      <xdr:row>78</xdr:row>
      <xdr:rowOff>118807</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7810500" y="1339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135334</xdr:rowOff>
    </xdr:from>
    <xdr:ext cx="59901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561795" y="13165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71555</xdr:rowOff>
    </xdr:from>
    <xdr:to>
      <xdr:col>36</xdr:col>
      <xdr:colOff>165100</xdr:colOff>
      <xdr:row>79</xdr:row>
      <xdr:rowOff>1705</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6921500" y="13444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18232</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6705111" y="13219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123796</xdr:rowOff>
    </xdr:from>
    <xdr:to>
      <xdr:col>55</xdr:col>
      <xdr:colOff>50800</xdr:colOff>
      <xdr:row>79</xdr:row>
      <xdr:rowOff>53946</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10426700" y="13496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75792</xdr:rowOff>
    </xdr:from>
    <xdr:ext cx="534377" cy="259045"/>
    <xdr:sp macro="" textlink="">
      <xdr:nvSpPr>
        <xdr:cNvPr id="426" name="普通建設事業費 （ うち新規整備　）該当値テキスト">
          <a:extLst>
            <a:ext uri="{FF2B5EF4-FFF2-40B4-BE49-F238E27FC236}">
              <a16:creationId xmlns:a16="http://schemas.microsoft.com/office/drawing/2014/main" id="{00000000-0008-0000-0600-0000AA010000}"/>
            </a:ext>
          </a:extLst>
        </xdr:cNvPr>
        <xdr:cNvSpPr txBox="1"/>
      </xdr:nvSpPr>
      <xdr:spPr>
        <a:xfrm>
          <a:off x="10528300" y="13448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165100</xdr:rowOff>
    </xdr:from>
    <xdr:to>
      <xdr:col>50</xdr:col>
      <xdr:colOff>165100</xdr:colOff>
      <xdr:row>79</xdr:row>
      <xdr:rowOff>95250</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9588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79</xdr:row>
      <xdr:rowOff>86377</xdr:rowOff>
    </xdr:from>
    <xdr:ext cx="249299"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9514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106104</xdr:rowOff>
    </xdr:from>
    <xdr:to>
      <xdr:col>46</xdr:col>
      <xdr:colOff>38100</xdr:colOff>
      <xdr:row>79</xdr:row>
      <xdr:rowOff>36254</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8699500" y="13479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27381</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8483111" y="13571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134063</xdr:rowOff>
    </xdr:from>
    <xdr:to>
      <xdr:col>41</xdr:col>
      <xdr:colOff>101600</xdr:colOff>
      <xdr:row>79</xdr:row>
      <xdr:rowOff>64213</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7810500" y="13507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55340</xdr:rowOff>
    </xdr:from>
    <xdr:ext cx="534377"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7594111" y="13599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128612</xdr:rowOff>
    </xdr:from>
    <xdr:to>
      <xdr:col>36</xdr:col>
      <xdr:colOff>165100</xdr:colOff>
      <xdr:row>79</xdr:row>
      <xdr:rowOff>58762</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6921500" y="13501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49889</xdr:rowOff>
    </xdr:from>
    <xdr:ext cx="534377"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705111" y="13594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90</xdr:row>
      <xdr:rowOff>111777</xdr:rowOff>
    </xdr:from>
    <xdr:ext cx="685572"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5918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a:extLst>
            <a:ext uri="{FF2B5EF4-FFF2-40B4-BE49-F238E27FC236}">
              <a16:creationId xmlns:a16="http://schemas.microsoft.com/office/drawing/2014/main" id="{00000000-0008-0000-06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127178</xdr:rowOff>
    </xdr:from>
    <xdr:to>
      <xdr:col>54</xdr:col>
      <xdr:colOff>189865</xdr:colOff>
      <xdr:row>98</xdr:row>
      <xdr:rowOff>24296</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flipV="1">
          <a:off x="10475595" y="15557678"/>
          <a:ext cx="1270" cy="1268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28123</xdr:rowOff>
    </xdr:from>
    <xdr:ext cx="469744" cy="259045"/>
    <xdr:sp macro="" textlink="">
      <xdr:nvSpPr>
        <xdr:cNvPr id="455" name="普通建設事業費 （ うち更新整備　）最小値テキスト">
          <a:extLst>
            <a:ext uri="{FF2B5EF4-FFF2-40B4-BE49-F238E27FC236}">
              <a16:creationId xmlns:a16="http://schemas.microsoft.com/office/drawing/2014/main" id="{00000000-0008-0000-0600-0000C7010000}"/>
            </a:ext>
          </a:extLst>
        </xdr:cNvPr>
        <xdr:cNvSpPr txBox="1"/>
      </xdr:nvSpPr>
      <xdr:spPr>
        <a:xfrm>
          <a:off x="10528300" y="16830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24296</xdr:rowOff>
    </xdr:from>
    <xdr:to>
      <xdr:col>55</xdr:col>
      <xdr:colOff>88900</xdr:colOff>
      <xdr:row>98</xdr:row>
      <xdr:rowOff>24296</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6826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73855</xdr:rowOff>
    </xdr:from>
    <xdr:ext cx="690189" cy="259045"/>
    <xdr:sp macro="" textlink="">
      <xdr:nvSpPr>
        <xdr:cNvPr id="457" name="普通建設事業費 （ うち更新整備　）最大値テキスト">
          <a:extLst>
            <a:ext uri="{FF2B5EF4-FFF2-40B4-BE49-F238E27FC236}">
              <a16:creationId xmlns:a16="http://schemas.microsoft.com/office/drawing/2014/main" id="{00000000-0008-0000-0600-0000C9010000}"/>
            </a:ext>
          </a:extLst>
        </xdr:cNvPr>
        <xdr:cNvSpPr txBox="1"/>
      </xdr:nvSpPr>
      <xdr:spPr>
        <a:xfrm>
          <a:off x="10528300" y="1533290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2,221,910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127178</xdr:rowOff>
    </xdr:from>
    <xdr:to>
      <xdr:col>55</xdr:col>
      <xdr:colOff>88900</xdr:colOff>
      <xdr:row>90</xdr:row>
      <xdr:rowOff>127178</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5557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137509</xdr:rowOff>
    </xdr:from>
    <xdr:to>
      <xdr:col>55</xdr:col>
      <xdr:colOff>0</xdr:colOff>
      <xdr:row>97</xdr:row>
      <xdr:rowOff>147796</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9639300" y="16768159"/>
          <a:ext cx="838200" cy="10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79846</xdr:rowOff>
    </xdr:from>
    <xdr:ext cx="599010" cy="259045"/>
    <xdr:sp macro="" textlink="">
      <xdr:nvSpPr>
        <xdr:cNvPr id="460" name="普通建設事業費 （ うち更新整備　）平均値テキスト">
          <a:extLst>
            <a:ext uri="{FF2B5EF4-FFF2-40B4-BE49-F238E27FC236}">
              <a16:creationId xmlns:a16="http://schemas.microsoft.com/office/drawing/2014/main" id="{00000000-0008-0000-0600-0000CC010000}"/>
            </a:ext>
          </a:extLst>
        </xdr:cNvPr>
        <xdr:cNvSpPr txBox="1"/>
      </xdr:nvSpPr>
      <xdr:spPr>
        <a:xfrm>
          <a:off x="10528300" y="1653904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56969</xdr:rowOff>
    </xdr:from>
    <xdr:to>
      <xdr:col>55</xdr:col>
      <xdr:colOff>50800</xdr:colOff>
      <xdr:row>97</xdr:row>
      <xdr:rowOff>158569</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10426700" y="1668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137509</xdr:rowOff>
    </xdr:from>
    <xdr:to>
      <xdr:col>50</xdr:col>
      <xdr:colOff>114300</xdr:colOff>
      <xdr:row>97</xdr:row>
      <xdr:rowOff>155921</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8750300" y="16768159"/>
          <a:ext cx="889000" cy="18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65825</xdr:rowOff>
    </xdr:from>
    <xdr:to>
      <xdr:col>50</xdr:col>
      <xdr:colOff>165100</xdr:colOff>
      <xdr:row>97</xdr:row>
      <xdr:rowOff>167425</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9588500" y="1669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12502</xdr:rowOff>
    </xdr:from>
    <xdr:ext cx="599010"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9339795" y="16471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151112</xdr:rowOff>
    </xdr:from>
    <xdr:to>
      <xdr:col>45</xdr:col>
      <xdr:colOff>177800</xdr:colOff>
      <xdr:row>97</xdr:row>
      <xdr:rowOff>155921</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7861300" y="16781762"/>
          <a:ext cx="889000" cy="4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62179</xdr:rowOff>
    </xdr:from>
    <xdr:to>
      <xdr:col>46</xdr:col>
      <xdr:colOff>38100</xdr:colOff>
      <xdr:row>97</xdr:row>
      <xdr:rowOff>163779</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8699500" y="16692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8856</xdr:rowOff>
    </xdr:from>
    <xdr:ext cx="59901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8450795" y="16468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151112</xdr:rowOff>
    </xdr:from>
    <xdr:to>
      <xdr:col>41</xdr:col>
      <xdr:colOff>50800</xdr:colOff>
      <xdr:row>97</xdr:row>
      <xdr:rowOff>165711</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6972300" y="16781762"/>
          <a:ext cx="889000" cy="14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73092</xdr:rowOff>
    </xdr:from>
    <xdr:to>
      <xdr:col>41</xdr:col>
      <xdr:colOff>101600</xdr:colOff>
      <xdr:row>98</xdr:row>
      <xdr:rowOff>3242</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7810500" y="16703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19769</xdr:rowOff>
    </xdr:from>
    <xdr:ext cx="59901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7561795" y="16478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103403</xdr:rowOff>
    </xdr:from>
    <xdr:to>
      <xdr:col>36</xdr:col>
      <xdr:colOff>165100</xdr:colOff>
      <xdr:row>98</xdr:row>
      <xdr:rowOff>33553</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6921500" y="16734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50080</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6705111" y="16509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96996</xdr:rowOff>
    </xdr:from>
    <xdr:to>
      <xdr:col>55</xdr:col>
      <xdr:colOff>50800</xdr:colOff>
      <xdr:row>98</xdr:row>
      <xdr:rowOff>27146</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10426700" y="16727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35396</xdr:rowOff>
    </xdr:from>
    <xdr:ext cx="534377" cy="259045"/>
    <xdr:sp macro="" textlink="">
      <xdr:nvSpPr>
        <xdr:cNvPr id="479" name="普通建設事業費 （ うち更新整備　）該当値テキスト">
          <a:extLst>
            <a:ext uri="{FF2B5EF4-FFF2-40B4-BE49-F238E27FC236}">
              <a16:creationId xmlns:a16="http://schemas.microsoft.com/office/drawing/2014/main" id="{00000000-0008-0000-0600-0000DF010000}"/>
            </a:ext>
          </a:extLst>
        </xdr:cNvPr>
        <xdr:cNvSpPr txBox="1"/>
      </xdr:nvSpPr>
      <xdr:spPr>
        <a:xfrm>
          <a:off x="10528300" y="16666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86709</xdr:rowOff>
    </xdr:from>
    <xdr:to>
      <xdr:col>50</xdr:col>
      <xdr:colOff>165100</xdr:colOff>
      <xdr:row>98</xdr:row>
      <xdr:rowOff>16859</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9588500" y="16717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7986</xdr:rowOff>
    </xdr:from>
    <xdr:ext cx="59901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339795" y="16810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105121</xdr:rowOff>
    </xdr:from>
    <xdr:to>
      <xdr:col>46</xdr:col>
      <xdr:colOff>38100</xdr:colOff>
      <xdr:row>98</xdr:row>
      <xdr:rowOff>35271</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8699500" y="16735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26398</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8483111" y="16828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100312</xdr:rowOff>
    </xdr:from>
    <xdr:to>
      <xdr:col>41</xdr:col>
      <xdr:colOff>101600</xdr:colOff>
      <xdr:row>98</xdr:row>
      <xdr:rowOff>30462</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7810500" y="16730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21589</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7594111" y="16823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114911</xdr:rowOff>
    </xdr:from>
    <xdr:to>
      <xdr:col>36</xdr:col>
      <xdr:colOff>165100</xdr:colOff>
      <xdr:row>98</xdr:row>
      <xdr:rowOff>45061</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6921500" y="16745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36188</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6705111" y="16838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29</xdr:row>
      <xdr:rowOff>38299</xdr:rowOff>
    </xdr:from>
    <xdr:ext cx="685572"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760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災害復旧事業費グラフ枠">
          <a:extLst>
            <a:ext uri="{FF2B5EF4-FFF2-40B4-BE49-F238E27FC236}">
              <a16:creationId xmlns:a16="http://schemas.microsoft.com/office/drawing/2014/main" id="{00000000-0008-0000-0600-000000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13764</xdr:rowOff>
    </xdr:from>
    <xdr:to>
      <xdr:col>85</xdr:col>
      <xdr:colOff>126364</xdr:colOff>
      <xdr:row>39</xdr:row>
      <xdr:rowOff>98878</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flipV="1">
          <a:off x="16317595" y="5328714"/>
          <a:ext cx="1269" cy="14567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133369</xdr:rowOff>
    </xdr:from>
    <xdr:ext cx="249299" cy="259045"/>
    <xdr:sp macro="" textlink="">
      <xdr:nvSpPr>
        <xdr:cNvPr id="514" name="災害復旧事業費最小値テキスト">
          <a:extLst>
            <a:ext uri="{FF2B5EF4-FFF2-40B4-BE49-F238E27FC236}">
              <a16:creationId xmlns:a16="http://schemas.microsoft.com/office/drawing/2014/main" id="{00000000-0008-0000-0600-000002020000}"/>
            </a:ext>
          </a:extLst>
        </xdr:cNvPr>
        <xdr:cNvSpPr txBox="1"/>
      </xdr:nvSpPr>
      <xdr:spPr>
        <a:xfrm>
          <a:off x="16370300" y="681991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131891</xdr:rowOff>
    </xdr:from>
    <xdr:ext cx="599010" cy="259045"/>
    <xdr:sp macro="" textlink="">
      <xdr:nvSpPr>
        <xdr:cNvPr id="516" name="災害復旧事業費最大値テキスト">
          <a:extLst>
            <a:ext uri="{FF2B5EF4-FFF2-40B4-BE49-F238E27FC236}">
              <a16:creationId xmlns:a16="http://schemas.microsoft.com/office/drawing/2014/main" id="{00000000-0008-0000-0600-000004020000}"/>
            </a:ext>
          </a:extLst>
        </xdr:cNvPr>
        <xdr:cNvSpPr txBox="1"/>
      </xdr:nvSpPr>
      <xdr:spPr>
        <a:xfrm>
          <a:off x="16370300" y="5103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13764</xdr:rowOff>
    </xdr:from>
    <xdr:to>
      <xdr:col>86</xdr:col>
      <xdr:colOff>25400</xdr:colOff>
      <xdr:row>31</xdr:row>
      <xdr:rowOff>13764</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6230600" y="5328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93014</xdr:rowOff>
    </xdr:from>
    <xdr:to>
      <xdr:col>85</xdr:col>
      <xdr:colOff>127000</xdr:colOff>
      <xdr:row>39</xdr:row>
      <xdr:rowOff>96014</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flipV="1">
          <a:off x="15481300" y="6779564"/>
          <a:ext cx="838200" cy="3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50819</xdr:rowOff>
    </xdr:from>
    <xdr:ext cx="534377" cy="259045"/>
    <xdr:sp macro="" textlink="">
      <xdr:nvSpPr>
        <xdr:cNvPr id="519" name="災害復旧事業費平均値テキスト">
          <a:extLst>
            <a:ext uri="{FF2B5EF4-FFF2-40B4-BE49-F238E27FC236}">
              <a16:creationId xmlns:a16="http://schemas.microsoft.com/office/drawing/2014/main" id="{00000000-0008-0000-0600-000007020000}"/>
            </a:ext>
          </a:extLst>
        </xdr:cNvPr>
        <xdr:cNvSpPr txBox="1"/>
      </xdr:nvSpPr>
      <xdr:spPr>
        <a:xfrm>
          <a:off x="16370300" y="65659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27942</xdr:rowOff>
    </xdr:from>
    <xdr:to>
      <xdr:col>85</xdr:col>
      <xdr:colOff>177800</xdr:colOff>
      <xdr:row>39</xdr:row>
      <xdr:rowOff>129542</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6268700" y="6714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93141</xdr:rowOff>
    </xdr:from>
    <xdr:to>
      <xdr:col>81</xdr:col>
      <xdr:colOff>50800</xdr:colOff>
      <xdr:row>39</xdr:row>
      <xdr:rowOff>96014</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4592300" y="6779691"/>
          <a:ext cx="889000" cy="2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30029</xdr:rowOff>
    </xdr:from>
    <xdr:to>
      <xdr:col>81</xdr:col>
      <xdr:colOff>101600</xdr:colOff>
      <xdr:row>39</xdr:row>
      <xdr:rowOff>131629</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5430500" y="6716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148156</xdr:rowOff>
    </xdr:from>
    <xdr:ext cx="534377"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5214111" y="6491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87047</xdr:rowOff>
    </xdr:from>
    <xdr:to>
      <xdr:col>76</xdr:col>
      <xdr:colOff>114300</xdr:colOff>
      <xdr:row>39</xdr:row>
      <xdr:rowOff>93141</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3703300" y="6773597"/>
          <a:ext cx="889000" cy="6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33778</xdr:rowOff>
    </xdr:from>
    <xdr:to>
      <xdr:col>76</xdr:col>
      <xdr:colOff>165100</xdr:colOff>
      <xdr:row>39</xdr:row>
      <xdr:rowOff>135378</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4541500" y="6720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151905</xdr:rowOff>
    </xdr:from>
    <xdr:ext cx="469744"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4357428" y="6495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87047</xdr:rowOff>
    </xdr:from>
    <xdr:to>
      <xdr:col>71</xdr:col>
      <xdr:colOff>177800</xdr:colOff>
      <xdr:row>39</xdr:row>
      <xdr:rowOff>97389</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flipV="1">
          <a:off x="12814300" y="6773597"/>
          <a:ext cx="889000" cy="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24345</xdr:rowOff>
    </xdr:from>
    <xdr:to>
      <xdr:col>72</xdr:col>
      <xdr:colOff>38100</xdr:colOff>
      <xdr:row>39</xdr:row>
      <xdr:rowOff>125945</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3652500" y="6710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142472</xdr:rowOff>
    </xdr:from>
    <xdr:ext cx="534377"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3436111" y="6486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37511</xdr:rowOff>
    </xdr:from>
    <xdr:to>
      <xdr:col>67</xdr:col>
      <xdr:colOff>101600</xdr:colOff>
      <xdr:row>39</xdr:row>
      <xdr:rowOff>139111</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2763500" y="6724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155638</xdr:rowOff>
    </xdr:from>
    <xdr:ext cx="469744"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2579428" y="6499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42214</xdr:rowOff>
    </xdr:from>
    <xdr:to>
      <xdr:col>85</xdr:col>
      <xdr:colOff>177800</xdr:colOff>
      <xdr:row>39</xdr:row>
      <xdr:rowOff>143814</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6268700" y="6728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39</xdr:row>
      <xdr:rowOff>6370</xdr:rowOff>
    </xdr:from>
    <xdr:ext cx="469744" cy="259045"/>
    <xdr:sp macro="" textlink="">
      <xdr:nvSpPr>
        <xdr:cNvPr id="538" name="災害復旧事業費該当値テキスト">
          <a:extLst>
            <a:ext uri="{FF2B5EF4-FFF2-40B4-BE49-F238E27FC236}">
              <a16:creationId xmlns:a16="http://schemas.microsoft.com/office/drawing/2014/main" id="{00000000-0008-0000-0600-00001A020000}"/>
            </a:ext>
          </a:extLst>
        </xdr:cNvPr>
        <xdr:cNvSpPr txBox="1"/>
      </xdr:nvSpPr>
      <xdr:spPr>
        <a:xfrm>
          <a:off x="16370300" y="6692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45214</xdr:rowOff>
    </xdr:from>
    <xdr:to>
      <xdr:col>81</xdr:col>
      <xdr:colOff>101600</xdr:colOff>
      <xdr:row>39</xdr:row>
      <xdr:rowOff>146814</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5430500" y="673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137941</xdr:rowOff>
    </xdr:from>
    <xdr:ext cx="469744"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5246428" y="6824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42341</xdr:rowOff>
    </xdr:from>
    <xdr:to>
      <xdr:col>76</xdr:col>
      <xdr:colOff>165100</xdr:colOff>
      <xdr:row>39</xdr:row>
      <xdr:rowOff>143941</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4541500" y="6728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135068</xdr:rowOff>
    </xdr:from>
    <xdr:ext cx="469744"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4357428" y="6821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36247</xdr:rowOff>
    </xdr:from>
    <xdr:to>
      <xdr:col>72</xdr:col>
      <xdr:colOff>38100</xdr:colOff>
      <xdr:row>39</xdr:row>
      <xdr:rowOff>137847</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3652500" y="6722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128974</xdr:rowOff>
    </xdr:from>
    <xdr:ext cx="469744"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3468428" y="6815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46589</xdr:rowOff>
    </xdr:from>
    <xdr:to>
      <xdr:col>67</xdr:col>
      <xdr:colOff>101600</xdr:colOff>
      <xdr:row>39</xdr:row>
      <xdr:rowOff>148189</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2763500" y="6733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139316</xdr:rowOff>
    </xdr:from>
    <xdr:ext cx="378565"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625017" y="68258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56</xdr:row>
      <xdr:rowOff>144434</xdr:rowOff>
    </xdr:from>
    <xdr:ext cx="312906"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133094" y="9745634"/>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54</xdr:row>
      <xdr:rowOff>160762</xdr:rowOff>
    </xdr:from>
    <xdr:ext cx="312906"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133094" y="9419062"/>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53</xdr:row>
      <xdr:rowOff>5642</xdr:rowOff>
    </xdr:from>
    <xdr:ext cx="312906"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133094" y="9092492"/>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51</xdr:row>
      <xdr:rowOff>21970</xdr:rowOff>
    </xdr:from>
    <xdr:ext cx="312906"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133094" y="876592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49</xdr:row>
      <xdr:rowOff>38299</xdr:rowOff>
    </xdr:from>
    <xdr:ext cx="377026"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2068974" y="8439349"/>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47</xdr:row>
      <xdr:rowOff>54627</xdr:rowOff>
    </xdr:from>
    <xdr:ext cx="377026"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失業対策事業費グラフ枠">
          <a:extLst>
            <a:ext uri="{FF2B5EF4-FFF2-40B4-BE49-F238E27FC236}">
              <a16:creationId xmlns:a16="http://schemas.microsoft.com/office/drawing/2014/main" id="{00000000-0008-0000-0600-00003B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59</xdr:row>
      <xdr:rowOff>98878</xdr:rowOff>
    </xdr:from>
    <xdr:to>
      <xdr:col>85</xdr:col>
      <xdr:colOff>126364</xdr:colOff>
      <xdr:row>59</xdr:row>
      <xdr:rowOff>98878</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6317595" y="10214428"/>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140805</xdr:rowOff>
    </xdr:from>
    <xdr:ext cx="249299" cy="259045"/>
    <xdr:sp macro="" textlink="">
      <xdr:nvSpPr>
        <xdr:cNvPr id="573" name="失業対策事業費最小値テキスト">
          <a:extLst>
            <a:ext uri="{FF2B5EF4-FFF2-40B4-BE49-F238E27FC236}">
              <a16:creationId xmlns:a16="http://schemas.microsoft.com/office/drawing/2014/main" id="{00000000-0008-0000-0600-00003D020000}"/>
            </a:ext>
          </a:extLst>
        </xdr:cNvPr>
        <xdr:cNvSpPr txBox="1"/>
      </xdr:nvSpPr>
      <xdr:spPr>
        <a:xfrm>
          <a:off x="1637030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98878</xdr:rowOff>
    </xdr:from>
    <xdr:to>
      <xdr:col>86</xdr:col>
      <xdr:colOff>25400</xdr:colOff>
      <xdr:row>59</xdr:row>
      <xdr:rowOff>98878</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140805</xdr:rowOff>
    </xdr:from>
    <xdr:ext cx="249299" cy="259045"/>
    <xdr:sp macro="" textlink="">
      <xdr:nvSpPr>
        <xdr:cNvPr id="575" name="失業対策事業費最大値テキスト">
          <a:extLst>
            <a:ext uri="{FF2B5EF4-FFF2-40B4-BE49-F238E27FC236}">
              <a16:creationId xmlns:a16="http://schemas.microsoft.com/office/drawing/2014/main" id="{00000000-0008-0000-0600-00003F020000}"/>
            </a:ext>
          </a:extLst>
        </xdr:cNvPr>
        <xdr:cNvSpPr txBox="1"/>
      </xdr:nvSpPr>
      <xdr:spPr>
        <a:xfrm>
          <a:off x="16370300" y="99134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98878</xdr:rowOff>
    </xdr:from>
    <xdr:to>
      <xdr:col>86</xdr:col>
      <xdr:colOff>25400</xdr:colOff>
      <xdr:row>59</xdr:row>
      <xdr:rowOff>98878</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98878</xdr:rowOff>
    </xdr:from>
    <xdr:to>
      <xdr:col>85</xdr:col>
      <xdr:colOff>127000</xdr:colOff>
      <xdr:row>59</xdr:row>
      <xdr:rowOff>98878</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5481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26505</xdr:rowOff>
    </xdr:from>
    <xdr:ext cx="249299" cy="259045"/>
    <xdr:sp macro="" textlink="">
      <xdr:nvSpPr>
        <xdr:cNvPr id="578" name="失業対策事業費平均値テキスト">
          <a:extLst>
            <a:ext uri="{FF2B5EF4-FFF2-40B4-BE49-F238E27FC236}">
              <a16:creationId xmlns:a16="http://schemas.microsoft.com/office/drawing/2014/main" id="{00000000-0008-0000-0600-000042020000}"/>
            </a:ext>
          </a:extLst>
        </xdr:cNvPr>
        <xdr:cNvSpPr txBox="1"/>
      </xdr:nvSpPr>
      <xdr:spPr>
        <a:xfrm>
          <a:off x="16370300" y="101420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62687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98878</xdr:rowOff>
    </xdr:from>
    <xdr:to>
      <xdr:col>81</xdr:col>
      <xdr:colOff>50800</xdr:colOff>
      <xdr:row>59</xdr:row>
      <xdr:rowOff>98878</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4592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59</xdr:row>
      <xdr:rowOff>48078</xdr:rowOff>
    </xdr:from>
    <xdr:to>
      <xdr:col>81</xdr:col>
      <xdr:colOff>101600</xdr:colOff>
      <xdr:row>59</xdr:row>
      <xdr:rowOff>149678</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5430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140805</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5356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98878</xdr:rowOff>
    </xdr:from>
    <xdr:to>
      <xdr:col>76</xdr:col>
      <xdr:colOff>114300</xdr:colOff>
      <xdr:row>59</xdr:row>
      <xdr:rowOff>98878</xdr:rowOff>
    </xdr:to>
    <xdr:cxnSp macro="">
      <xdr:nvCxnSpPr>
        <xdr:cNvPr id="583" name="直線コネクタ 582">
          <a:extLst>
            <a:ext uri="{FF2B5EF4-FFF2-40B4-BE49-F238E27FC236}">
              <a16:creationId xmlns:a16="http://schemas.microsoft.com/office/drawing/2014/main" id="{00000000-0008-0000-0600-000047020000}"/>
            </a:ext>
          </a:extLst>
        </xdr:cNvPr>
        <xdr:cNvCxnSpPr/>
      </xdr:nvCxnSpPr>
      <xdr:spPr>
        <a:xfrm>
          <a:off x="13703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48078</xdr:rowOff>
    </xdr:from>
    <xdr:to>
      <xdr:col>76</xdr:col>
      <xdr:colOff>165100</xdr:colOff>
      <xdr:row>59</xdr:row>
      <xdr:rowOff>149678</xdr:rowOff>
    </xdr:to>
    <xdr:sp macro="" textlink="">
      <xdr:nvSpPr>
        <xdr:cNvPr id="584" name="フローチャート: 判断 583">
          <a:extLst>
            <a:ext uri="{FF2B5EF4-FFF2-40B4-BE49-F238E27FC236}">
              <a16:creationId xmlns:a16="http://schemas.microsoft.com/office/drawing/2014/main" id="{00000000-0008-0000-0600-000048020000}"/>
            </a:ext>
          </a:extLst>
        </xdr:cNvPr>
        <xdr:cNvSpPr/>
      </xdr:nvSpPr>
      <xdr:spPr>
        <a:xfrm>
          <a:off x="14541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140805</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4467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98878</xdr:rowOff>
    </xdr:from>
    <xdr:to>
      <xdr:col>71</xdr:col>
      <xdr:colOff>177800</xdr:colOff>
      <xdr:row>59</xdr:row>
      <xdr:rowOff>98878</xdr:rowOff>
    </xdr:to>
    <xdr:cxnSp macro="">
      <xdr:nvCxnSpPr>
        <xdr:cNvPr id="586" name="直線コネクタ 585">
          <a:extLst>
            <a:ext uri="{FF2B5EF4-FFF2-40B4-BE49-F238E27FC236}">
              <a16:creationId xmlns:a16="http://schemas.microsoft.com/office/drawing/2014/main" id="{00000000-0008-0000-0600-00004A020000}"/>
            </a:ext>
          </a:extLst>
        </xdr:cNvPr>
        <xdr:cNvCxnSpPr/>
      </xdr:nvCxnSpPr>
      <xdr:spPr>
        <a:xfrm>
          <a:off x="1281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50</xdr:row>
      <xdr:rowOff>56243</xdr:rowOff>
    </xdr:from>
    <xdr:to>
      <xdr:col>72</xdr:col>
      <xdr:colOff>38100</xdr:colOff>
      <xdr:row>50</xdr:row>
      <xdr:rowOff>157843</xdr:rowOff>
    </xdr:to>
    <xdr:sp macro="" textlink="">
      <xdr:nvSpPr>
        <xdr:cNvPr id="587" name="フローチャート: 判断 586">
          <a:extLst>
            <a:ext uri="{FF2B5EF4-FFF2-40B4-BE49-F238E27FC236}">
              <a16:creationId xmlns:a16="http://schemas.microsoft.com/office/drawing/2014/main" id="{00000000-0008-0000-0600-00004B020000}"/>
            </a:ext>
          </a:extLst>
        </xdr:cNvPr>
        <xdr:cNvSpPr/>
      </xdr:nvSpPr>
      <xdr:spPr>
        <a:xfrm>
          <a:off x="13652500" y="8628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49</xdr:row>
      <xdr:rowOff>2920</xdr:rowOff>
    </xdr:from>
    <xdr:ext cx="313932"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3546333" y="84039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154215</xdr:rowOff>
    </xdr:from>
    <xdr:to>
      <xdr:col>67</xdr:col>
      <xdr:colOff>101600</xdr:colOff>
      <xdr:row>57</xdr:row>
      <xdr:rowOff>84365</xdr:rowOff>
    </xdr:to>
    <xdr:sp macro="" textlink="">
      <xdr:nvSpPr>
        <xdr:cNvPr id="589" name="フローチャート: 判断 588">
          <a:extLst>
            <a:ext uri="{FF2B5EF4-FFF2-40B4-BE49-F238E27FC236}">
              <a16:creationId xmlns:a16="http://schemas.microsoft.com/office/drawing/2014/main" id="{00000000-0008-0000-0600-00004D020000}"/>
            </a:ext>
          </a:extLst>
        </xdr:cNvPr>
        <xdr:cNvSpPr/>
      </xdr:nvSpPr>
      <xdr:spPr>
        <a:xfrm>
          <a:off x="12763500" y="9755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55</xdr:row>
      <xdr:rowOff>100892</xdr:rowOff>
    </xdr:from>
    <xdr:ext cx="313932"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2657333" y="95306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6268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83655</xdr:rowOff>
    </xdr:from>
    <xdr:ext cx="249299" cy="259045"/>
    <xdr:sp macro="" textlink="">
      <xdr:nvSpPr>
        <xdr:cNvPr id="597" name="失業対策事業費該当値テキスト">
          <a:extLst>
            <a:ext uri="{FF2B5EF4-FFF2-40B4-BE49-F238E27FC236}">
              <a16:creationId xmlns:a16="http://schemas.microsoft.com/office/drawing/2014/main" id="{00000000-0008-0000-0600-000055020000}"/>
            </a:ext>
          </a:extLst>
        </xdr:cNvPr>
        <xdr:cNvSpPr txBox="1"/>
      </xdr:nvSpPr>
      <xdr:spPr>
        <a:xfrm>
          <a:off x="16370300" y="100277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48078</xdr:rowOff>
    </xdr:from>
    <xdr:to>
      <xdr:col>81</xdr:col>
      <xdr:colOff>101600</xdr:colOff>
      <xdr:row>59</xdr:row>
      <xdr:rowOff>149678</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5430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166205</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5356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48078</xdr:rowOff>
    </xdr:from>
    <xdr:to>
      <xdr:col>76</xdr:col>
      <xdr:colOff>165100</xdr:colOff>
      <xdr:row>59</xdr:row>
      <xdr:rowOff>149678</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4541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166205</xdr:rowOff>
    </xdr:from>
    <xdr:ext cx="249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4467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59</xdr:row>
      <xdr:rowOff>48078</xdr:rowOff>
    </xdr:from>
    <xdr:to>
      <xdr:col>72</xdr:col>
      <xdr:colOff>38100</xdr:colOff>
      <xdr:row>59</xdr:row>
      <xdr:rowOff>149678</xdr:rowOff>
    </xdr:to>
    <xdr:sp macro="" textlink="">
      <xdr:nvSpPr>
        <xdr:cNvPr id="602" name="楕円 601">
          <a:extLst>
            <a:ext uri="{FF2B5EF4-FFF2-40B4-BE49-F238E27FC236}">
              <a16:creationId xmlns:a16="http://schemas.microsoft.com/office/drawing/2014/main" id="{00000000-0008-0000-0600-00005A020000}"/>
            </a:ext>
          </a:extLst>
        </xdr:cNvPr>
        <xdr:cNvSpPr/>
      </xdr:nvSpPr>
      <xdr:spPr>
        <a:xfrm>
          <a:off x="1365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140805</xdr:rowOff>
    </xdr:from>
    <xdr:ext cx="24929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357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48078</xdr:rowOff>
    </xdr:from>
    <xdr:to>
      <xdr:col>67</xdr:col>
      <xdr:colOff>101600</xdr:colOff>
      <xdr:row>59</xdr:row>
      <xdr:rowOff>149678</xdr:rowOff>
    </xdr:to>
    <xdr:sp macro="" textlink="">
      <xdr:nvSpPr>
        <xdr:cNvPr id="604" name="楕円 603">
          <a:extLst>
            <a:ext uri="{FF2B5EF4-FFF2-40B4-BE49-F238E27FC236}">
              <a16:creationId xmlns:a16="http://schemas.microsoft.com/office/drawing/2014/main" id="{00000000-0008-0000-0600-00005C020000}"/>
            </a:ext>
          </a:extLst>
        </xdr:cNvPr>
        <xdr:cNvSpPr/>
      </xdr:nvSpPr>
      <xdr:spPr>
        <a:xfrm>
          <a:off x="1276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140805</xdr:rowOff>
    </xdr:from>
    <xdr:ext cx="24929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68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600-000063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600-000064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a:extLst>
            <a:ext uri="{FF2B5EF4-FFF2-40B4-BE49-F238E27FC236}">
              <a16:creationId xmlns:a16="http://schemas.microsoft.com/office/drawing/2014/main" id="{00000000-0008-0000-0600-000065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公債費グラフ枠">
          <a:extLst>
            <a:ext uri="{FF2B5EF4-FFF2-40B4-BE49-F238E27FC236}">
              <a16:creationId xmlns:a16="http://schemas.microsoft.com/office/drawing/2014/main" id="{00000000-0008-0000-0600-00007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121172</xdr:rowOff>
    </xdr:from>
    <xdr:to>
      <xdr:col>85</xdr:col>
      <xdr:colOff>126364</xdr:colOff>
      <xdr:row>79</xdr:row>
      <xdr:rowOff>41661</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flipV="1">
          <a:off x="16317595" y="11951222"/>
          <a:ext cx="1269" cy="1634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45488</xdr:rowOff>
    </xdr:from>
    <xdr:ext cx="378565" cy="259045"/>
    <xdr:sp macro="" textlink="">
      <xdr:nvSpPr>
        <xdr:cNvPr id="630" name="公債費最小値テキスト">
          <a:extLst>
            <a:ext uri="{FF2B5EF4-FFF2-40B4-BE49-F238E27FC236}">
              <a16:creationId xmlns:a16="http://schemas.microsoft.com/office/drawing/2014/main" id="{00000000-0008-0000-0600-000076020000}"/>
            </a:ext>
          </a:extLst>
        </xdr:cNvPr>
        <xdr:cNvSpPr txBox="1"/>
      </xdr:nvSpPr>
      <xdr:spPr>
        <a:xfrm>
          <a:off x="16370300" y="135900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41661</xdr:rowOff>
    </xdr:from>
    <xdr:to>
      <xdr:col>86</xdr:col>
      <xdr:colOff>25400</xdr:colOff>
      <xdr:row>79</xdr:row>
      <xdr:rowOff>41661</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6230600" y="13586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67849</xdr:rowOff>
    </xdr:from>
    <xdr:ext cx="599010" cy="259045"/>
    <xdr:sp macro="" textlink="">
      <xdr:nvSpPr>
        <xdr:cNvPr id="632" name="公債費最大値テキスト">
          <a:extLst>
            <a:ext uri="{FF2B5EF4-FFF2-40B4-BE49-F238E27FC236}">
              <a16:creationId xmlns:a16="http://schemas.microsoft.com/office/drawing/2014/main" id="{00000000-0008-0000-0600-000078020000}"/>
            </a:ext>
          </a:extLst>
        </xdr:cNvPr>
        <xdr:cNvSpPr txBox="1"/>
      </xdr:nvSpPr>
      <xdr:spPr>
        <a:xfrm>
          <a:off x="16370300" y="11726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429,863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121172</xdr:rowOff>
    </xdr:from>
    <xdr:to>
      <xdr:col>86</xdr:col>
      <xdr:colOff>25400</xdr:colOff>
      <xdr:row>69</xdr:row>
      <xdr:rowOff>121172</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a:off x="16230600" y="11951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9531</xdr:rowOff>
    </xdr:from>
    <xdr:to>
      <xdr:col>85</xdr:col>
      <xdr:colOff>127000</xdr:colOff>
      <xdr:row>78</xdr:row>
      <xdr:rowOff>13509</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flipV="1">
          <a:off x="15481300" y="13382631"/>
          <a:ext cx="838200" cy="3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124826</xdr:rowOff>
    </xdr:from>
    <xdr:ext cx="599010" cy="259045"/>
    <xdr:sp macro="" textlink="">
      <xdr:nvSpPr>
        <xdr:cNvPr id="635" name="公債費平均値テキスト">
          <a:extLst>
            <a:ext uri="{FF2B5EF4-FFF2-40B4-BE49-F238E27FC236}">
              <a16:creationId xmlns:a16="http://schemas.microsoft.com/office/drawing/2014/main" id="{00000000-0008-0000-0600-00007B020000}"/>
            </a:ext>
          </a:extLst>
        </xdr:cNvPr>
        <xdr:cNvSpPr txBox="1"/>
      </xdr:nvSpPr>
      <xdr:spPr>
        <a:xfrm>
          <a:off x="16370300" y="129835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101949</xdr:rowOff>
    </xdr:from>
    <xdr:to>
      <xdr:col>85</xdr:col>
      <xdr:colOff>177800</xdr:colOff>
      <xdr:row>77</xdr:row>
      <xdr:rowOff>32099</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6268700" y="13132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13509</xdr:rowOff>
    </xdr:from>
    <xdr:to>
      <xdr:col>81</xdr:col>
      <xdr:colOff>50800</xdr:colOff>
      <xdr:row>78</xdr:row>
      <xdr:rowOff>21312</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flipV="1">
          <a:off x="14592300" y="13386609"/>
          <a:ext cx="889000" cy="7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104259</xdr:rowOff>
    </xdr:from>
    <xdr:to>
      <xdr:col>81</xdr:col>
      <xdr:colOff>101600</xdr:colOff>
      <xdr:row>77</xdr:row>
      <xdr:rowOff>34409</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5430500" y="13134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50935</xdr:rowOff>
    </xdr:from>
    <xdr:ext cx="59901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5181795" y="129096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5012</xdr:rowOff>
    </xdr:from>
    <xdr:to>
      <xdr:col>76</xdr:col>
      <xdr:colOff>114300</xdr:colOff>
      <xdr:row>78</xdr:row>
      <xdr:rowOff>21312</xdr:rowOff>
    </xdr:to>
    <xdr:cxnSp macro="">
      <xdr:nvCxnSpPr>
        <xdr:cNvPr id="640" name="直線コネクタ 639">
          <a:extLst>
            <a:ext uri="{FF2B5EF4-FFF2-40B4-BE49-F238E27FC236}">
              <a16:creationId xmlns:a16="http://schemas.microsoft.com/office/drawing/2014/main" id="{00000000-0008-0000-0600-000080020000}"/>
            </a:ext>
          </a:extLst>
        </xdr:cNvPr>
        <xdr:cNvCxnSpPr/>
      </xdr:nvCxnSpPr>
      <xdr:spPr>
        <a:xfrm>
          <a:off x="13703300" y="13378112"/>
          <a:ext cx="889000" cy="16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101991</xdr:rowOff>
    </xdr:from>
    <xdr:to>
      <xdr:col>76</xdr:col>
      <xdr:colOff>165100</xdr:colOff>
      <xdr:row>77</xdr:row>
      <xdr:rowOff>32141</xdr:rowOff>
    </xdr:to>
    <xdr:sp macro="" textlink="">
      <xdr:nvSpPr>
        <xdr:cNvPr id="641" name="フローチャート: 判断 640">
          <a:extLst>
            <a:ext uri="{FF2B5EF4-FFF2-40B4-BE49-F238E27FC236}">
              <a16:creationId xmlns:a16="http://schemas.microsoft.com/office/drawing/2014/main" id="{00000000-0008-0000-0600-000081020000}"/>
            </a:ext>
          </a:extLst>
        </xdr:cNvPr>
        <xdr:cNvSpPr/>
      </xdr:nvSpPr>
      <xdr:spPr>
        <a:xfrm>
          <a:off x="14541500" y="13132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48668</xdr:rowOff>
    </xdr:from>
    <xdr:ext cx="59901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4292795" y="12907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159561</xdr:rowOff>
    </xdr:from>
    <xdr:to>
      <xdr:col>71</xdr:col>
      <xdr:colOff>177800</xdr:colOff>
      <xdr:row>78</xdr:row>
      <xdr:rowOff>5012</xdr:rowOff>
    </xdr:to>
    <xdr:cxnSp macro="">
      <xdr:nvCxnSpPr>
        <xdr:cNvPr id="643" name="直線コネクタ 642">
          <a:extLst>
            <a:ext uri="{FF2B5EF4-FFF2-40B4-BE49-F238E27FC236}">
              <a16:creationId xmlns:a16="http://schemas.microsoft.com/office/drawing/2014/main" id="{00000000-0008-0000-0600-000083020000}"/>
            </a:ext>
          </a:extLst>
        </xdr:cNvPr>
        <xdr:cNvCxnSpPr/>
      </xdr:nvCxnSpPr>
      <xdr:spPr>
        <a:xfrm>
          <a:off x="12814300" y="13361211"/>
          <a:ext cx="889000" cy="16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122245</xdr:rowOff>
    </xdr:from>
    <xdr:to>
      <xdr:col>72</xdr:col>
      <xdr:colOff>38100</xdr:colOff>
      <xdr:row>76</xdr:row>
      <xdr:rowOff>52395</xdr:rowOff>
    </xdr:to>
    <xdr:sp macro="" textlink="">
      <xdr:nvSpPr>
        <xdr:cNvPr id="644" name="フローチャート: 判断 643">
          <a:extLst>
            <a:ext uri="{FF2B5EF4-FFF2-40B4-BE49-F238E27FC236}">
              <a16:creationId xmlns:a16="http://schemas.microsoft.com/office/drawing/2014/main" id="{00000000-0008-0000-0600-000084020000}"/>
            </a:ext>
          </a:extLst>
        </xdr:cNvPr>
        <xdr:cNvSpPr/>
      </xdr:nvSpPr>
      <xdr:spPr>
        <a:xfrm>
          <a:off x="13652500" y="12980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74</xdr:row>
      <xdr:rowOff>68922</xdr:rowOff>
    </xdr:from>
    <xdr:ext cx="59901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3403795" y="12756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88302</xdr:rowOff>
    </xdr:from>
    <xdr:to>
      <xdr:col>67</xdr:col>
      <xdr:colOff>101600</xdr:colOff>
      <xdr:row>77</xdr:row>
      <xdr:rowOff>18452</xdr:rowOff>
    </xdr:to>
    <xdr:sp macro="" textlink="">
      <xdr:nvSpPr>
        <xdr:cNvPr id="646" name="フローチャート: 判断 645">
          <a:extLst>
            <a:ext uri="{FF2B5EF4-FFF2-40B4-BE49-F238E27FC236}">
              <a16:creationId xmlns:a16="http://schemas.microsoft.com/office/drawing/2014/main" id="{00000000-0008-0000-0600-000086020000}"/>
            </a:ext>
          </a:extLst>
        </xdr:cNvPr>
        <xdr:cNvSpPr/>
      </xdr:nvSpPr>
      <xdr:spPr>
        <a:xfrm>
          <a:off x="12763500" y="13118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34979</xdr:rowOff>
    </xdr:from>
    <xdr:ext cx="59901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2514795" y="128937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130181</xdr:rowOff>
    </xdr:from>
    <xdr:to>
      <xdr:col>85</xdr:col>
      <xdr:colOff>177800</xdr:colOff>
      <xdr:row>78</xdr:row>
      <xdr:rowOff>60331</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6268700" y="13331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108608</xdr:rowOff>
    </xdr:from>
    <xdr:ext cx="534377" cy="259045"/>
    <xdr:sp macro="" textlink="">
      <xdr:nvSpPr>
        <xdr:cNvPr id="654" name="公債費該当値テキスト">
          <a:extLst>
            <a:ext uri="{FF2B5EF4-FFF2-40B4-BE49-F238E27FC236}">
              <a16:creationId xmlns:a16="http://schemas.microsoft.com/office/drawing/2014/main" id="{00000000-0008-0000-0600-00008E020000}"/>
            </a:ext>
          </a:extLst>
        </xdr:cNvPr>
        <xdr:cNvSpPr txBox="1"/>
      </xdr:nvSpPr>
      <xdr:spPr>
        <a:xfrm>
          <a:off x="16370300" y="13310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134159</xdr:rowOff>
    </xdr:from>
    <xdr:to>
      <xdr:col>81</xdr:col>
      <xdr:colOff>101600</xdr:colOff>
      <xdr:row>78</xdr:row>
      <xdr:rowOff>64309</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5430500" y="13335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55436</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5214111" y="13428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141962</xdr:rowOff>
    </xdr:from>
    <xdr:to>
      <xdr:col>76</xdr:col>
      <xdr:colOff>165100</xdr:colOff>
      <xdr:row>78</xdr:row>
      <xdr:rowOff>72112</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4541500" y="13343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63239</xdr:rowOff>
    </xdr:from>
    <xdr:ext cx="534377"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4325111" y="13436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125662</xdr:rowOff>
    </xdr:from>
    <xdr:to>
      <xdr:col>72</xdr:col>
      <xdr:colOff>38100</xdr:colOff>
      <xdr:row>78</xdr:row>
      <xdr:rowOff>55812</xdr:rowOff>
    </xdr:to>
    <xdr:sp macro="" textlink="">
      <xdr:nvSpPr>
        <xdr:cNvPr id="659" name="楕円 658">
          <a:extLst>
            <a:ext uri="{FF2B5EF4-FFF2-40B4-BE49-F238E27FC236}">
              <a16:creationId xmlns:a16="http://schemas.microsoft.com/office/drawing/2014/main" id="{00000000-0008-0000-0600-000093020000}"/>
            </a:ext>
          </a:extLst>
        </xdr:cNvPr>
        <xdr:cNvSpPr/>
      </xdr:nvSpPr>
      <xdr:spPr>
        <a:xfrm>
          <a:off x="13652500" y="13327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46939</xdr:rowOff>
    </xdr:from>
    <xdr:ext cx="534377"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3436111" y="13420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108761</xdr:rowOff>
    </xdr:from>
    <xdr:to>
      <xdr:col>67</xdr:col>
      <xdr:colOff>101600</xdr:colOff>
      <xdr:row>78</xdr:row>
      <xdr:rowOff>38911</xdr:rowOff>
    </xdr:to>
    <xdr:sp macro="" textlink="">
      <xdr:nvSpPr>
        <xdr:cNvPr id="661" name="楕円 660">
          <a:extLst>
            <a:ext uri="{FF2B5EF4-FFF2-40B4-BE49-F238E27FC236}">
              <a16:creationId xmlns:a16="http://schemas.microsoft.com/office/drawing/2014/main" id="{00000000-0008-0000-0600-000095020000}"/>
            </a:ext>
          </a:extLst>
        </xdr:cNvPr>
        <xdr:cNvSpPr/>
      </xdr:nvSpPr>
      <xdr:spPr>
        <a:xfrm>
          <a:off x="12763500" y="13310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30038</xdr:rowOff>
    </xdr:from>
    <xdr:ext cx="534377"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547111" y="13403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600-00009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a:extLst>
            <a:ext uri="{FF2B5EF4-FFF2-40B4-BE49-F238E27FC236}">
              <a16:creationId xmlns:a16="http://schemas.microsoft.com/office/drawing/2014/main" id="{00000000-0008-0000-0600-00009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積立金グラフ枠">
          <a:extLst>
            <a:ext uri="{FF2B5EF4-FFF2-40B4-BE49-F238E27FC236}">
              <a16:creationId xmlns:a16="http://schemas.microsoft.com/office/drawing/2014/main" id="{00000000-0008-0000-0600-0000A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83614</xdr:rowOff>
    </xdr:from>
    <xdr:to>
      <xdr:col>85</xdr:col>
      <xdr:colOff>126364</xdr:colOff>
      <xdr:row>99</xdr:row>
      <xdr:rowOff>41263</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flipV="1">
          <a:off x="16317595" y="15685564"/>
          <a:ext cx="1269" cy="13292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45090</xdr:rowOff>
    </xdr:from>
    <xdr:ext cx="469744" cy="259045"/>
    <xdr:sp macro="" textlink="">
      <xdr:nvSpPr>
        <xdr:cNvPr id="687" name="積立金最小値テキスト">
          <a:extLst>
            <a:ext uri="{FF2B5EF4-FFF2-40B4-BE49-F238E27FC236}">
              <a16:creationId xmlns:a16="http://schemas.microsoft.com/office/drawing/2014/main" id="{00000000-0008-0000-0600-0000AF020000}"/>
            </a:ext>
          </a:extLst>
        </xdr:cNvPr>
        <xdr:cNvSpPr txBox="1"/>
      </xdr:nvSpPr>
      <xdr:spPr>
        <a:xfrm>
          <a:off x="16370300" y="17018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41263</xdr:rowOff>
    </xdr:from>
    <xdr:to>
      <xdr:col>86</xdr:col>
      <xdr:colOff>25400</xdr:colOff>
      <xdr:row>99</xdr:row>
      <xdr:rowOff>41263</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6230600" y="17014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30291</xdr:rowOff>
    </xdr:from>
    <xdr:ext cx="690189" cy="259045"/>
    <xdr:sp macro="" textlink="">
      <xdr:nvSpPr>
        <xdr:cNvPr id="689" name="積立金最大値テキスト">
          <a:extLst>
            <a:ext uri="{FF2B5EF4-FFF2-40B4-BE49-F238E27FC236}">
              <a16:creationId xmlns:a16="http://schemas.microsoft.com/office/drawing/2014/main" id="{00000000-0008-0000-0600-0000B1020000}"/>
            </a:ext>
          </a:extLst>
        </xdr:cNvPr>
        <xdr:cNvSpPr txBox="1"/>
      </xdr:nvSpPr>
      <xdr:spPr>
        <a:xfrm>
          <a:off x="16370300" y="1546079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1,049,162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83614</xdr:rowOff>
    </xdr:from>
    <xdr:to>
      <xdr:col>86</xdr:col>
      <xdr:colOff>25400</xdr:colOff>
      <xdr:row>91</xdr:row>
      <xdr:rowOff>83614</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a:off x="16230600" y="15685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41004</xdr:rowOff>
    </xdr:from>
    <xdr:to>
      <xdr:col>85</xdr:col>
      <xdr:colOff>127000</xdr:colOff>
      <xdr:row>99</xdr:row>
      <xdr:rowOff>41263</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a:off x="15481300" y="17014554"/>
          <a:ext cx="838200" cy="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69508</xdr:rowOff>
    </xdr:from>
    <xdr:ext cx="534377" cy="259045"/>
    <xdr:sp macro="" textlink="">
      <xdr:nvSpPr>
        <xdr:cNvPr id="692" name="積立金平均値テキスト">
          <a:extLst>
            <a:ext uri="{FF2B5EF4-FFF2-40B4-BE49-F238E27FC236}">
              <a16:creationId xmlns:a16="http://schemas.microsoft.com/office/drawing/2014/main" id="{00000000-0008-0000-0600-0000B4020000}"/>
            </a:ext>
          </a:extLst>
        </xdr:cNvPr>
        <xdr:cNvSpPr txBox="1"/>
      </xdr:nvSpPr>
      <xdr:spPr>
        <a:xfrm>
          <a:off x="16370300" y="167001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46631</xdr:rowOff>
    </xdr:from>
    <xdr:to>
      <xdr:col>85</xdr:col>
      <xdr:colOff>177800</xdr:colOff>
      <xdr:row>98</xdr:row>
      <xdr:rowOff>148231</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6268700" y="16848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7196</xdr:rowOff>
    </xdr:from>
    <xdr:to>
      <xdr:col>81</xdr:col>
      <xdr:colOff>50800</xdr:colOff>
      <xdr:row>99</xdr:row>
      <xdr:rowOff>41004</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a:off x="14592300" y="16980746"/>
          <a:ext cx="889000" cy="33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14577</xdr:rowOff>
    </xdr:from>
    <xdr:to>
      <xdr:col>81</xdr:col>
      <xdr:colOff>101600</xdr:colOff>
      <xdr:row>98</xdr:row>
      <xdr:rowOff>116177</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5430500" y="16816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132704</xdr:rowOff>
    </xdr:from>
    <xdr:ext cx="59901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5181795" y="16591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146354</xdr:rowOff>
    </xdr:from>
    <xdr:to>
      <xdr:col>76</xdr:col>
      <xdr:colOff>114300</xdr:colOff>
      <xdr:row>99</xdr:row>
      <xdr:rowOff>7196</xdr:rowOff>
    </xdr:to>
    <xdr:cxnSp macro="">
      <xdr:nvCxnSpPr>
        <xdr:cNvPr id="697" name="直線コネクタ 696">
          <a:extLst>
            <a:ext uri="{FF2B5EF4-FFF2-40B4-BE49-F238E27FC236}">
              <a16:creationId xmlns:a16="http://schemas.microsoft.com/office/drawing/2014/main" id="{00000000-0008-0000-0600-0000B9020000}"/>
            </a:ext>
          </a:extLst>
        </xdr:cNvPr>
        <xdr:cNvCxnSpPr/>
      </xdr:nvCxnSpPr>
      <xdr:spPr>
        <a:xfrm>
          <a:off x="13703300" y="16948454"/>
          <a:ext cx="889000" cy="32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83296</xdr:rowOff>
    </xdr:from>
    <xdr:to>
      <xdr:col>76</xdr:col>
      <xdr:colOff>165100</xdr:colOff>
      <xdr:row>99</xdr:row>
      <xdr:rowOff>13446</xdr:rowOff>
    </xdr:to>
    <xdr:sp macro="" textlink="">
      <xdr:nvSpPr>
        <xdr:cNvPr id="698" name="フローチャート: 判断 697">
          <a:extLst>
            <a:ext uri="{FF2B5EF4-FFF2-40B4-BE49-F238E27FC236}">
              <a16:creationId xmlns:a16="http://schemas.microsoft.com/office/drawing/2014/main" id="{00000000-0008-0000-0600-0000BA020000}"/>
            </a:ext>
          </a:extLst>
        </xdr:cNvPr>
        <xdr:cNvSpPr/>
      </xdr:nvSpPr>
      <xdr:spPr>
        <a:xfrm>
          <a:off x="14541500" y="16885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29973</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325111" y="16660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146354</xdr:rowOff>
    </xdr:from>
    <xdr:to>
      <xdr:col>71</xdr:col>
      <xdr:colOff>177800</xdr:colOff>
      <xdr:row>99</xdr:row>
      <xdr:rowOff>28566</xdr:rowOff>
    </xdr:to>
    <xdr:cxnSp macro="">
      <xdr:nvCxnSpPr>
        <xdr:cNvPr id="700" name="直線コネクタ 699">
          <a:extLst>
            <a:ext uri="{FF2B5EF4-FFF2-40B4-BE49-F238E27FC236}">
              <a16:creationId xmlns:a16="http://schemas.microsoft.com/office/drawing/2014/main" id="{00000000-0008-0000-0600-0000BC020000}"/>
            </a:ext>
          </a:extLst>
        </xdr:cNvPr>
        <xdr:cNvCxnSpPr/>
      </xdr:nvCxnSpPr>
      <xdr:spPr>
        <a:xfrm flipV="1">
          <a:off x="12814300" y="16948454"/>
          <a:ext cx="889000" cy="53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64191</xdr:rowOff>
    </xdr:from>
    <xdr:to>
      <xdr:col>72</xdr:col>
      <xdr:colOff>38100</xdr:colOff>
      <xdr:row>98</xdr:row>
      <xdr:rowOff>165791</xdr:rowOff>
    </xdr:to>
    <xdr:sp macro="" textlink="">
      <xdr:nvSpPr>
        <xdr:cNvPr id="701" name="フローチャート: 判断 700">
          <a:extLst>
            <a:ext uri="{FF2B5EF4-FFF2-40B4-BE49-F238E27FC236}">
              <a16:creationId xmlns:a16="http://schemas.microsoft.com/office/drawing/2014/main" id="{00000000-0008-0000-0600-0000BD020000}"/>
            </a:ext>
          </a:extLst>
        </xdr:cNvPr>
        <xdr:cNvSpPr/>
      </xdr:nvSpPr>
      <xdr:spPr>
        <a:xfrm>
          <a:off x="13652500" y="16866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10868</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3436111" y="16641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115522</xdr:rowOff>
    </xdr:from>
    <xdr:to>
      <xdr:col>67</xdr:col>
      <xdr:colOff>101600</xdr:colOff>
      <xdr:row>99</xdr:row>
      <xdr:rowOff>45672</xdr:rowOff>
    </xdr:to>
    <xdr:sp macro="" textlink="">
      <xdr:nvSpPr>
        <xdr:cNvPr id="703" name="フローチャート: 判断 702">
          <a:extLst>
            <a:ext uri="{FF2B5EF4-FFF2-40B4-BE49-F238E27FC236}">
              <a16:creationId xmlns:a16="http://schemas.microsoft.com/office/drawing/2014/main" id="{00000000-0008-0000-0600-0000BF020000}"/>
            </a:ext>
          </a:extLst>
        </xdr:cNvPr>
        <xdr:cNvSpPr/>
      </xdr:nvSpPr>
      <xdr:spPr>
        <a:xfrm>
          <a:off x="12763500" y="16917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62199</xdr:rowOff>
    </xdr:from>
    <xdr:ext cx="534377"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2547111" y="16692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161913</xdr:rowOff>
    </xdr:from>
    <xdr:to>
      <xdr:col>85</xdr:col>
      <xdr:colOff>177800</xdr:colOff>
      <xdr:row>99</xdr:row>
      <xdr:rowOff>92063</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6268700" y="16964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76840</xdr:rowOff>
    </xdr:from>
    <xdr:ext cx="469744" cy="259045"/>
    <xdr:sp macro="" textlink="">
      <xdr:nvSpPr>
        <xdr:cNvPr id="711" name="積立金該当値テキスト">
          <a:extLst>
            <a:ext uri="{FF2B5EF4-FFF2-40B4-BE49-F238E27FC236}">
              <a16:creationId xmlns:a16="http://schemas.microsoft.com/office/drawing/2014/main" id="{00000000-0008-0000-0600-0000C7020000}"/>
            </a:ext>
          </a:extLst>
        </xdr:cNvPr>
        <xdr:cNvSpPr txBox="1"/>
      </xdr:nvSpPr>
      <xdr:spPr>
        <a:xfrm>
          <a:off x="16370300" y="16878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161654</xdr:rowOff>
    </xdr:from>
    <xdr:to>
      <xdr:col>81</xdr:col>
      <xdr:colOff>101600</xdr:colOff>
      <xdr:row>99</xdr:row>
      <xdr:rowOff>91804</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5430500" y="16963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82931</xdr:rowOff>
    </xdr:from>
    <xdr:ext cx="469744"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5246428" y="17056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127846</xdr:rowOff>
    </xdr:from>
    <xdr:to>
      <xdr:col>76</xdr:col>
      <xdr:colOff>165100</xdr:colOff>
      <xdr:row>99</xdr:row>
      <xdr:rowOff>57996</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4541500" y="16929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49123</xdr:rowOff>
    </xdr:from>
    <xdr:ext cx="534377"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4325111" y="17022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95554</xdr:rowOff>
    </xdr:from>
    <xdr:to>
      <xdr:col>72</xdr:col>
      <xdr:colOff>38100</xdr:colOff>
      <xdr:row>99</xdr:row>
      <xdr:rowOff>25704</xdr:rowOff>
    </xdr:to>
    <xdr:sp macro="" textlink="">
      <xdr:nvSpPr>
        <xdr:cNvPr id="716" name="楕円 715">
          <a:extLst>
            <a:ext uri="{FF2B5EF4-FFF2-40B4-BE49-F238E27FC236}">
              <a16:creationId xmlns:a16="http://schemas.microsoft.com/office/drawing/2014/main" id="{00000000-0008-0000-0600-0000CC020000}"/>
            </a:ext>
          </a:extLst>
        </xdr:cNvPr>
        <xdr:cNvSpPr/>
      </xdr:nvSpPr>
      <xdr:spPr>
        <a:xfrm>
          <a:off x="13652500" y="16897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16831</xdr:rowOff>
    </xdr:from>
    <xdr:ext cx="534377"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3436111" y="16990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149216</xdr:rowOff>
    </xdr:from>
    <xdr:to>
      <xdr:col>67</xdr:col>
      <xdr:colOff>101600</xdr:colOff>
      <xdr:row>99</xdr:row>
      <xdr:rowOff>79366</xdr:rowOff>
    </xdr:to>
    <xdr:sp macro="" textlink="">
      <xdr:nvSpPr>
        <xdr:cNvPr id="718" name="楕円 717">
          <a:extLst>
            <a:ext uri="{FF2B5EF4-FFF2-40B4-BE49-F238E27FC236}">
              <a16:creationId xmlns:a16="http://schemas.microsoft.com/office/drawing/2014/main" id="{00000000-0008-0000-0600-0000CE020000}"/>
            </a:ext>
          </a:extLst>
        </xdr:cNvPr>
        <xdr:cNvSpPr/>
      </xdr:nvSpPr>
      <xdr:spPr>
        <a:xfrm>
          <a:off x="12763500" y="16951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70493</xdr:rowOff>
    </xdr:from>
    <xdr:ext cx="534377"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2547111" y="17044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600-0000D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a:extLst>
            <a:ext uri="{FF2B5EF4-FFF2-40B4-BE49-F238E27FC236}">
              <a16:creationId xmlns:a16="http://schemas.microsoft.com/office/drawing/2014/main" id="{00000000-0008-0000-0600-0000D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a:extLst>
            <a:ext uri="{FF2B5EF4-FFF2-40B4-BE49-F238E27FC236}">
              <a16:creationId xmlns:a16="http://schemas.microsoft.com/office/drawing/2014/main" id="{00000000-0008-0000-0600-0000D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投資及び出資金グラフ枠">
          <a:extLst>
            <a:ext uri="{FF2B5EF4-FFF2-40B4-BE49-F238E27FC236}">
              <a16:creationId xmlns:a16="http://schemas.microsoft.com/office/drawing/2014/main" id="{00000000-0008-0000-0600-0000E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148249</xdr:rowOff>
    </xdr:from>
    <xdr:to>
      <xdr:col>116</xdr:col>
      <xdr:colOff>62864</xdr:colOff>
      <xdr:row>38</xdr:row>
      <xdr:rowOff>139700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flipV="1">
          <a:off x="22159595" y="5463199"/>
          <a:ext cx="1269" cy="1191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19402</xdr:rowOff>
    </xdr:from>
    <xdr:ext cx="249299" cy="259045"/>
    <xdr:sp macro="" textlink="">
      <xdr:nvSpPr>
        <xdr:cNvPr id="742" name="投資及び出資金最小値テキスト">
          <a:extLst>
            <a:ext uri="{FF2B5EF4-FFF2-40B4-BE49-F238E27FC236}">
              <a16:creationId xmlns:a16="http://schemas.microsoft.com/office/drawing/2014/main" id="{00000000-0008-0000-0600-0000E6020000}"/>
            </a:ext>
          </a:extLst>
        </xdr:cNvPr>
        <xdr:cNvSpPr txBox="1"/>
      </xdr:nvSpPr>
      <xdr:spPr>
        <a:xfrm>
          <a:off x="22212300" y="67059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94926</xdr:rowOff>
    </xdr:from>
    <xdr:ext cx="534377" cy="259045"/>
    <xdr:sp macro="" textlink="">
      <xdr:nvSpPr>
        <xdr:cNvPr id="744" name="投資及び出資金最大値テキスト">
          <a:extLst>
            <a:ext uri="{FF2B5EF4-FFF2-40B4-BE49-F238E27FC236}">
              <a16:creationId xmlns:a16="http://schemas.microsoft.com/office/drawing/2014/main" id="{00000000-0008-0000-0600-0000E8020000}"/>
            </a:ext>
          </a:extLst>
        </xdr:cNvPr>
        <xdr:cNvSpPr txBox="1"/>
      </xdr:nvSpPr>
      <xdr:spPr>
        <a:xfrm>
          <a:off x="22212300" y="5238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148249</xdr:rowOff>
    </xdr:from>
    <xdr:to>
      <xdr:col>116</xdr:col>
      <xdr:colOff>152400</xdr:colOff>
      <xdr:row>31</xdr:row>
      <xdr:rowOff>148249</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22072600" y="5463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108302</xdr:rowOff>
    </xdr:from>
    <xdr:ext cx="378565" cy="259045"/>
    <xdr:sp macro="" textlink="">
      <xdr:nvSpPr>
        <xdr:cNvPr id="747" name="投資及び出資金平均値テキスト">
          <a:extLst>
            <a:ext uri="{FF2B5EF4-FFF2-40B4-BE49-F238E27FC236}">
              <a16:creationId xmlns:a16="http://schemas.microsoft.com/office/drawing/2014/main" id="{00000000-0008-0000-0600-0000EB020000}"/>
            </a:ext>
          </a:extLst>
        </xdr:cNvPr>
        <xdr:cNvSpPr txBox="1"/>
      </xdr:nvSpPr>
      <xdr:spPr>
        <a:xfrm>
          <a:off x="22212300" y="645195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85425</xdr:rowOff>
    </xdr:from>
    <xdr:to>
      <xdr:col>116</xdr:col>
      <xdr:colOff>114300</xdr:colOff>
      <xdr:row>39</xdr:row>
      <xdr:rowOff>15575</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2110700" y="6600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85128</xdr:rowOff>
    </xdr:from>
    <xdr:to>
      <xdr:col>112</xdr:col>
      <xdr:colOff>38100</xdr:colOff>
      <xdr:row>39</xdr:row>
      <xdr:rowOff>15278</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21272500" y="660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31805</xdr:rowOff>
    </xdr:from>
    <xdr:ext cx="378565"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134017" y="63754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2" name="直線コネクタ 751">
          <a:extLst>
            <a:ext uri="{FF2B5EF4-FFF2-40B4-BE49-F238E27FC236}">
              <a16:creationId xmlns:a16="http://schemas.microsoft.com/office/drawing/2014/main" id="{00000000-0008-0000-0600-0000F0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77813</xdr:rowOff>
    </xdr:from>
    <xdr:to>
      <xdr:col>107</xdr:col>
      <xdr:colOff>101600</xdr:colOff>
      <xdr:row>39</xdr:row>
      <xdr:rowOff>7963</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20383500" y="6592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24490</xdr:rowOff>
    </xdr:from>
    <xdr:ext cx="378565"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245017" y="63681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5" name="直線コネクタ 754">
          <a:extLst>
            <a:ext uri="{FF2B5EF4-FFF2-40B4-BE49-F238E27FC236}">
              <a16:creationId xmlns:a16="http://schemas.microsoft.com/office/drawing/2014/main" id="{00000000-0008-0000-0600-0000F3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68349</xdr:rowOff>
    </xdr:from>
    <xdr:to>
      <xdr:col>102</xdr:col>
      <xdr:colOff>165100</xdr:colOff>
      <xdr:row>38</xdr:row>
      <xdr:rowOff>169949</xdr:rowOff>
    </xdr:to>
    <xdr:sp macro="" textlink="">
      <xdr:nvSpPr>
        <xdr:cNvPr id="756" name="フローチャート: 判断 755">
          <a:extLst>
            <a:ext uri="{FF2B5EF4-FFF2-40B4-BE49-F238E27FC236}">
              <a16:creationId xmlns:a16="http://schemas.microsoft.com/office/drawing/2014/main" id="{00000000-0008-0000-0600-0000F4020000}"/>
            </a:ext>
          </a:extLst>
        </xdr:cNvPr>
        <xdr:cNvSpPr/>
      </xdr:nvSpPr>
      <xdr:spPr>
        <a:xfrm>
          <a:off x="19494500" y="6583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15026</xdr:rowOff>
    </xdr:from>
    <xdr:ext cx="378565"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9356017" y="63586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158646</xdr:rowOff>
    </xdr:from>
    <xdr:to>
      <xdr:col>98</xdr:col>
      <xdr:colOff>38100</xdr:colOff>
      <xdr:row>38</xdr:row>
      <xdr:rowOff>88796</xdr:rowOff>
    </xdr:to>
    <xdr:sp macro="" textlink="">
      <xdr:nvSpPr>
        <xdr:cNvPr id="758" name="フローチャート: 判断 757">
          <a:extLst>
            <a:ext uri="{FF2B5EF4-FFF2-40B4-BE49-F238E27FC236}">
              <a16:creationId xmlns:a16="http://schemas.microsoft.com/office/drawing/2014/main" id="{00000000-0008-0000-0600-0000F6020000}"/>
            </a:ext>
          </a:extLst>
        </xdr:cNvPr>
        <xdr:cNvSpPr/>
      </xdr:nvSpPr>
      <xdr:spPr>
        <a:xfrm>
          <a:off x="18605500" y="650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105323</xdr:rowOff>
    </xdr:from>
    <xdr:ext cx="469744"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8421428" y="6277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63852</xdr:rowOff>
    </xdr:from>
    <xdr:ext cx="249299" cy="259045"/>
    <xdr:sp macro="" textlink="">
      <xdr:nvSpPr>
        <xdr:cNvPr id="766" name="投資及び出資金該当値テキスト">
          <a:extLst>
            <a:ext uri="{FF2B5EF4-FFF2-40B4-BE49-F238E27FC236}">
              <a16:creationId xmlns:a16="http://schemas.microsoft.com/office/drawing/2014/main" id="{00000000-0008-0000-0600-0000FE020000}"/>
            </a:ext>
          </a:extLst>
        </xdr:cNvPr>
        <xdr:cNvSpPr txBox="1"/>
      </xdr:nvSpPr>
      <xdr:spPr>
        <a:xfrm>
          <a:off x="22212300" y="65789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3" name="楕円 772">
          <a:extLst>
            <a:ext uri="{FF2B5EF4-FFF2-40B4-BE49-F238E27FC236}">
              <a16:creationId xmlns:a16="http://schemas.microsoft.com/office/drawing/2014/main" id="{00000000-0008-0000-0600-000005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a:extLst>
            <a:ext uri="{FF2B5EF4-FFF2-40B4-BE49-F238E27FC236}">
              <a16:creationId xmlns:a16="http://schemas.microsoft.com/office/drawing/2014/main" id="{00000000-0008-0000-0600-00000D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a:extLst>
            <a:ext uri="{FF2B5EF4-FFF2-40B4-BE49-F238E27FC236}">
              <a16:creationId xmlns:a16="http://schemas.microsoft.com/office/drawing/2014/main" id="{00000000-0008-0000-0600-00000E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52</xdr:row>
      <xdr:rowOff>111777</xdr:rowOff>
    </xdr:from>
    <xdr:ext cx="59541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692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168927</xdr:rowOff>
    </xdr:from>
    <xdr:ext cx="59541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692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a:extLst>
            <a:ext uri="{FF2B5EF4-FFF2-40B4-BE49-F238E27FC236}">
              <a16:creationId xmlns:a16="http://schemas.microsoft.com/office/drawing/2014/main" id="{00000000-0008-0000-0600-00001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29287</xdr:rowOff>
    </xdr:from>
    <xdr:to>
      <xdr:col>116</xdr:col>
      <xdr:colOff>62864</xdr:colOff>
      <xdr:row>58</xdr:row>
      <xdr:rowOff>139700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flipV="1">
          <a:off x="22159595" y="8601787"/>
          <a:ext cx="1269" cy="1482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7" name="貸付金最小値テキスト">
          <a:extLst>
            <a:ext uri="{FF2B5EF4-FFF2-40B4-BE49-F238E27FC236}">
              <a16:creationId xmlns:a16="http://schemas.microsoft.com/office/drawing/2014/main" id="{00000000-0008-0000-0600-00001D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147414</xdr:rowOff>
    </xdr:from>
    <xdr:ext cx="599010" cy="259045"/>
    <xdr:sp macro="" textlink="">
      <xdr:nvSpPr>
        <xdr:cNvPr id="799" name="貸付金最大値テキスト">
          <a:extLst>
            <a:ext uri="{FF2B5EF4-FFF2-40B4-BE49-F238E27FC236}">
              <a16:creationId xmlns:a16="http://schemas.microsoft.com/office/drawing/2014/main" id="{00000000-0008-0000-0600-00001F030000}"/>
            </a:ext>
          </a:extLst>
        </xdr:cNvPr>
        <xdr:cNvSpPr txBox="1"/>
      </xdr:nvSpPr>
      <xdr:spPr>
        <a:xfrm>
          <a:off x="22212300" y="8377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29287</xdr:rowOff>
    </xdr:from>
    <xdr:to>
      <xdr:col>116</xdr:col>
      <xdr:colOff>152400</xdr:colOff>
      <xdr:row>50</xdr:row>
      <xdr:rowOff>29287</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2072600" y="8601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11175</xdr:rowOff>
    </xdr:from>
    <xdr:ext cx="534377" cy="259045"/>
    <xdr:sp macro="" textlink="">
      <xdr:nvSpPr>
        <xdr:cNvPr id="802" name="貸付金平均値テキスト">
          <a:extLst>
            <a:ext uri="{FF2B5EF4-FFF2-40B4-BE49-F238E27FC236}">
              <a16:creationId xmlns:a16="http://schemas.microsoft.com/office/drawing/2014/main" id="{00000000-0008-0000-0600-000022030000}"/>
            </a:ext>
          </a:extLst>
        </xdr:cNvPr>
        <xdr:cNvSpPr txBox="1"/>
      </xdr:nvSpPr>
      <xdr:spPr>
        <a:xfrm>
          <a:off x="22212300" y="97838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159748</xdr:rowOff>
    </xdr:from>
    <xdr:to>
      <xdr:col>116</xdr:col>
      <xdr:colOff>114300</xdr:colOff>
      <xdr:row>58</xdr:row>
      <xdr:rowOff>89898</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2110700" y="9932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162472</xdr:rowOff>
    </xdr:from>
    <xdr:to>
      <xdr:col>112</xdr:col>
      <xdr:colOff>38100</xdr:colOff>
      <xdr:row>58</xdr:row>
      <xdr:rowOff>92622</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1272500" y="9935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56</xdr:row>
      <xdr:rowOff>109149</xdr:rowOff>
    </xdr:from>
    <xdr:ext cx="534377"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056111" y="9710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37612</xdr:rowOff>
    </xdr:from>
    <xdr:to>
      <xdr:col>107</xdr:col>
      <xdr:colOff>101600</xdr:colOff>
      <xdr:row>58</xdr:row>
      <xdr:rowOff>139212</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20383500" y="9981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155739</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199428" y="9756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10" name="直線コネクタ 809">
          <a:extLst>
            <a:ext uri="{FF2B5EF4-FFF2-40B4-BE49-F238E27FC236}">
              <a16:creationId xmlns:a16="http://schemas.microsoft.com/office/drawing/2014/main" id="{00000000-0008-0000-0600-00002A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5708</xdr:rowOff>
    </xdr:from>
    <xdr:to>
      <xdr:col>102</xdr:col>
      <xdr:colOff>165100</xdr:colOff>
      <xdr:row>58</xdr:row>
      <xdr:rowOff>107308</xdr:rowOff>
    </xdr:to>
    <xdr:sp macro="" textlink="">
      <xdr:nvSpPr>
        <xdr:cNvPr id="811" name="フローチャート: 判断 810">
          <a:extLst>
            <a:ext uri="{FF2B5EF4-FFF2-40B4-BE49-F238E27FC236}">
              <a16:creationId xmlns:a16="http://schemas.microsoft.com/office/drawing/2014/main" id="{00000000-0008-0000-0600-00002B030000}"/>
            </a:ext>
          </a:extLst>
        </xdr:cNvPr>
        <xdr:cNvSpPr/>
      </xdr:nvSpPr>
      <xdr:spPr>
        <a:xfrm>
          <a:off x="19494500" y="9949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123835</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10428" y="9725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34777</xdr:rowOff>
    </xdr:from>
    <xdr:to>
      <xdr:col>98</xdr:col>
      <xdr:colOff>38100</xdr:colOff>
      <xdr:row>58</xdr:row>
      <xdr:rowOff>136377</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18605500" y="997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152904</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8421428" y="9754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3827</xdr:rowOff>
    </xdr:from>
    <xdr:ext cx="249299" cy="259045"/>
    <xdr:sp macro="" textlink="">
      <xdr:nvSpPr>
        <xdr:cNvPr id="821" name="貸付金該当値テキスト">
          <a:extLst>
            <a:ext uri="{FF2B5EF4-FFF2-40B4-BE49-F238E27FC236}">
              <a16:creationId xmlns:a16="http://schemas.microsoft.com/office/drawing/2014/main" id="{00000000-0008-0000-0600-000035030000}"/>
            </a:ext>
          </a:extLst>
        </xdr:cNvPr>
        <xdr:cNvSpPr txBox="1"/>
      </xdr:nvSpPr>
      <xdr:spPr>
        <a:xfrm>
          <a:off x="22212300" y="994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78</xdr:row>
      <xdr:rowOff>139700</xdr:rowOff>
    </xdr:from>
    <xdr:to>
      <xdr:col>120</xdr:col>
      <xdr:colOff>114300</xdr:colOff>
      <xdr:row>78</xdr:row>
      <xdr:rowOff>139700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77</xdr:row>
      <xdr:rowOff>168927</xdr:rowOff>
    </xdr:from>
    <xdr:ext cx="248786"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75</xdr:row>
      <xdr:rowOff>54627</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111777</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a:extLst>
            <a:ext uri="{FF2B5EF4-FFF2-40B4-BE49-F238E27FC236}">
              <a16:creationId xmlns:a16="http://schemas.microsoft.com/office/drawing/2014/main" id="{00000000-0008-0000-0600-000052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130858</xdr:rowOff>
    </xdr:from>
    <xdr:to>
      <xdr:col>116</xdr:col>
      <xdr:colOff>62864</xdr:colOff>
      <xdr:row>77</xdr:row>
      <xdr:rowOff>167653</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22159595" y="12132358"/>
          <a:ext cx="1269" cy="12369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30</xdr:rowOff>
    </xdr:from>
    <xdr:ext cx="534377" cy="259045"/>
    <xdr:sp macro="" textlink="">
      <xdr:nvSpPr>
        <xdr:cNvPr id="852" name="繰出金最小値テキスト">
          <a:extLst>
            <a:ext uri="{FF2B5EF4-FFF2-40B4-BE49-F238E27FC236}">
              <a16:creationId xmlns:a16="http://schemas.microsoft.com/office/drawing/2014/main" id="{00000000-0008-0000-0600-000054030000}"/>
            </a:ext>
          </a:extLst>
        </xdr:cNvPr>
        <xdr:cNvSpPr txBox="1"/>
      </xdr:nvSpPr>
      <xdr:spPr>
        <a:xfrm>
          <a:off x="22212300" y="13373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167653</xdr:rowOff>
    </xdr:from>
    <xdr:to>
      <xdr:col>116</xdr:col>
      <xdr:colOff>152400</xdr:colOff>
      <xdr:row>77</xdr:row>
      <xdr:rowOff>167653</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22072600" y="13369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77535</xdr:rowOff>
    </xdr:from>
    <xdr:ext cx="599010" cy="259045"/>
    <xdr:sp macro="" textlink="">
      <xdr:nvSpPr>
        <xdr:cNvPr id="854" name="繰出金最大値テキスト">
          <a:extLst>
            <a:ext uri="{FF2B5EF4-FFF2-40B4-BE49-F238E27FC236}">
              <a16:creationId xmlns:a16="http://schemas.microsoft.com/office/drawing/2014/main" id="{00000000-0008-0000-0600-000056030000}"/>
            </a:ext>
          </a:extLst>
        </xdr:cNvPr>
        <xdr:cNvSpPr txBox="1"/>
      </xdr:nvSpPr>
      <xdr:spPr>
        <a:xfrm>
          <a:off x="22212300" y="11907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130858</xdr:rowOff>
    </xdr:from>
    <xdr:to>
      <xdr:col>116</xdr:col>
      <xdr:colOff>152400</xdr:colOff>
      <xdr:row>70</xdr:row>
      <xdr:rowOff>130858</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2072600" y="12132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142951</xdr:rowOff>
    </xdr:from>
    <xdr:to>
      <xdr:col>116</xdr:col>
      <xdr:colOff>63500</xdr:colOff>
      <xdr:row>77</xdr:row>
      <xdr:rowOff>7634</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21323300" y="13173151"/>
          <a:ext cx="838200" cy="36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134714</xdr:rowOff>
    </xdr:from>
    <xdr:ext cx="599010" cy="259045"/>
    <xdr:sp macro="" textlink="">
      <xdr:nvSpPr>
        <xdr:cNvPr id="857" name="繰出金平均値テキスト">
          <a:extLst>
            <a:ext uri="{FF2B5EF4-FFF2-40B4-BE49-F238E27FC236}">
              <a16:creationId xmlns:a16="http://schemas.microsoft.com/office/drawing/2014/main" id="{00000000-0008-0000-0600-000059030000}"/>
            </a:ext>
          </a:extLst>
        </xdr:cNvPr>
        <xdr:cNvSpPr txBox="1"/>
      </xdr:nvSpPr>
      <xdr:spPr>
        <a:xfrm>
          <a:off x="22212300" y="128220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111837</xdr:rowOff>
    </xdr:from>
    <xdr:to>
      <xdr:col>116</xdr:col>
      <xdr:colOff>114300</xdr:colOff>
      <xdr:row>76</xdr:row>
      <xdr:rowOff>41988</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2110700" y="1297058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7634</xdr:rowOff>
    </xdr:from>
    <xdr:to>
      <xdr:col>111</xdr:col>
      <xdr:colOff>177800</xdr:colOff>
      <xdr:row>77</xdr:row>
      <xdr:rowOff>14331</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flipV="1">
          <a:off x="20434300" y="13209284"/>
          <a:ext cx="889000" cy="6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100444</xdr:rowOff>
    </xdr:from>
    <xdr:to>
      <xdr:col>112</xdr:col>
      <xdr:colOff>38100</xdr:colOff>
      <xdr:row>76</xdr:row>
      <xdr:rowOff>30593</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1272500" y="1295919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74</xdr:row>
      <xdr:rowOff>47121</xdr:rowOff>
    </xdr:from>
    <xdr:ext cx="59901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1023795" y="12734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14331</xdr:rowOff>
    </xdr:from>
    <xdr:to>
      <xdr:col>107</xdr:col>
      <xdr:colOff>50800</xdr:colOff>
      <xdr:row>77</xdr:row>
      <xdr:rowOff>21560</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flipV="1">
          <a:off x="19545300" y="13215981"/>
          <a:ext cx="889000" cy="7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118833</xdr:rowOff>
    </xdr:from>
    <xdr:to>
      <xdr:col>107</xdr:col>
      <xdr:colOff>101600</xdr:colOff>
      <xdr:row>76</xdr:row>
      <xdr:rowOff>48983</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0383500" y="12977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74</xdr:row>
      <xdr:rowOff>65510</xdr:rowOff>
    </xdr:from>
    <xdr:ext cx="59901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134795" y="127528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21560</xdr:rowOff>
    </xdr:from>
    <xdr:to>
      <xdr:col>102</xdr:col>
      <xdr:colOff>114300</xdr:colOff>
      <xdr:row>77</xdr:row>
      <xdr:rowOff>28701</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flipV="1">
          <a:off x="18656300" y="13223210"/>
          <a:ext cx="889000" cy="7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110992</xdr:rowOff>
    </xdr:from>
    <xdr:to>
      <xdr:col>102</xdr:col>
      <xdr:colOff>165100</xdr:colOff>
      <xdr:row>76</xdr:row>
      <xdr:rowOff>41142</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19494500" y="12969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74</xdr:row>
      <xdr:rowOff>57669</xdr:rowOff>
    </xdr:from>
    <xdr:ext cx="59901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9245795" y="12744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61934</xdr:rowOff>
    </xdr:from>
    <xdr:to>
      <xdr:col>98</xdr:col>
      <xdr:colOff>38100</xdr:colOff>
      <xdr:row>76</xdr:row>
      <xdr:rowOff>163534</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18605500" y="13092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8611</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389111" y="12867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92151</xdr:rowOff>
    </xdr:from>
    <xdr:to>
      <xdr:col>116</xdr:col>
      <xdr:colOff>114300</xdr:colOff>
      <xdr:row>77</xdr:row>
      <xdr:rowOff>22301</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2110700" y="13122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70578</xdr:rowOff>
    </xdr:from>
    <xdr:ext cx="534377" cy="259045"/>
    <xdr:sp macro="" textlink="">
      <xdr:nvSpPr>
        <xdr:cNvPr id="876" name="繰出金該当値テキスト">
          <a:extLst>
            <a:ext uri="{FF2B5EF4-FFF2-40B4-BE49-F238E27FC236}">
              <a16:creationId xmlns:a16="http://schemas.microsoft.com/office/drawing/2014/main" id="{00000000-0008-0000-0600-00006C030000}"/>
            </a:ext>
          </a:extLst>
        </xdr:cNvPr>
        <xdr:cNvSpPr txBox="1"/>
      </xdr:nvSpPr>
      <xdr:spPr>
        <a:xfrm>
          <a:off x="22212300" y="13100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128284</xdr:rowOff>
    </xdr:from>
    <xdr:to>
      <xdr:col>112</xdr:col>
      <xdr:colOff>38100</xdr:colOff>
      <xdr:row>77</xdr:row>
      <xdr:rowOff>58434</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1272500" y="13158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49561</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1056111" y="13251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134981</xdr:rowOff>
    </xdr:from>
    <xdr:to>
      <xdr:col>107</xdr:col>
      <xdr:colOff>101600</xdr:colOff>
      <xdr:row>77</xdr:row>
      <xdr:rowOff>65131</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0383500" y="13165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56258</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20167111" y="13257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142210</xdr:rowOff>
    </xdr:from>
    <xdr:to>
      <xdr:col>102</xdr:col>
      <xdr:colOff>165100</xdr:colOff>
      <xdr:row>77</xdr:row>
      <xdr:rowOff>72360</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19494500" y="13172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63487</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9278111" y="13265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149351</xdr:rowOff>
    </xdr:from>
    <xdr:to>
      <xdr:col>98</xdr:col>
      <xdr:colOff>38100</xdr:colOff>
      <xdr:row>77</xdr:row>
      <xdr:rowOff>79501</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18605500" y="13179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70628</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8389111" y="13272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9" name="前年度繰上充用金グラフ枠">
          <a:extLst>
            <a:ext uri="{FF2B5EF4-FFF2-40B4-BE49-F238E27FC236}">
              <a16:creationId xmlns:a16="http://schemas.microsoft.com/office/drawing/2014/main" id="{00000000-0008-0000-0600-000083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1" name="前年度繰上充用金最小値テキスト">
          <a:extLst>
            <a:ext uri="{FF2B5EF4-FFF2-40B4-BE49-F238E27FC236}">
              <a16:creationId xmlns:a16="http://schemas.microsoft.com/office/drawing/2014/main" id="{00000000-0008-0000-0600-000085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3" name="前年度繰上充用金最大値テキスト">
          <a:extLst>
            <a:ext uri="{FF2B5EF4-FFF2-40B4-BE49-F238E27FC236}">
              <a16:creationId xmlns:a16="http://schemas.microsoft.com/office/drawing/2014/main" id="{00000000-0008-0000-0600-000087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6" name="前年度繰上充用金平均値テキスト">
          <a:extLst>
            <a:ext uri="{FF2B5EF4-FFF2-40B4-BE49-F238E27FC236}">
              <a16:creationId xmlns:a16="http://schemas.microsoft.com/office/drawing/2014/main" id="{00000000-0008-0000-0600-00008A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5" name="前年度繰上充用金該当値テキスト">
          <a:extLst>
            <a:ext uri="{FF2B5EF4-FFF2-40B4-BE49-F238E27FC236}">
              <a16:creationId xmlns:a16="http://schemas.microsoft.com/office/drawing/2014/main" id="{00000000-0008-0000-0600-00009D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4" name="正方形/長方形 933">
          <a:extLst>
            <a:ext uri="{FF2B5EF4-FFF2-40B4-BE49-F238E27FC236}">
              <a16:creationId xmlns:a16="http://schemas.microsoft.com/office/drawing/2014/main" id="{00000000-0008-0000-0600-0000A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5" name="正方形/長方形 934">
          <a:extLst>
            <a:ext uri="{FF2B5EF4-FFF2-40B4-BE49-F238E27FC236}">
              <a16:creationId xmlns:a16="http://schemas.microsoft.com/office/drawing/2014/main" id="{00000000-0008-0000-0600-0000A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歳出決算総額から見た住民一人当たりのコストは、昨年から４５，３１０円減少し、６</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５３，７５５</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円となった。</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性質別歳出の各経費は、扶助費を除き、概ね類似団体平均を下回っている。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主な構成項目である人件費は、住民一人当たりのコストが</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１４３，３０９</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円となり、平成２</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６</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年度から</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微増で</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推移してしているが、類似団体平均と比較してもなお低い水準にある。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扶助費は、住民一人当たりのコストが</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８３，４０４</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円で前年度から</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１，２９９</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円</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増額しており</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、類似団体平均を大きく上回っている。主な要因は、</a:t>
          </a:r>
          <a:r>
            <a:rPr lang="ja-JP" altLang="ja-JP" sz="1300" b="0" i="0">
              <a:solidFill>
                <a:schemeClr val="dk1"/>
              </a:solidFill>
              <a:effectLst/>
              <a:latin typeface="ＭＳ Ｐゴシック" panose="020B0600070205080204" pitchFamily="50" charset="-128"/>
              <a:ea typeface="ＭＳ Ｐゴシック" panose="020B0600070205080204" pitchFamily="50" charset="-128"/>
              <a:cs typeface="+mn-cs"/>
            </a:rPr>
            <a:t>障害福祉サービス費や保育所運営費の負担が大きなウエイトを占めるためである。</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普通建設事業費は、住民一人当たりコストが</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１２６，１６３</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円で前年度から</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１７，９４８</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円</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増加</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している。要因は、</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公営住宅改修事業</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や</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B&amp;G</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体育館改修事業</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の</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増</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である。</a:t>
          </a:r>
          <a:endParaRPr lang="ja-JP" altLang="ja-JP" sz="1300">
            <a:effectLst/>
            <a:latin typeface="ＭＳ Ｐゴシック" panose="020B0600070205080204" pitchFamily="50" charset="-128"/>
            <a:ea typeface="ＭＳ Ｐゴシック" panose="020B0600070205080204" pitchFamily="50" charset="-128"/>
          </a:endParaRPr>
        </a:p>
        <a:p>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積立金は、住民一人当たりコストが</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２，５１０</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円で、前年度から</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２０４</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円減少している。類似団体平均と比較しても大きく下回った。これは、大きな基金積立を行わなかったためである。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熊本県津奈木町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4,614
4,608
34.08
3,214,969
3,016,428
116,824
1,929,552
2,247,685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5" name="テキスト ボックス 54">
          <a:extLst>
            <a:ext uri="{FF2B5EF4-FFF2-40B4-BE49-F238E27FC236}">
              <a16:creationId xmlns:a16="http://schemas.microsoft.com/office/drawing/2014/main" id="{00000000-0008-0000-0700-000037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議会費グラフ枠">
          <a:extLst>
            <a:ext uri="{FF2B5EF4-FFF2-40B4-BE49-F238E27FC236}">
              <a16:creationId xmlns:a16="http://schemas.microsoft.com/office/drawing/2014/main" id="{00000000-0008-0000-0700-000038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144631</xdr:rowOff>
    </xdr:from>
    <xdr:to>
      <xdr:col>24</xdr:col>
      <xdr:colOff>62865</xdr:colOff>
      <xdr:row>38</xdr:row>
      <xdr:rowOff>142149</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flipV="1">
          <a:off x="4633595" y="5288131"/>
          <a:ext cx="1270" cy="13691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145976</xdr:rowOff>
    </xdr:from>
    <xdr:ext cx="469744" cy="259045"/>
    <xdr:sp macro="" textlink="">
      <xdr:nvSpPr>
        <xdr:cNvPr id="58" name="議会費最小値テキスト">
          <a:extLst>
            <a:ext uri="{FF2B5EF4-FFF2-40B4-BE49-F238E27FC236}">
              <a16:creationId xmlns:a16="http://schemas.microsoft.com/office/drawing/2014/main" id="{00000000-0008-0000-0700-00003A000000}"/>
            </a:ext>
          </a:extLst>
        </xdr:cNvPr>
        <xdr:cNvSpPr txBox="1"/>
      </xdr:nvSpPr>
      <xdr:spPr>
        <a:xfrm>
          <a:off x="4686300" y="6661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142149</xdr:rowOff>
    </xdr:from>
    <xdr:to>
      <xdr:col>24</xdr:col>
      <xdr:colOff>152400</xdr:colOff>
      <xdr:row>38</xdr:row>
      <xdr:rowOff>142149</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6657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91308</xdr:rowOff>
    </xdr:from>
    <xdr:ext cx="534377" cy="259045"/>
    <xdr:sp macro="" textlink="">
      <xdr:nvSpPr>
        <xdr:cNvPr id="60" name="議会費最大値テキスト">
          <a:extLst>
            <a:ext uri="{FF2B5EF4-FFF2-40B4-BE49-F238E27FC236}">
              <a16:creationId xmlns:a16="http://schemas.microsoft.com/office/drawing/2014/main" id="{00000000-0008-0000-0700-00003C000000}"/>
            </a:ext>
          </a:extLst>
        </xdr:cNvPr>
        <xdr:cNvSpPr txBox="1"/>
      </xdr:nvSpPr>
      <xdr:spPr>
        <a:xfrm>
          <a:off x="4686300" y="5063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91,698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144631</xdr:rowOff>
    </xdr:from>
    <xdr:to>
      <xdr:col>24</xdr:col>
      <xdr:colOff>152400</xdr:colOff>
      <xdr:row>30</xdr:row>
      <xdr:rowOff>144631</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4546600" y="5288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59886</xdr:rowOff>
    </xdr:from>
    <xdr:to>
      <xdr:col>24</xdr:col>
      <xdr:colOff>63500</xdr:colOff>
      <xdr:row>38</xdr:row>
      <xdr:rowOff>64442</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3797300" y="6574986"/>
          <a:ext cx="838200" cy="4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141119</xdr:rowOff>
    </xdr:from>
    <xdr:ext cx="534377" cy="259045"/>
    <xdr:sp macro="" textlink="">
      <xdr:nvSpPr>
        <xdr:cNvPr id="63" name="議会費平均値テキスト">
          <a:extLst>
            <a:ext uri="{FF2B5EF4-FFF2-40B4-BE49-F238E27FC236}">
              <a16:creationId xmlns:a16="http://schemas.microsoft.com/office/drawing/2014/main" id="{00000000-0008-0000-0700-00003F000000}"/>
            </a:ext>
          </a:extLst>
        </xdr:cNvPr>
        <xdr:cNvSpPr txBox="1"/>
      </xdr:nvSpPr>
      <xdr:spPr>
        <a:xfrm>
          <a:off x="4686300" y="63133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118242</xdr:rowOff>
    </xdr:from>
    <xdr:to>
      <xdr:col>24</xdr:col>
      <xdr:colOff>114300</xdr:colOff>
      <xdr:row>38</xdr:row>
      <xdr:rowOff>48392</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4584700" y="646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54187</xdr:rowOff>
    </xdr:from>
    <xdr:to>
      <xdr:col>19</xdr:col>
      <xdr:colOff>177800</xdr:colOff>
      <xdr:row>38</xdr:row>
      <xdr:rowOff>59886</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908300" y="6569287"/>
          <a:ext cx="889000" cy="5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125215</xdr:rowOff>
    </xdr:from>
    <xdr:to>
      <xdr:col>20</xdr:col>
      <xdr:colOff>38100</xdr:colOff>
      <xdr:row>38</xdr:row>
      <xdr:rowOff>55365</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3746500" y="646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71892</xdr:rowOff>
    </xdr:from>
    <xdr:ext cx="534377"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3530111" y="6244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26560</xdr:rowOff>
    </xdr:from>
    <xdr:to>
      <xdr:col>15</xdr:col>
      <xdr:colOff>50800</xdr:colOff>
      <xdr:row>38</xdr:row>
      <xdr:rowOff>54187</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a:off x="2019300" y="6541660"/>
          <a:ext cx="889000" cy="27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129297</xdr:rowOff>
    </xdr:from>
    <xdr:to>
      <xdr:col>15</xdr:col>
      <xdr:colOff>101600</xdr:colOff>
      <xdr:row>38</xdr:row>
      <xdr:rowOff>59447</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2857500" y="64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75974</xdr:rowOff>
    </xdr:from>
    <xdr:ext cx="534377"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2641111" y="6248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25367</xdr:rowOff>
    </xdr:from>
    <xdr:to>
      <xdr:col>10</xdr:col>
      <xdr:colOff>114300</xdr:colOff>
      <xdr:row>38</xdr:row>
      <xdr:rowOff>26560</xdr:rowOff>
    </xdr:to>
    <xdr:cxnSp macro="">
      <xdr:nvCxnSpPr>
        <xdr:cNvPr id="71" name="直線コネクタ 70">
          <a:extLst>
            <a:ext uri="{FF2B5EF4-FFF2-40B4-BE49-F238E27FC236}">
              <a16:creationId xmlns:a16="http://schemas.microsoft.com/office/drawing/2014/main" id="{00000000-0008-0000-0700-000047000000}"/>
            </a:ext>
          </a:extLst>
        </xdr:cNvPr>
        <xdr:cNvCxnSpPr/>
      </xdr:nvCxnSpPr>
      <xdr:spPr>
        <a:xfrm>
          <a:off x="1130300" y="6540467"/>
          <a:ext cx="889000" cy="1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91790</xdr:rowOff>
    </xdr:from>
    <xdr:to>
      <xdr:col>10</xdr:col>
      <xdr:colOff>165100</xdr:colOff>
      <xdr:row>38</xdr:row>
      <xdr:rowOff>21940</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968500" y="6435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38467</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1752111" y="6210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39898</xdr:rowOff>
    </xdr:from>
    <xdr:to>
      <xdr:col>6</xdr:col>
      <xdr:colOff>38100</xdr:colOff>
      <xdr:row>38</xdr:row>
      <xdr:rowOff>141498</xdr:rowOff>
    </xdr:to>
    <xdr:sp macro="" textlink="">
      <xdr:nvSpPr>
        <xdr:cNvPr id="74" name="フローチャート: 判断 73">
          <a:extLst>
            <a:ext uri="{FF2B5EF4-FFF2-40B4-BE49-F238E27FC236}">
              <a16:creationId xmlns:a16="http://schemas.microsoft.com/office/drawing/2014/main" id="{00000000-0008-0000-0700-00004A000000}"/>
            </a:ext>
          </a:extLst>
        </xdr:cNvPr>
        <xdr:cNvSpPr/>
      </xdr:nvSpPr>
      <xdr:spPr>
        <a:xfrm>
          <a:off x="1079500" y="6554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132625</xdr:rowOff>
    </xdr:from>
    <xdr:ext cx="534377"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863111" y="6647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13642</xdr:rowOff>
    </xdr:from>
    <xdr:to>
      <xdr:col>24</xdr:col>
      <xdr:colOff>114300</xdr:colOff>
      <xdr:row>38</xdr:row>
      <xdr:rowOff>115242</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4584700" y="6528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100019</xdr:rowOff>
    </xdr:from>
    <xdr:ext cx="534377" cy="259045"/>
    <xdr:sp macro="" textlink="">
      <xdr:nvSpPr>
        <xdr:cNvPr id="82" name="議会費該当値テキスト">
          <a:extLst>
            <a:ext uri="{FF2B5EF4-FFF2-40B4-BE49-F238E27FC236}">
              <a16:creationId xmlns:a16="http://schemas.microsoft.com/office/drawing/2014/main" id="{00000000-0008-0000-0700-000052000000}"/>
            </a:ext>
          </a:extLst>
        </xdr:cNvPr>
        <xdr:cNvSpPr txBox="1"/>
      </xdr:nvSpPr>
      <xdr:spPr>
        <a:xfrm>
          <a:off x="4686300" y="6443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9086</xdr:rowOff>
    </xdr:from>
    <xdr:to>
      <xdr:col>20</xdr:col>
      <xdr:colOff>38100</xdr:colOff>
      <xdr:row>38</xdr:row>
      <xdr:rowOff>110686</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3746500" y="6524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101813</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3530111" y="6616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3387</xdr:rowOff>
    </xdr:from>
    <xdr:to>
      <xdr:col>15</xdr:col>
      <xdr:colOff>101600</xdr:colOff>
      <xdr:row>38</xdr:row>
      <xdr:rowOff>104987</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2857500" y="6518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96114</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2641111" y="6611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147209</xdr:rowOff>
    </xdr:from>
    <xdr:to>
      <xdr:col>10</xdr:col>
      <xdr:colOff>165100</xdr:colOff>
      <xdr:row>38</xdr:row>
      <xdr:rowOff>77360</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968500" y="649085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68487</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1752111" y="6583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146017</xdr:rowOff>
    </xdr:from>
    <xdr:to>
      <xdr:col>6</xdr:col>
      <xdr:colOff>38100</xdr:colOff>
      <xdr:row>38</xdr:row>
      <xdr:rowOff>76167</xdr:rowOff>
    </xdr:to>
    <xdr:sp macro="" textlink="">
      <xdr:nvSpPr>
        <xdr:cNvPr id="89" name="楕円 88">
          <a:extLst>
            <a:ext uri="{FF2B5EF4-FFF2-40B4-BE49-F238E27FC236}">
              <a16:creationId xmlns:a16="http://schemas.microsoft.com/office/drawing/2014/main" id="{00000000-0008-0000-0700-000059000000}"/>
            </a:ext>
          </a:extLst>
        </xdr:cNvPr>
        <xdr:cNvSpPr/>
      </xdr:nvSpPr>
      <xdr:spPr>
        <a:xfrm>
          <a:off x="1079500" y="6489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92694</xdr:rowOff>
    </xdr:from>
    <xdr:ext cx="534377" cy="259045"/>
    <xdr:sp macro="" textlink="">
      <xdr:nvSpPr>
        <xdr:cNvPr id="90" name="テキスト ボックス 89">
          <a:extLst>
            <a:ext uri="{FF2B5EF4-FFF2-40B4-BE49-F238E27FC236}">
              <a16:creationId xmlns:a16="http://schemas.microsoft.com/office/drawing/2014/main" id="{00000000-0008-0000-0700-00005A000000}"/>
            </a:ext>
          </a:extLst>
        </xdr:cNvPr>
        <xdr:cNvSpPr txBox="1"/>
      </xdr:nvSpPr>
      <xdr:spPr>
        <a:xfrm>
          <a:off x="863111" y="6264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a:extLst>
            <a:ext uri="{FF2B5EF4-FFF2-40B4-BE49-F238E27FC236}">
              <a16:creationId xmlns:a16="http://schemas.microsoft.com/office/drawing/2014/main" id="{00000000-0008-0000-07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163364</xdr:rowOff>
    </xdr:from>
    <xdr:to>
      <xdr:col>24</xdr:col>
      <xdr:colOff>62865</xdr:colOff>
      <xdr:row>58</xdr:row>
      <xdr:rowOff>147564</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flipV="1">
          <a:off x="4633595" y="8735864"/>
          <a:ext cx="1270" cy="1355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151391</xdr:rowOff>
    </xdr:from>
    <xdr:ext cx="534377" cy="259045"/>
    <xdr:sp macro="" textlink="">
      <xdr:nvSpPr>
        <xdr:cNvPr id="115" name="総務費最小値テキスト">
          <a:extLst>
            <a:ext uri="{FF2B5EF4-FFF2-40B4-BE49-F238E27FC236}">
              <a16:creationId xmlns:a16="http://schemas.microsoft.com/office/drawing/2014/main" id="{00000000-0008-0000-0700-000073000000}"/>
            </a:ext>
          </a:extLst>
        </xdr:cNvPr>
        <xdr:cNvSpPr txBox="1"/>
      </xdr:nvSpPr>
      <xdr:spPr>
        <a:xfrm>
          <a:off x="4686300" y="10095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147564</xdr:rowOff>
    </xdr:from>
    <xdr:to>
      <xdr:col>24</xdr:col>
      <xdr:colOff>152400</xdr:colOff>
      <xdr:row>58</xdr:row>
      <xdr:rowOff>147564</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10091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110041</xdr:rowOff>
    </xdr:from>
    <xdr:ext cx="690189" cy="259045"/>
    <xdr:sp macro="" textlink="">
      <xdr:nvSpPr>
        <xdr:cNvPr id="117" name="総務費最大値テキスト">
          <a:extLst>
            <a:ext uri="{FF2B5EF4-FFF2-40B4-BE49-F238E27FC236}">
              <a16:creationId xmlns:a16="http://schemas.microsoft.com/office/drawing/2014/main" id="{00000000-0008-0000-0700-000075000000}"/>
            </a:ext>
          </a:extLst>
        </xdr:cNvPr>
        <xdr:cNvSpPr txBox="1"/>
      </xdr:nvSpPr>
      <xdr:spPr>
        <a:xfrm>
          <a:off x="4686300" y="851109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1,868,944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163364</xdr:rowOff>
    </xdr:from>
    <xdr:to>
      <xdr:col>24</xdr:col>
      <xdr:colOff>152400</xdr:colOff>
      <xdr:row>50</xdr:row>
      <xdr:rowOff>163364</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8735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107097</xdr:rowOff>
    </xdr:from>
    <xdr:to>
      <xdr:col>24</xdr:col>
      <xdr:colOff>63500</xdr:colOff>
      <xdr:row>58</xdr:row>
      <xdr:rowOff>132578</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3797300" y="10051197"/>
          <a:ext cx="838200" cy="25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137091</xdr:rowOff>
    </xdr:from>
    <xdr:ext cx="599010" cy="259045"/>
    <xdr:sp macro="" textlink="">
      <xdr:nvSpPr>
        <xdr:cNvPr id="120" name="総務費平均値テキスト">
          <a:extLst>
            <a:ext uri="{FF2B5EF4-FFF2-40B4-BE49-F238E27FC236}">
              <a16:creationId xmlns:a16="http://schemas.microsoft.com/office/drawing/2014/main" id="{00000000-0008-0000-0700-000078000000}"/>
            </a:ext>
          </a:extLst>
        </xdr:cNvPr>
        <xdr:cNvSpPr txBox="1"/>
      </xdr:nvSpPr>
      <xdr:spPr>
        <a:xfrm>
          <a:off x="4686300" y="97382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114214</xdr:rowOff>
    </xdr:from>
    <xdr:to>
      <xdr:col>24</xdr:col>
      <xdr:colOff>114300</xdr:colOff>
      <xdr:row>58</xdr:row>
      <xdr:rowOff>44364</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4584700" y="9886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103151</xdr:rowOff>
    </xdr:from>
    <xdr:to>
      <xdr:col>19</xdr:col>
      <xdr:colOff>177800</xdr:colOff>
      <xdr:row>58</xdr:row>
      <xdr:rowOff>132578</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a:off x="2908300" y="10047251"/>
          <a:ext cx="889000" cy="29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112924</xdr:rowOff>
    </xdr:from>
    <xdr:to>
      <xdr:col>20</xdr:col>
      <xdr:colOff>38100</xdr:colOff>
      <xdr:row>58</xdr:row>
      <xdr:rowOff>43074</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3746500" y="9885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59601</xdr:rowOff>
    </xdr:from>
    <xdr:ext cx="599010"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3497795" y="9660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89487</xdr:rowOff>
    </xdr:from>
    <xdr:to>
      <xdr:col>15</xdr:col>
      <xdr:colOff>50800</xdr:colOff>
      <xdr:row>58</xdr:row>
      <xdr:rowOff>103151</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a:off x="2019300" y="10033587"/>
          <a:ext cx="889000" cy="13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156760</xdr:rowOff>
    </xdr:from>
    <xdr:to>
      <xdr:col>15</xdr:col>
      <xdr:colOff>101600</xdr:colOff>
      <xdr:row>58</xdr:row>
      <xdr:rowOff>86910</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2857500" y="9929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103437</xdr:rowOff>
    </xdr:from>
    <xdr:ext cx="599010"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2608795" y="97046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89487</xdr:rowOff>
    </xdr:from>
    <xdr:to>
      <xdr:col>10</xdr:col>
      <xdr:colOff>114300</xdr:colOff>
      <xdr:row>58</xdr:row>
      <xdr:rowOff>132731</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flipV="1">
          <a:off x="1130300" y="10033587"/>
          <a:ext cx="889000" cy="43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134207</xdr:rowOff>
    </xdr:from>
    <xdr:to>
      <xdr:col>10</xdr:col>
      <xdr:colOff>165100</xdr:colOff>
      <xdr:row>58</xdr:row>
      <xdr:rowOff>64357</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968500" y="9906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80884</xdr:rowOff>
    </xdr:from>
    <xdr:ext cx="59901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1719795" y="9682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48458</xdr:rowOff>
    </xdr:from>
    <xdr:to>
      <xdr:col>6</xdr:col>
      <xdr:colOff>38100</xdr:colOff>
      <xdr:row>58</xdr:row>
      <xdr:rowOff>150058</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079500" y="9992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166585</xdr:rowOff>
    </xdr:from>
    <xdr:ext cx="59901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830795" y="97677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56297</xdr:rowOff>
    </xdr:from>
    <xdr:to>
      <xdr:col>24</xdr:col>
      <xdr:colOff>114300</xdr:colOff>
      <xdr:row>58</xdr:row>
      <xdr:rowOff>157897</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4584700" y="10000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142674</xdr:rowOff>
    </xdr:from>
    <xdr:ext cx="599010" cy="259045"/>
    <xdr:sp macro="" textlink="">
      <xdr:nvSpPr>
        <xdr:cNvPr id="139" name="総務費該当値テキスト">
          <a:extLst>
            <a:ext uri="{FF2B5EF4-FFF2-40B4-BE49-F238E27FC236}">
              <a16:creationId xmlns:a16="http://schemas.microsoft.com/office/drawing/2014/main" id="{00000000-0008-0000-0700-00008B000000}"/>
            </a:ext>
          </a:extLst>
        </xdr:cNvPr>
        <xdr:cNvSpPr txBox="1"/>
      </xdr:nvSpPr>
      <xdr:spPr>
        <a:xfrm>
          <a:off x="4686300" y="99153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81778</xdr:rowOff>
    </xdr:from>
    <xdr:to>
      <xdr:col>20</xdr:col>
      <xdr:colOff>38100</xdr:colOff>
      <xdr:row>59</xdr:row>
      <xdr:rowOff>11928</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3746500" y="10025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59</xdr:row>
      <xdr:rowOff>3055</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3497795" y="101186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52351</xdr:rowOff>
    </xdr:from>
    <xdr:to>
      <xdr:col>15</xdr:col>
      <xdr:colOff>101600</xdr:colOff>
      <xdr:row>58</xdr:row>
      <xdr:rowOff>153951</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2857500" y="9996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145078</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2608795" y="10089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38687</xdr:rowOff>
    </xdr:from>
    <xdr:to>
      <xdr:col>10</xdr:col>
      <xdr:colOff>165100</xdr:colOff>
      <xdr:row>58</xdr:row>
      <xdr:rowOff>140287</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968500" y="9982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131414</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1719795" y="10075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81931</xdr:rowOff>
    </xdr:from>
    <xdr:to>
      <xdr:col>6</xdr:col>
      <xdr:colOff>38100</xdr:colOff>
      <xdr:row>59</xdr:row>
      <xdr:rowOff>12081</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079500" y="10026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59</xdr:row>
      <xdr:rowOff>3208</xdr:rowOff>
    </xdr:from>
    <xdr:ext cx="599010"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830795" y="10118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a:extLst>
            <a:ext uri="{FF2B5EF4-FFF2-40B4-BE49-F238E27FC236}">
              <a16:creationId xmlns:a16="http://schemas.microsoft.com/office/drawing/2014/main" id="{00000000-0008-0000-07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47673</xdr:rowOff>
    </xdr:from>
    <xdr:to>
      <xdr:col>24</xdr:col>
      <xdr:colOff>62865</xdr:colOff>
      <xdr:row>77</xdr:row>
      <xdr:rowOff>163619</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4633595" y="12049173"/>
          <a:ext cx="1270" cy="1316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167446</xdr:rowOff>
    </xdr:from>
    <xdr:ext cx="599010" cy="259045"/>
    <xdr:sp macro="" textlink="">
      <xdr:nvSpPr>
        <xdr:cNvPr id="173" name="民生費最小値テキスト">
          <a:extLst>
            <a:ext uri="{FF2B5EF4-FFF2-40B4-BE49-F238E27FC236}">
              <a16:creationId xmlns:a16="http://schemas.microsoft.com/office/drawing/2014/main" id="{00000000-0008-0000-0700-0000AD000000}"/>
            </a:ext>
          </a:extLst>
        </xdr:cNvPr>
        <xdr:cNvSpPr txBox="1"/>
      </xdr:nvSpPr>
      <xdr:spPr>
        <a:xfrm>
          <a:off x="4686300" y="13369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129,361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163619</xdr:rowOff>
    </xdr:from>
    <xdr:to>
      <xdr:col>24</xdr:col>
      <xdr:colOff>152400</xdr:colOff>
      <xdr:row>77</xdr:row>
      <xdr:rowOff>163619</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3365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165800</xdr:rowOff>
    </xdr:from>
    <xdr:ext cx="599010" cy="259045"/>
    <xdr:sp macro="" textlink="">
      <xdr:nvSpPr>
        <xdr:cNvPr id="175" name="民生費最大値テキスト">
          <a:extLst>
            <a:ext uri="{FF2B5EF4-FFF2-40B4-BE49-F238E27FC236}">
              <a16:creationId xmlns:a16="http://schemas.microsoft.com/office/drawing/2014/main" id="{00000000-0008-0000-0700-0000AF000000}"/>
            </a:ext>
          </a:extLst>
        </xdr:cNvPr>
        <xdr:cNvSpPr txBox="1"/>
      </xdr:nvSpPr>
      <xdr:spPr>
        <a:xfrm>
          <a:off x="4686300" y="11824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302,077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47673</xdr:rowOff>
    </xdr:from>
    <xdr:to>
      <xdr:col>24</xdr:col>
      <xdr:colOff>152400</xdr:colOff>
      <xdr:row>70</xdr:row>
      <xdr:rowOff>47673</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2049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116391</xdr:rowOff>
    </xdr:from>
    <xdr:to>
      <xdr:col>24</xdr:col>
      <xdr:colOff>63500</xdr:colOff>
      <xdr:row>76</xdr:row>
      <xdr:rowOff>8545</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3797300" y="12975141"/>
          <a:ext cx="838200" cy="63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37893</xdr:rowOff>
    </xdr:from>
    <xdr:ext cx="599010" cy="259045"/>
    <xdr:sp macro="" textlink="">
      <xdr:nvSpPr>
        <xdr:cNvPr id="178" name="民生費平均値テキスト">
          <a:extLst>
            <a:ext uri="{FF2B5EF4-FFF2-40B4-BE49-F238E27FC236}">
              <a16:creationId xmlns:a16="http://schemas.microsoft.com/office/drawing/2014/main" id="{00000000-0008-0000-0700-0000B2000000}"/>
            </a:ext>
          </a:extLst>
        </xdr:cNvPr>
        <xdr:cNvSpPr txBox="1"/>
      </xdr:nvSpPr>
      <xdr:spPr>
        <a:xfrm>
          <a:off x="4686300" y="127251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15016</xdr:rowOff>
    </xdr:from>
    <xdr:to>
      <xdr:col>24</xdr:col>
      <xdr:colOff>114300</xdr:colOff>
      <xdr:row>75</xdr:row>
      <xdr:rowOff>116616</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4584700" y="128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8545</xdr:rowOff>
    </xdr:from>
    <xdr:to>
      <xdr:col>19</xdr:col>
      <xdr:colOff>177800</xdr:colOff>
      <xdr:row>76</xdr:row>
      <xdr:rowOff>11860</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908300" y="13038745"/>
          <a:ext cx="889000" cy="3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118770</xdr:rowOff>
    </xdr:from>
    <xdr:to>
      <xdr:col>20</xdr:col>
      <xdr:colOff>38100</xdr:colOff>
      <xdr:row>75</xdr:row>
      <xdr:rowOff>48920</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3746500" y="12806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65447</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3497795" y="12581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11860</xdr:rowOff>
    </xdr:from>
    <xdr:to>
      <xdr:col>15</xdr:col>
      <xdr:colOff>50800</xdr:colOff>
      <xdr:row>76</xdr:row>
      <xdr:rowOff>33165</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019300" y="13042060"/>
          <a:ext cx="889000" cy="21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74</xdr:row>
      <xdr:rowOff>157976</xdr:rowOff>
    </xdr:from>
    <xdr:to>
      <xdr:col>15</xdr:col>
      <xdr:colOff>101600</xdr:colOff>
      <xdr:row>75</xdr:row>
      <xdr:rowOff>88126</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2857500" y="12845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104653</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2608795" y="12620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33165</xdr:rowOff>
    </xdr:from>
    <xdr:to>
      <xdr:col>10</xdr:col>
      <xdr:colOff>114300</xdr:colOff>
      <xdr:row>76</xdr:row>
      <xdr:rowOff>98613</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1130300" y="13063365"/>
          <a:ext cx="889000" cy="6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74</xdr:row>
      <xdr:rowOff>32329</xdr:rowOff>
    </xdr:from>
    <xdr:to>
      <xdr:col>10</xdr:col>
      <xdr:colOff>165100</xdr:colOff>
      <xdr:row>74</xdr:row>
      <xdr:rowOff>133929</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968500" y="12719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72</xdr:row>
      <xdr:rowOff>150456</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1719795" y="12494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124462</xdr:rowOff>
    </xdr:from>
    <xdr:to>
      <xdr:col>6</xdr:col>
      <xdr:colOff>38100</xdr:colOff>
      <xdr:row>76</xdr:row>
      <xdr:rowOff>54612</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079500" y="12983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71139</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830795" y="12758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65591</xdr:rowOff>
    </xdr:from>
    <xdr:to>
      <xdr:col>24</xdr:col>
      <xdr:colOff>114300</xdr:colOff>
      <xdr:row>75</xdr:row>
      <xdr:rowOff>167190</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4584700" y="1292434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44018</xdr:rowOff>
    </xdr:from>
    <xdr:ext cx="599010" cy="259045"/>
    <xdr:sp macro="" textlink="">
      <xdr:nvSpPr>
        <xdr:cNvPr id="197" name="民生費該当値テキスト">
          <a:extLst>
            <a:ext uri="{FF2B5EF4-FFF2-40B4-BE49-F238E27FC236}">
              <a16:creationId xmlns:a16="http://schemas.microsoft.com/office/drawing/2014/main" id="{00000000-0008-0000-0700-0000C5000000}"/>
            </a:ext>
          </a:extLst>
        </xdr:cNvPr>
        <xdr:cNvSpPr txBox="1"/>
      </xdr:nvSpPr>
      <xdr:spPr>
        <a:xfrm>
          <a:off x="4686300" y="12902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129194</xdr:rowOff>
    </xdr:from>
    <xdr:to>
      <xdr:col>20</xdr:col>
      <xdr:colOff>38100</xdr:colOff>
      <xdr:row>76</xdr:row>
      <xdr:rowOff>59345</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3746500" y="1298794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50472</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3497795" y="13080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132509</xdr:rowOff>
    </xdr:from>
    <xdr:to>
      <xdr:col>15</xdr:col>
      <xdr:colOff>101600</xdr:colOff>
      <xdr:row>76</xdr:row>
      <xdr:rowOff>62660</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2857500" y="1299125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53787</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2608795" y="13083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153815</xdr:rowOff>
    </xdr:from>
    <xdr:to>
      <xdr:col>10</xdr:col>
      <xdr:colOff>165100</xdr:colOff>
      <xdr:row>76</xdr:row>
      <xdr:rowOff>83965</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968500" y="13012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75092</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1719795" y="131052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47813</xdr:rowOff>
    </xdr:from>
    <xdr:to>
      <xdr:col>6</xdr:col>
      <xdr:colOff>38100</xdr:colOff>
      <xdr:row>76</xdr:row>
      <xdr:rowOff>149413</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079500" y="13078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140540</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830795" y="13170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a:extLst>
            <a:ext uri="{FF2B5EF4-FFF2-40B4-BE49-F238E27FC236}">
              <a16:creationId xmlns:a16="http://schemas.microsoft.com/office/drawing/2014/main" id="{00000000-0008-0000-07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129798</xdr:rowOff>
    </xdr:from>
    <xdr:to>
      <xdr:col>24</xdr:col>
      <xdr:colOff>62865</xdr:colOff>
      <xdr:row>98</xdr:row>
      <xdr:rowOff>150149</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4633595" y="15731748"/>
          <a:ext cx="1270" cy="12205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153976</xdr:rowOff>
    </xdr:from>
    <xdr:ext cx="534377" cy="259045"/>
    <xdr:sp macro="" textlink="">
      <xdr:nvSpPr>
        <xdr:cNvPr id="230" name="衛生費最小値テキスト">
          <a:extLst>
            <a:ext uri="{FF2B5EF4-FFF2-40B4-BE49-F238E27FC236}">
              <a16:creationId xmlns:a16="http://schemas.microsoft.com/office/drawing/2014/main" id="{00000000-0008-0000-0700-0000E6000000}"/>
            </a:ext>
          </a:extLst>
        </xdr:cNvPr>
        <xdr:cNvSpPr txBox="1"/>
      </xdr:nvSpPr>
      <xdr:spPr>
        <a:xfrm>
          <a:off x="4686300" y="16956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150149</xdr:rowOff>
    </xdr:from>
    <xdr:to>
      <xdr:col>24</xdr:col>
      <xdr:colOff>152400</xdr:colOff>
      <xdr:row>98</xdr:row>
      <xdr:rowOff>150149</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6952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76475</xdr:rowOff>
    </xdr:from>
    <xdr:ext cx="599010" cy="259045"/>
    <xdr:sp macro="" textlink="">
      <xdr:nvSpPr>
        <xdr:cNvPr id="232" name="衛生費最大値テキスト">
          <a:extLst>
            <a:ext uri="{FF2B5EF4-FFF2-40B4-BE49-F238E27FC236}">
              <a16:creationId xmlns:a16="http://schemas.microsoft.com/office/drawing/2014/main" id="{00000000-0008-0000-0700-0000E8000000}"/>
            </a:ext>
          </a:extLst>
        </xdr:cNvPr>
        <xdr:cNvSpPr txBox="1"/>
      </xdr:nvSpPr>
      <xdr:spPr>
        <a:xfrm>
          <a:off x="4686300" y="15506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675,198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129798</xdr:rowOff>
    </xdr:from>
    <xdr:to>
      <xdr:col>24</xdr:col>
      <xdr:colOff>152400</xdr:colOff>
      <xdr:row>91</xdr:row>
      <xdr:rowOff>129798</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5731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123797</xdr:rowOff>
    </xdr:from>
    <xdr:to>
      <xdr:col>24</xdr:col>
      <xdr:colOff>63500</xdr:colOff>
      <xdr:row>98</xdr:row>
      <xdr:rowOff>124006</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3797300" y="16925897"/>
          <a:ext cx="838200" cy="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27667</xdr:rowOff>
    </xdr:from>
    <xdr:ext cx="534377" cy="259045"/>
    <xdr:sp macro="" textlink="">
      <xdr:nvSpPr>
        <xdr:cNvPr id="235" name="衛生費平均値テキスト">
          <a:extLst>
            <a:ext uri="{FF2B5EF4-FFF2-40B4-BE49-F238E27FC236}">
              <a16:creationId xmlns:a16="http://schemas.microsoft.com/office/drawing/2014/main" id="{00000000-0008-0000-0700-0000EB000000}"/>
            </a:ext>
          </a:extLst>
        </xdr:cNvPr>
        <xdr:cNvSpPr txBox="1"/>
      </xdr:nvSpPr>
      <xdr:spPr>
        <a:xfrm>
          <a:off x="4686300" y="166583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4790</xdr:rowOff>
    </xdr:from>
    <xdr:to>
      <xdr:col>24</xdr:col>
      <xdr:colOff>114300</xdr:colOff>
      <xdr:row>98</xdr:row>
      <xdr:rowOff>106390</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4584700" y="16806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72358</xdr:rowOff>
    </xdr:from>
    <xdr:to>
      <xdr:col>19</xdr:col>
      <xdr:colOff>177800</xdr:colOff>
      <xdr:row>98</xdr:row>
      <xdr:rowOff>124006</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2908300" y="16874458"/>
          <a:ext cx="889000" cy="51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5358</xdr:rowOff>
    </xdr:from>
    <xdr:to>
      <xdr:col>20</xdr:col>
      <xdr:colOff>38100</xdr:colOff>
      <xdr:row>98</xdr:row>
      <xdr:rowOff>106958</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3746500" y="16807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123485</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3530111" y="16582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72358</xdr:rowOff>
    </xdr:from>
    <xdr:to>
      <xdr:col>15</xdr:col>
      <xdr:colOff>50800</xdr:colOff>
      <xdr:row>98</xdr:row>
      <xdr:rowOff>107992</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2019300" y="16874458"/>
          <a:ext cx="889000" cy="35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1329</xdr:rowOff>
    </xdr:from>
    <xdr:to>
      <xdr:col>15</xdr:col>
      <xdr:colOff>101600</xdr:colOff>
      <xdr:row>98</xdr:row>
      <xdr:rowOff>102929</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2857500" y="16803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119456</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2641111" y="16578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107992</xdr:rowOff>
    </xdr:from>
    <xdr:to>
      <xdr:col>10</xdr:col>
      <xdr:colOff>114300</xdr:colOff>
      <xdr:row>98</xdr:row>
      <xdr:rowOff>113916</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flipV="1">
          <a:off x="1130300" y="16910092"/>
          <a:ext cx="889000" cy="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141455</xdr:rowOff>
    </xdr:from>
    <xdr:to>
      <xdr:col>10</xdr:col>
      <xdr:colOff>165100</xdr:colOff>
      <xdr:row>98</xdr:row>
      <xdr:rowOff>71605</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968500" y="16772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96</xdr:row>
      <xdr:rowOff>88132</xdr:rowOff>
    </xdr:from>
    <xdr:ext cx="59901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1719795" y="165473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9868</xdr:rowOff>
    </xdr:from>
    <xdr:to>
      <xdr:col>6</xdr:col>
      <xdr:colOff>38100</xdr:colOff>
      <xdr:row>98</xdr:row>
      <xdr:rowOff>111468</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079500" y="16811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127995</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863111" y="16587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72997</xdr:rowOff>
    </xdr:from>
    <xdr:to>
      <xdr:col>24</xdr:col>
      <xdr:colOff>114300</xdr:colOff>
      <xdr:row>99</xdr:row>
      <xdr:rowOff>3147</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4584700" y="16875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159374</xdr:rowOff>
    </xdr:from>
    <xdr:ext cx="534377" cy="259045"/>
    <xdr:sp macro="" textlink="">
      <xdr:nvSpPr>
        <xdr:cNvPr id="254" name="衛生費該当値テキスト">
          <a:extLst>
            <a:ext uri="{FF2B5EF4-FFF2-40B4-BE49-F238E27FC236}">
              <a16:creationId xmlns:a16="http://schemas.microsoft.com/office/drawing/2014/main" id="{00000000-0008-0000-0700-0000FE000000}"/>
            </a:ext>
          </a:extLst>
        </xdr:cNvPr>
        <xdr:cNvSpPr txBox="1"/>
      </xdr:nvSpPr>
      <xdr:spPr>
        <a:xfrm>
          <a:off x="4686300" y="16790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73206</xdr:rowOff>
    </xdr:from>
    <xdr:to>
      <xdr:col>20</xdr:col>
      <xdr:colOff>38100</xdr:colOff>
      <xdr:row>99</xdr:row>
      <xdr:rowOff>3356</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3746500" y="16875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165933</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3530111" y="16968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21558</xdr:rowOff>
    </xdr:from>
    <xdr:to>
      <xdr:col>15</xdr:col>
      <xdr:colOff>101600</xdr:colOff>
      <xdr:row>98</xdr:row>
      <xdr:rowOff>123158</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2857500" y="16823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114285</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2641111" y="16916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57192</xdr:rowOff>
    </xdr:from>
    <xdr:to>
      <xdr:col>10</xdr:col>
      <xdr:colOff>165100</xdr:colOff>
      <xdr:row>98</xdr:row>
      <xdr:rowOff>158792</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968500" y="16859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149919</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1752111" y="16952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63116</xdr:rowOff>
    </xdr:from>
    <xdr:to>
      <xdr:col>6</xdr:col>
      <xdr:colOff>38100</xdr:colOff>
      <xdr:row>98</xdr:row>
      <xdr:rowOff>164716</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079500" y="16865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155843</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863111" y="16957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a:extLst>
            <a:ext uri="{FF2B5EF4-FFF2-40B4-BE49-F238E27FC236}">
              <a16:creationId xmlns:a16="http://schemas.microsoft.com/office/drawing/2014/main" id="{00000000-0008-0000-07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140462</xdr:rowOff>
    </xdr:from>
    <xdr:to>
      <xdr:col>54</xdr:col>
      <xdr:colOff>189865</xdr:colOff>
      <xdr:row>39</xdr:row>
      <xdr:rowOff>44450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10475595" y="5455412"/>
          <a:ext cx="1270" cy="1275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7" name="労働費最小値テキスト">
          <a:extLst>
            <a:ext uri="{FF2B5EF4-FFF2-40B4-BE49-F238E27FC236}">
              <a16:creationId xmlns:a16="http://schemas.microsoft.com/office/drawing/2014/main" id="{00000000-0008-0000-0700-00001F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87139</xdr:rowOff>
    </xdr:from>
    <xdr:ext cx="534377" cy="259045"/>
    <xdr:sp macro="" textlink="">
      <xdr:nvSpPr>
        <xdr:cNvPr id="289" name="労働費最大値テキスト">
          <a:extLst>
            <a:ext uri="{FF2B5EF4-FFF2-40B4-BE49-F238E27FC236}">
              <a16:creationId xmlns:a16="http://schemas.microsoft.com/office/drawing/2014/main" id="{00000000-0008-0000-0700-000021010000}"/>
            </a:ext>
          </a:extLst>
        </xdr:cNvPr>
        <xdr:cNvSpPr txBox="1"/>
      </xdr:nvSpPr>
      <xdr:spPr>
        <a:xfrm>
          <a:off x="10528300" y="5230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10,044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140462</xdr:rowOff>
    </xdr:from>
    <xdr:to>
      <xdr:col>55</xdr:col>
      <xdr:colOff>88900</xdr:colOff>
      <xdr:row>31</xdr:row>
      <xdr:rowOff>140462</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5455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55770</xdr:rowOff>
    </xdr:from>
    <xdr:ext cx="469744" cy="259045"/>
    <xdr:sp macro="" textlink="">
      <xdr:nvSpPr>
        <xdr:cNvPr id="292" name="労働費平均値テキスト">
          <a:extLst>
            <a:ext uri="{FF2B5EF4-FFF2-40B4-BE49-F238E27FC236}">
              <a16:creationId xmlns:a16="http://schemas.microsoft.com/office/drawing/2014/main" id="{00000000-0008-0000-0700-000024010000}"/>
            </a:ext>
          </a:extLst>
        </xdr:cNvPr>
        <xdr:cNvSpPr txBox="1"/>
      </xdr:nvSpPr>
      <xdr:spPr>
        <a:xfrm>
          <a:off x="10528300" y="63994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32893</xdr:rowOff>
    </xdr:from>
    <xdr:to>
      <xdr:col>55</xdr:col>
      <xdr:colOff>50800</xdr:colOff>
      <xdr:row>38</xdr:row>
      <xdr:rowOff>134493</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10426700" y="654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3556</xdr:rowOff>
    </xdr:from>
    <xdr:to>
      <xdr:col>50</xdr:col>
      <xdr:colOff>165100</xdr:colOff>
      <xdr:row>38</xdr:row>
      <xdr:rowOff>105156</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9588500" y="6518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121683</xdr:rowOff>
    </xdr:from>
    <xdr:ext cx="469744"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9404428" y="6293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140843</xdr:rowOff>
    </xdr:from>
    <xdr:to>
      <xdr:col>46</xdr:col>
      <xdr:colOff>38100</xdr:colOff>
      <xdr:row>38</xdr:row>
      <xdr:rowOff>70993</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8699500" y="6484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87520</xdr:rowOff>
    </xdr:from>
    <xdr:ext cx="469744"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8515428" y="6259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109601</xdr:rowOff>
    </xdr:from>
    <xdr:to>
      <xdr:col>41</xdr:col>
      <xdr:colOff>50800</xdr:colOff>
      <xdr:row>39</xdr:row>
      <xdr:rowOff>44450</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a:off x="6972300" y="6624701"/>
          <a:ext cx="889000" cy="106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39878</xdr:rowOff>
    </xdr:from>
    <xdr:to>
      <xdr:col>41</xdr:col>
      <xdr:colOff>101600</xdr:colOff>
      <xdr:row>38</xdr:row>
      <xdr:rowOff>141478</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7810500" y="6554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158005</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72017" y="63302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24892</xdr:rowOff>
    </xdr:from>
    <xdr:to>
      <xdr:col>36</xdr:col>
      <xdr:colOff>165100</xdr:colOff>
      <xdr:row>38</xdr:row>
      <xdr:rowOff>126492</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6921500" y="6539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143019</xdr:rowOff>
    </xdr:from>
    <xdr:ext cx="469744"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37428" y="6315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11" name="労働費該当値テキスト">
          <a:extLst>
            <a:ext uri="{FF2B5EF4-FFF2-40B4-BE49-F238E27FC236}">
              <a16:creationId xmlns:a16="http://schemas.microsoft.com/office/drawing/2014/main" id="{00000000-0008-0000-0700-000037010000}"/>
            </a:ext>
          </a:extLst>
        </xdr:cNvPr>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58801</xdr:rowOff>
    </xdr:from>
    <xdr:to>
      <xdr:col>36</xdr:col>
      <xdr:colOff>165100</xdr:colOff>
      <xdr:row>38</xdr:row>
      <xdr:rowOff>160401</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6921500" y="6573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151528</xdr:rowOff>
    </xdr:from>
    <xdr:ext cx="378565"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6783017" y="66666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a:extLst>
            <a:ext uri="{FF2B5EF4-FFF2-40B4-BE49-F238E27FC236}">
              <a16:creationId xmlns:a16="http://schemas.microsoft.com/office/drawing/2014/main" id="{00000000-0008-0000-07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143139</xdr:rowOff>
    </xdr:from>
    <xdr:to>
      <xdr:col>54</xdr:col>
      <xdr:colOff>189865</xdr:colOff>
      <xdr:row>59</xdr:row>
      <xdr:rowOff>38006</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10475595" y="8887089"/>
          <a:ext cx="1270" cy="12664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41833</xdr:rowOff>
    </xdr:from>
    <xdr:ext cx="469744" cy="259045"/>
    <xdr:sp macro="" textlink="">
      <xdr:nvSpPr>
        <xdr:cNvPr id="344" name="農林水産業費最小値テキスト">
          <a:extLst>
            <a:ext uri="{FF2B5EF4-FFF2-40B4-BE49-F238E27FC236}">
              <a16:creationId xmlns:a16="http://schemas.microsoft.com/office/drawing/2014/main" id="{00000000-0008-0000-0700-000058010000}"/>
            </a:ext>
          </a:extLst>
        </xdr:cNvPr>
        <xdr:cNvSpPr txBox="1"/>
      </xdr:nvSpPr>
      <xdr:spPr>
        <a:xfrm>
          <a:off x="10528300" y="10157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38006</xdr:rowOff>
    </xdr:from>
    <xdr:to>
      <xdr:col>55</xdr:col>
      <xdr:colOff>88900</xdr:colOff>
      <xdr:row>59</xdr:row>
      <xdr:rowOff>38006</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10153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89816</xdr:rowOff>
    </xdr:from>
    <xdr:ext cx="690189" cy="259045"/>
    <xdr:sp macro="" textlink="">
      <xdr:nvSpPr>
        <xdr:cNvPr id="346" name="農林水産業費最大値テキスト">
          <a:extLst>
            <a:ext uri="{FF2B5EF4-FFF2-40B4-BE49-F238E27FC236}">
              <a16:creationId xmlns:a16="http://schemas.microsoft.com/office/drawing/2014/main" id="{00000000-0008-0000-0700-00005A010000}"/>
            </a:ext>
          </a:extLst>
        </xdr:cNvPr>
        <xdr:cNvSpPr txBox="1"/>
      </xdr:nvSpPr>
      <xdr:spPr>
        <a:xfrm>
          <a:off x="10528300" y="866231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1,670,487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143139</xdr:rowOff>
    </xdr:from>
    <xdr:to>
      <xdr:col>55</xdr:col>
      <xdr:colOff>88900</xdr:colOff>
      <xdr:row>51</xdr:row>
      <xdr:rowOff>143139</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8887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169852</xdr:rowOff>
    </xdr:from>
    <xdr:to>
      <xdr:col>55</xdr:col>
      <xdr:colOff>0</xdr:colOff>
      <xdr:row>59</xdr:row>
      <xdr:rowOff>8968</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9639300" y="10113952"/>
          <a:ext cx="838200" cy="10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106511</xdr:rowOff>
    </xdr:from>
    <xdr:ext cx="599010" cy="259045"/>
    <xdr:sp macro="" textlink="">
      <xdr:nvSpPr>
        <xdr:cNvPr id="349" name="農林水産業費平均値テキスト">
          <a:extLst>
            <a:ext uri="{FF2B5EF4-FFF2-40B4-BE49-F238E27FC236}">
              <a16:creationId xmlns:a16="http://schemas.microsoft.com/office/drawing/2014/main" id="{00000000-0008-0000-0700-00005D010000}"/>
            </a:ext>
          </a:extLst>
        </xdr:cNvPr>
        <xdr:cNvSpPr txBox="1"/>
      </xdr:nvSpPr>
      <xdr:spPr>
        <a:xfrm>
          <a:off x="10528300" y="987916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83634</xdr:rowOff>
    </xdr:from>
    <xdr:to>
      <xdr:col>55</xdr:col>
      <xdr:colOff>50800</xdr:colOff>
      <xdr:row>59</xdr:row>
      <xdr:rowOff>13784</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10426700" y="10027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169852</xdr:rowOff>
    </xdr:from>
    <xdr:to>
      <xdr:col>50</xdr:col>
      <xdr:colOff>114300</xdr:colOff>
      <xdr:row>59</xdr:row>
      <xdr:rowOff>891</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8750300" y="10113952"/>
          <a:ext cx="889000" cy="2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81732</xdr:rowOff>
    </xdr:from>
    <xdr:to>
      <xdr:col>50</xdr:col>
      <xdr:colOff>165100</xdr:colOff>
      <xdr:row>59</xdr:row>
      <xdr:rowOff>11882</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9588500" y="1002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28409</xdr:rowOff>
    </xdr:from>
    <xdr:ext cx="599010"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9339795" y="9801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166875</xdr:rowOff>
    </xdr:from>
    <xdr:to>
      <xdr:col>45</xdr:col>
      <xdr:colOff>177800</xdr:colOff>
      <xdr:row>59</xdr:row>
      <xdr:rowOff>891</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7861300" y="10110975"/>
          <a:ext cx="889000" cy="5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86951</xdr:rowOff>
    </xdr:from>
    <xdr:to>
      <xdr:col>46</xdr:col>
      <xdr:colOff>38100</xdr:colOff>
      <xdr:row>59</xdr:row>
      <xdr:rowOff>17101</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8699500" y="10031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33628</xdr:rowOff>
    </xdr:from>
    <xdr:ext cx="59901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8450795" y="9806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166875</xdr:rowOff>
    </xdr:from>
    <xdr:to>
      <xdr:col>41</xdr:col>
      <xdr:colOff>50800</xdr:colOff>
      <xdr:row>59</xdr:row>
      <xdr:rowOff>18789</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flipV="1">
          <a:off x="6972300" y="10110975"/>
          <a:ext cx="889000" cy="23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46055</xdr:rowOff>
    </xdr:from>
    <xdr:to>
      <xdr:col>41</xdr:col>
      <xdr:colOff>101600</xdr:colOff>
      <xdr:row>58</xdr:row>
      <xdr:rowOff>147655</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7810500" y="9990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164182</xdr:rowOff>
    </xdr:from>
    <xdr:ext cx="59901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561795" y="9765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96240</xdr:rowOff>
    </xdr:from>
    <xdr:to>
      <xdr:col>36</xdr:col>
      <xdr:colOff>165100</xdr:colOff>
      <xdr:row>59</xdr:row>
      <xdr:rowOff>26390</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6921500" y="1004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42917</xdr:rowOff>
    </xdr:from>
    <xdr:ext cx="534377"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705111" y="9815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129618</xdr:rowOff>
    </xdr:from>
    <xdr:to>
      <xdr:col>55</xdr:col>
      <xdr:colOff>50800</xdr:colOff>
      <xdr:row>59</xdr:row>
      <xdr:rowOff>59768</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10426700" y="10073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62061</xdr:rowOff>
    </xdr:from>
    <xdr:ext cx="534377" cy="259045"/>
    <xdr:sp macro="" textlink="">
      <xdr:nvSpPr>
        <xdr:cNvPr id="368" name="農林水産業費該当値テキスト">
          <a:extLst>
            <a:ext uri="{FF2B5EF4-FFF2-40B4-BE49-F238E27FC236}">
              <a16:creationId xmlns:a16="http://schemas.microsoft.com/office/drawing/2014/main" id="{00000000-0008-0000-0700-000070010000}"/>
            </a:ext>
          </a:extLst>
        </xdr:cNvPr>
        <xdr:cNvSpPr txBox="1"/>
      </xdr:nvSpPr>
      <xdr:spPr>
        <a:xfrm>
          <a:off x="10528300" y="10006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119052</xdr:rowOff>
    </xdr:from>
    <xdr:to>
      <xdr:col>50</xdr:col>
      <xdr:colOff>165100</xdr:colOff>
      <xdr:row>59</xdr:row>
      <xdr:rowOff>49202</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9588500" y="10063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40329</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9372111" y="10155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121541</xdr:rowOff>
    </xdr:from>
    <xdr:to>
      <xdr:col>46</xdr:col>
      <xdr:colOff>38100</xdr:colOff>
      <xdr:row>59</xdr:row>
      <xdr:rowOff>51691</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8699500" y="10065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42818</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8483111" y="10158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116075</xdr:rowOff>
    </xdr:from>
    <xdr:to>
      <xdr:col>41</xdr:col>
      <xdr:colOff>101600</xdr:colOff>
      <xdr:row>59</xdr:row>
      <xdr:rowOff>46225</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7810500" y="10060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37352</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7594111" y="10152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139439</xdr:rowOff>
    </xdr:from>
    <xdr:to>
      <xdr:col>36</xdr:col>
      <xdr:colOff>165100</xdr:colOff>
      <xdr:row>59</xdr:row>
      <xdr:rowOff>69589</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6921500" y="10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60716</xdr:rowOff>
    </xdr:from>
    <xdr:ext cx="534377"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705111" y="10176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a:extLst>
            <a:ext uri="{FF2B5EF4-FFF2-40B4-BE49-F238E27FC236}">
              <a16:creationId xmlns:a16="http://schemas.microsoft.com/office/drawing/2014/main" id="{00000000-0008-0000-07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53331</xdr:rowOff>
    </xdr:from>
    <xdr:to>
      <xdr:col>54</xdr:col>
      <xdr:colOff>189865</xdr:colOff>
      <xdr:row>79</xdr:row>
      <xdr:rowOff>37181</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flipV="1">
          <a:off x="10475595" y="12226281"/>
          <a:ext cx="1270" cy="1355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41008</xdr:rowOff>
    </xdr:from>
    <xdr:ext cx="469744" cy="259045"/>
    <xdr:sp macro="" textlink="">
      <xdr:nvSpPr>
        <xdr:cNvPr id="401" name="商工費最小値テキスト">
          <a:extLst>
            <a:ext uri="{FF2B5EF4-FFF2-40B4-BE49-F238E27FC236}">
              <a16:creationId xmlns:a16="http://schemas.microsoft.com/office/drawing/2014/main" id="{00000000-0008-0000-0700-000091010000}"/>
            </a:ext>
          </a:extLst>
        </xdr:cNvPr>
        <xdr:cNvSpPr txBox="1"/>
      </xdr:nvSpPr>
      <xdr:spPr>
        <a:xfrm>
          <a:off x="10528300" y="13585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37181</xdr:rowOff>
    </xdr:from>
    <xdr:to>
      <xdr:col>55</xdr:col>
      <xdr:colOff>88900</xdr:colOff>
      <xdr:row>79</xdr:row>
      <xdr:rowOff>37181</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3581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8</xdr:rowOff>
    </xdr:from>
    <xdr:ext cx="599010" cy="259045"/>
    <xdr:sp macro="" textlink="">
      <xdr:nvSpPr>
        <xdr:cNvPr id="403" name="商工費最大値テキスト">
          <a:extLst>
            <a:ext uri="{FF2B5EF4-FFF2-40B4-BE49-F238E27FC236}">
              <a16:creationId xmlns:a16="http://schemas.microsoft.com/office/drawing/2014/main" id="{00000000-0008-0000-0700-000093010000}"/>
            </a:ext>
          </a:extLst>
        </xdr:cNvPr>
        <xdr:cNvSpPr txBox="1"/>
      </xdr:nvSpPr>
      <xdr:spPr>
        <a:xfrm>
          <a:off x="10528300" y="12001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357,669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53331</xdr:rowOff>
    </xdr:from>
    <xdr:to>
      <xdr:col>55</xdr:col>
      <xdr:colOff>88900</xdr:colOff>
      <xdr:row>71</xdr:row>
      <xdr:rowOff>53331</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2226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85834</xdr:rowOff>
    </xdr:from>
    <xdr:to>
      <xdr:col>55</xdr:col>
      <xdr:colOff>0</xdr:colOff>
      <xdr:row>79</xdr:row>
      <xdr:rowOff>7127</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9639300" y="13458934"/>
          <a:ext cx="838200" cy="9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2328</xdr:rowOff>
    </xdr:from>
    <xdr:ext cx="534377" cy="259045"/>
    <xdr:sp macro="" textlink="">
      <xdr:nvSpPr>
        <xdr:cNvPr id="406" name="商工費平均値テキスト">
          <a:extLst>
            <a:ext uri="{FF2B5EF4-FFF2-40B4-BE49-F238E27FC236}">
              <a16:creationId xmlns:a16="http://schemas.microsoft.com/office/drawing/2014/main" id="{00000000-0008-0000-0700-000096010000}"/>
            </a:ext>
          </a:extLst>
        </xdr:cNvPr>
        <xdr:cNvSpPr txBox="1"/>
      </xdr:nvSpPr>
      <xdr:spPr>
        <a:xfrm>
          <a:off x="10528300" y="132039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150901</xdr:rowOff>
    </xdr:from>
    <xdr:to>
      <xdr:col>55</xdr:col>
      <xdr:colOff>50800</xdr:colOff>
      <xdr:row>78</xdr:row>
      <xdr:rowOff>81051</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10426700" y="13352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85834</xdr:rowOff>
    </xdr:from>
    <xdr:to>
      <xdr:col>50</xdr:col>
      <xdr:colOff>114300</xdr:colOff>
      <xdr:row>78</xdr:row>
      <xdr:rowOff>136289</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8750300" y="13458934"/>
          <a:ext cx="889000" cy="50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113615</xdr:rowOff>
    </xdr:from>
    <xdr:to>
      <xdr:col>50</xdr:col>
      <xdr:colOff>165100</xdr:colOff>
      <xdr:row>78</xdr:row>
      <xdr:rowOff>43765</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9588500" y="13315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60292</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9372111" y="13090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55305</xdr:rowOff>
    </xdr:from>
    <xdr:to>
      <xdr:col>45</xdr:col>
      <xdr:colOff>177800</xdr:colOff>
      <xdr:row>78</xdr:row>
      <xdr:rowOff>136289</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7861300" y="13428405"/>
          <a:ext cx="889000" cy="80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1560</xdr:rowOff>
    </xdr:from>
    <xdr:to>
      <xdr:col>46</xdr:col>
      <xdr:colOff>38100</xdr:colOff>
      <xdr:row>78</xdr:row>
      <xdr:rowOff>103160</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8699500" y="1337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119687</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8483111" y="13149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55305</xdr:rowOff>
    </xdr:from>
    <xdr:to>
      <xdr:col>41</xdr:col>
      <xdr:colOff>50800</xdr:colOff>
      <xdr:row>78</xdr:row>
      <xdr:rowOff>147438</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flipV="1">
          <a:off x="6972300" y="13428405"/>
          <a:ext cx="889000" cy="92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152958</xdr:rowOff>
    </xdr:from>
    <xdr:to>
      <xdr:col>41</xdr:col>
      <xdr:colOff>101600</xdr:colOff>
      <xdr:row>78</xdr:row>
      <xdr:rowOff>83108</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7810500" y="13354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99635</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7594111" y="13129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67286</xdr:rowOff>
    </xdr:from>
    <xdr:to>
      <xdr:col>36</xdr:col>
      <xdr:colOff>165100</xdr:colOff>
      <xdr:row>78</xdr:row>
      <xdr:rowOff>168886</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6921500" y="13440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13963</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6705111" y="13215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127777</xdr:rowOff>
    </xdr:from>
    <xdr:to>
      <xdr:col>55</xdr:col>
      <xdr:colOff>50800</xdr:colOff>
      <xdr:row>79</xdr:row>
      <xdr:rowOff>57927</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10426700" y="13500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42704</xdr:rowOff>
    </xdr:from>
    <xdr:ext cx="469744" cy="259045"/>
    <xdr:sp macro="" textlink="">
      <xdr:nvSpPr>
        <xdr:cNvPr id="425" name="商工費該当値テキスト">
          <a:extLst>
            <a:ext uri="{FF2B5EF4-FFF2-40B4-BE49-F238E27FC236}">
              <a16:creationId xmlns:a16="http://schemas.microsoft.com/office/drawing/2014/main" id="{00000000-0008-0000-0700-0000A9010000}"/>
            </a:ext>
          </a:extLst>
        </xdr:cNvPr>
        <xdr:cNvSpPr txBox="1"/>
      </xdr:nvSpPr>
      <xdr:spPr>
        <a:xfrm>
          <a:off x="10528300" y="13415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35034</xdr:rowOff>
    </xdr:from>
    <xdr:to>
      <xdr:col>50</xdr:col>
      <xdr:colOff>165100</xdr:colOff>
      <xdr:row>78</xdr:row>
      <xdr:rowOff>136634</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9588500" y="13408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127761</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9372111" y="13500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85489</xdr:rowOff>
    </xdr:from>
    <xdr:to>
      <xdr:col>46</xdr:col>
      <xdr:colOff>38100</xdr:colOff>
      <xdr:row>79</xdr:row>
      <xdr:rowOff>15639</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8699500" y="13458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6766</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8483111" y="13551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4505</xdr:rowOff>
    </xdr:from>
    <xdr:to>
      <xdr:col>41</xdr:col>
      <xdr:colOff>101600</xdr:colOff>
      <xdr:row>78</xdr:row>
      <xdr:rowOff>106105</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7810500" y="1337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97232</xdr:rowOff>
    </xdr:from>
    <xdr:ext cx="534377"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7594111" y="13470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96638</xdr:rowOff>
    </xdr:from>
    <xdr:to>
      <xdr:col>36</xdr:col>
      <xdr:colOff>165100</xdr:colOff>
      <xdr:row>79</xdr:row>
      <xdr:rowOff>26788</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6921500" y="13469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17915</xdr:rowOff>
    </xdr:from>
    <xdr:ext cx="534377"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6705111" y="13562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a:extLst>
            <a:ext uri="{FF2B5EF4-FFF2-40B4-BE49-F238E27FC236}">
              <a16:creationId xmlns:a16="http://schemas.microsoft.com/office/drawing/2014/main" id="{00000000-0008-0000-0700-0000C8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41760</xdr:rowOff>
    </xdr:from>
    <xdr:to>
      <xdr:col>54</xdr:col>
      <xdr:colOff>189865</xdr:colOff>
      <xdr:row>98</xdr:row>
      <xdr:rowOff>154215</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flipV="1">
          <a:off x="10475595" y="15472260"/>
          <a:ext cx="1270" cy="1484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158042</xdr:rowOff>
    </xdr:from>
    <xdr:ext cx="534377" cy="259045"/>
    <xdr:sp macro="" textlink="">
      <xdr:nvSpPr>
        <xdr:cNvPr id="458" name="土木費最小値テキスト">
          <a:extLst>
            <a:ext uri="{FF2B5EF4-FFF2-40B4-BE49-F238E27FC236}">
              <a16:creationId xmlns:a16="http://schemas.microsoft.com/office/drawing/2014/main" id="{00000000-0008-0000-0700-0000CA010000}"/>
            </a:ext>
          </a:extLst>
        </xdr:cNvPr>
        <xdr:cNvSpPr txBox="1"/>
      </xdr:nvSpPr>
      <xdr:spPr>
        <a:xfrm>
          <a:off x="10528300" y="16960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154215</xdr:rowOff>
    </xdr:from>
    <xdr:to>
      <xdr:col>55</xdr:col>
      <xdr:colOff>88900</xdr:colOff>
      <xdr:row>98</xdr:row>
      <xdr:rowOff>154215</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10388600" y="16956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159887</xdr:rowOff>
    </xdr:from>
    <xdr:ext cx="599010" cy="259045"/>
    <xdr:sp macro="" textlink="">
      <xdr:nvSpPr>
        <xdr:cNvPr id="460" name="土木費最大値テキスト">
          <a:extLst>
            <a:ext uri="{FF2B5EF4-FFF2-40B4-BE49-F238E27FC236}">
              <a16:creationId xmlns:a16="http://schemas.microsoft.com/office/drawing/2014/main" id="{00000000-0008-0000-0700-0000CC010000}"/>
            </a:ext>
          </a:extLst>
        </xdr:cNvPr>
        <xdr:cNvSpPr txBox="1"/>
      </xdr:nvSpPr>
      <xdr:spPr>
        <a:xfrm>
          <a:off x="10528300" y="15247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405,706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41760</xdr:rowOff>
    </xdr:from>
    <xdr:to>
      <xdr:col>55</xdr:col>
      <xdr:colOff>88900</xdr:colOff>
      <xdr:row>90</xdr:row>
      <xdr:rowOff>41760</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10388600" y="15472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141258</xdr:rowOff>
    </xdr:from>
    <xdr:to>
      <xdr:col>55</xdr:col>
      <xdr:colOff>0</xdr:colOff>
      <xdr:row>97</xdr:row>
      <xdr:rowOff>171388</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9639300" y="16771908"/>
          <a:ext cx="838200" cy="30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47220</xdr:rowOff>
    </xdr:from>
    <xdr:ext cx="599010" cy="259045"/>
    <xdr:sp macro="" textlink="">
      <xdr:nvSpPr>
        <xdr:cNvPr id="463" name="土木費平均値テキスト">
          <a:extLst>
            <a:ext uri="{FF2B5EF4-FFF2-40B4-BE49-F238E27FC236}">
              <a16:creationId xmlns:a16="http://schemas.microsoft.com/office/drawing/2014/main" id="{00000000-0008-0000-0700-0000CF010000}"/>
            </a:ext>
          </a:extLst>
        </xdr:cNvPr>
        <xdr:cNvSpPr txBox="1"/>
      </xdr:nvSpPr>
      <xdr:spPr>
        <a:xfrm>
          <a:off x="10528300" y="1633497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24343</xdr:rowOff>
    </xdr:from>
    <xdr:to>
      <xdr:col>55</xdr:col>
      <xdr:colOff>50800</xdr:colOff>
      <xdr:row>96</xdr:row>
      <xdr:rowOff>125943</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10426700" y="1648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171388</xdr:rowOff>
    </xdr:from>
    <xdr:to>
      <xdr:col>50</xdr:col>
      <xdr:colOff>114300</xdr:colOff>
      <xdr:row>98</xdr:row>
      <xdr:rowOff>3386</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8750300" y="16802038"/>
          <a:ext cx="889000" cy="3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106311</xdr:rowOff>
    </xdr:from>
    <xdr:to>
      <xdr:col>50</xdr:col>
      <xdr:colOff>165100</xdr:colOff>
      <xdr:row>96</xdr:row>
      <xdr:rowOff>36461</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9588500" y="16394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94</xdr:row>
      <xdr:rowOff>52988</xdr:rowOff>
    </xdr:from>
    <xdr:ext cx="59901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9339795" y="16169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3386</xdr:rowOff>
    </xdr:from>
    <xdr:to>
      <xdr:col>45</xdr:col>
      <xdr:colOff>177800</xdr:colOff>
      <xdr:row>98</xdr:row>
      <xdr:rowOff>100633</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7861300" y="16805486"/>
          <a:ext cx="889000" cy="97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9705</xdr:rowOff>
    </xdr:from>
    <xdr:to>
      <xdr:col>46</xdr:col>
      <xdr:colOff>38100</xdr:colOff>
      <xdr:row>96</xdr:row>
      <xdr:rowOff>111305</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8699500" y="1646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94</xdr:row>
      <xdr:rowOff>127832</xdr:rowOff>
    </xdr:from>
    <xdr:ext cx="59901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8450795" y="16244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75292</xdr:rowOff>
    </xdr:from>
    <xdr:to>
      <xdr:col>41</xdr:col>
      <xdr:colOff>50800</xdr:colOff>
      <xdr:row>98</xdr:row>
      <xdr:rowOff>100633</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a:off x="6972300" y="16877392"/>
          <a:ext cx="889000" cy="25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166670</xdr:rowOff>
    </xdr:from>
    <xdr:to>
      <xdr:col>41</xdr:col>
      <xdr:colOff>101600</xdr:colOff>
      <xdr:row>96</xdr:row>
      <xdr:rowOff>96820</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7810500" y="16454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94</xdr:row>
      <xdr:rowOff>113347</xdr:rowOff>
    </xdr:from>
    <xdr:ext cx="59901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7561795" y="16229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147396</xdr:rowOff>
    </xdr:from>
    <xdr:to>
      <xdr:col>36</xdr:col>
      <xdr:colOff>165100</xdr:colOff>
      <xdr:row>97</xdr:row>
      <xdr:rowOff>77546</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6921500" y="1660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94073</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6705111" y="16381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90458</xdr:rowOff>
    </xdr:from>
    <xdr:to>
      <xdr:col>55</xdr:col>
      <xdr:colOff>50800</xdr:colOff>
      <xdr:row>98</xdr:row>
      <xdr:rowOff>20608</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10426700" y="16721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68885</xdr:rowOff>
    </xdr:from>
    <xdr:ext cx="534377" cy="259045"/>
    <xdr:sp macro="" textlink="">
      <xdr:nvSpPr>
        <xdr:cNvPr id="482" name="土木費該当値テキスト">
          <a:extLst>
            <a:ext uri="{FF2B5EF4-FFF2-40B4-BE49-F238E27FC236}">
              <a16:creationId xmlns:a16="http://schemas.microsoft.com/office/drawing/2014/main" id="{00000000-0008-0000-0700-0000E2010000}"/>
            </a:ext>
          </a:extLst>
        </xdr:cNvPr>
        <xdr:cNvSpPr txBox="1"/>
      </xdr:nvSpPr>
      <xdr:spPr>
        <a:xfrm>
          <a:off x="10528300" y="16699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120588</xdr:rowOff>
    </xdr:from>
    <xdr:to>
      <xdr:col>50</xdr:col>
      <xdr:colOff>165100</xdr:colOff>
      <xdr:row>98</xdr:row>
      <xdr:rowOff>50738</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9588500" y="16751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41865</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9372111" y="16843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124036</xdr:rowOff>
    </xdr:from>
    <xdr:to>
      <xdr:col>46</xdr:col>
      <xdr:colOff>38100</xdr:colOff>
      <xdr:row>98</xdr:row>
      <xdr:rowOff>54186</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8699500" y="16754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45313</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8483111" y="16847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49833</xdr:rowOff>
    </xdr:from>
    <xdr:to>
      <xdr:col>41</xdr:col>
      <xdr:colOff>101600</xdr:colOff>
      <xdr:row>98</xdr:row>
      <xdr:rowOff>151433</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7810500" y="16851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142560</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7594111" y="16944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24492</xdr:rowOff>
    </xdr:from>
    <xdr:to>
      <xdr:col>36</xdr:col>
      <xdr:colOff>165100</xdr:colOff>
      <xdr:row>98</xdr:row>
      <xdr:rowOff>126092</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6921500" y="16826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117219</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6705111" y="16919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a:extLst>
            <a:ext uri="{FF2B5EF4-FFF2-40B4-BE49-F238E27FC236}">
              <a16:creationId xmlns:a16="http://schemas.microsoft.com/office/drawing/2014/main" id="{00000000-0008-0000-0700-000003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151642</xdr:rowOff>
    </xdr:from>
    <xdr:to>
      <xdr:col>85</xdr:col>
      <xdr:colOff>126364</xdr:colOff>
      <xdr:row>39</xdr:row>
      <xdr:rowOff>505</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6317595" y="5295142"/>
          <a:ext cx="1269" cy="1391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4332</xdr:rowOff>
    </xdr:from>
    <xdr:ext cx="469744" cy="259045"/>
    <xdr:sp macro="" textlink="">
      <xdr:nvSpPr>
        <xdr:cNvPr id="517" name="消防費最小値テキスト">
          <a:extLst>
            <a:ext uri="{FF2B5EF4-FFF2-40B4-BE49-F238E27FC236}">
              <a16:creationId xmlns:a16="http://schemas.microsoft.com/office/drawing/2014/main" id="{00000000-0008-0000-0700-000005020000}"/>
            </a:ext>
          </a:extLst>
        </xdr:cNvPr>
        <xdr:cNvSpPr txBox="1"/>
      </xdr:nvSpPr>
      <xdr:spPr>
        <a:xfrm>
          <a:off x="16370300" y="6690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505</xdr:rowOff>
    </xdr:from>
    <xdr:to>
      <xdr:col>86</xdr:col>
      <xdr:colOff>25400</xdr:colOff>
      <xdr:row>39</xdr:row>
      <xdr:rowOff>505</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6687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98319</xdr:rowOff>
    </xdr:from>
    <xdr:ext cx="599010" cy="259045"/>
    <xdr:sp macro="" textlink="">
      <xdr:nvSpPr>
        <xdr:cNvPr id="519" name="消防費最大値テキスト">
          <a:extLst>
            <a:ext uri="{FF2B5EF4-FFF2-40B4-BE49-F238E27FC236}">
              <a16:creationId xmlns:a16="http://schemas.microsoft.com/office/drawing/2014/main" id="{00000000-0008-0000-0700-000007020000}"/>
            </a:ext>
          </a:extLst>
        </xdr:cNvPr>
        <xdr:cNvSpPr txBox="1"/>
      </xdr:nvSpPr>
      <xdr:spPr>
        <a:xfrm>
          <a:off x="16370300" y="5070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136,903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151642</xdr:rowOff>
    </xdr:from>
    <xdr:to>
      <xdr:col>86</xdr:col>
      <xdr:colOff>25400</xdr:colOff>
      <xdr:row>30</xdr:row>
      <xdr:rowOff>151642</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6230600" y="5295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69574</xdr:rowOff>
    </xdr:from>
    <xdr:to>
      <xdr:col>85</xdr:col>
      <xdr:colOff>127000</xdr:colOff>
      <xdr:row>38</xdr:row>
      <xdr:rowOff>30135</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5481300" y="6413224"/>
          <a:ext cx="838200" cy="13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160817</xdr:rowOff>
    </xdr:from>
    <xdr:ext cx="534377" cy="259045"/>
    <xdr:sp macro="" textlink="">
      <xdr:nvSpPr>
        <xdr:cNvPr id="522" name="消防費平均値テキスト">
          <a:extLst>
            <a:ext uri="{FF2B5EF4-FFF2-40B4-BE49-F238E27FC236}">
              <a16:creationId xmlns:a16="http://schemas.microsoft.com/office/drawing/2014/main" id="{00000000-0008-0000-0700-00000A020000}"/>
            </a:ext>
          </a:extLst>
        </xdr:cNvPr>
        <xdr:cNvSpPr txBox="1"/>
      </xdr:nvSpPr>
      <xdr:spPr>
        <a:xfrm>
          <a:off x="16370300" y="59901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137940</xdr:rowOff>
    </xdr:from>
    <xdr:to>
      <xdr:col>85</xdr:col>
      <xdr:colOff>177800</xdr:colOff>
      <xdr:row>36</xdr:row>
      <xdr:rowOff>68090</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6268700" y="6138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30135</xdr:rowOff>
    </xdr:from>
    <xdr:to>
      <xdr:col>81</xdr:col>
      <xdr:colOff>50800</xdr:colOff>
      <xdr:row>38</xdr:row>
      <xdr:rowOff>30604</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4592300" y="6545235"/>
          <a:ext cx="889000" cy="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87844</xdr:rowOff>
    </xdr:from>
    <xdr:to>
      <xdr:col>81</xdr:col>
      <xdr:colOff>101600</xdr:colOff>
      <xdr:row>37</xdr:row>
      <xdr:rowOff>17994</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5430500" y="6260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34521</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5214111" y="6035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30604</xdr:rowOff>
    </xdr:from>
    <xdr:to>
      <xdr:col>76</xdr:col>
      <xdr:colOff>114300</xdr:colOff>
      <xdr:row>38</xdr:row>
      <xdr:rowOff>38322</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flipV="1">
          <a:off x="13703300" y="6545704"/>
          <a:ext cx="889000" cy="7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31587</xdr:rowOff>
    </xdr:from>
    <xdr:to>
      <xdr:col>76</xdr:col>
      <xdr:colOff>165100</xdr:colOff>
      <xdr:row>36</xdr:row>
      <xdr:rowOff>133187</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4541500" y="6203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149714</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4325111" y="5979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38322</xdr:rowOff>
    </xdr:from>
    <xdr:to>
      <xdr:col>71</xdr:col>
      <xdr:colOff>177800</xdr:colOff>
      <xdr:row>38</xdr:row>
      <xdr:rowOff>41380</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flipV="1">
          <a:off x="12814300" y="6553422"/>
          <a:ext cx="889000" cy="3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4176</xdr:rowOff>
    </xdr:from>
    <xdr:to>
      <xdr:col>72</xdr:col>
      <xdr:colOff>38100</xdr:colOff>
      <xdr:row>36</xdr:row>
      <xdr:rowOff>105776</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3652500" y="6176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122303</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436111" y="5951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45793</xdr:rowOff>
    </xdr:from>
    <xdr:to>
      <xdr:col>67</xdr:col>
      <xdr:colOff>101600</xdr:colOff>
      <xdr:row>36</xdr:row>
      <xdr:rowOff>147393</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2763500" y="621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163920</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2547111" y="5993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18774</xdr:rowOff>
    </xdr:from>
    <xdr:to>
      <xdr:col>85</xdr:col>
      <xdr:colOff>177800</xdr:colOff>
      <xdr:row>37</xdr:row>
      <xdr:rowOff>120374</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6268700" y="6362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168651</xdr:rowOff>
    </xdr:from>
    <xdr:ext cx="534377" cy="259045"/>
    <xdr:sp macro="" textlink="">
      <xdr:nvSpPr>
        <xdr:cNvPr id="541" name="消防費該当値テキスト">
          <a:extLst>
            <a:ext uri="{FF2B5EF4-FFF2-40B4-BE49-F238E27FC236}">
              <a16:creationId xmlns:a16="http://schemas.microsoft.com/office/drawing/2014/main" id="{00000000-0008-0000-0700-00001D020000}"/>
            </a:ext>
          </a:extLst>
        </xdr:cNvPr>
        <xdr:cNvSpPr txBox="1"/>
      </xdr:nvSpPr>
      <xdr:spPr>
        <a:xfrm>
          <a:off x="16370300" y="6340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150785</xdr:rowOff>
    </xdr:from>
    <xdr:to>
      <xdr:col>81</xdr:col>
      <xdr:colOff>101600</xdr:colOff>
      <xdr:row>38</xdr:row>
      <xdr:rowOff>80935</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5430500" y="6494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72062</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5214111" y="6587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151254</xdr:rowOff>
    </xdr:from>
    <xdr:to>
      <xdr:col>76</xdr:col>
      <xdr:colOff>165100</xdr:colOff>
      <xdr:row>38</xdr:row>
      <xdr:rowOff>81404</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4541500" y="6494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72531</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4325111" y="6587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158972</xdr:rowOff>
    </xdr:from>
    <xdr:to>
      <xdr:col>72</xdr:col>
      <xdr:colOff>38100</xdr:colOff>
      <xdr:row>38</xdr:row>
      <xdr:rowOff>89122</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3652500" y="6502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80249</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3436111" y="6595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162030</xdr:rowOff>
    </xdr:from>
    <xdr:to>
      <xdr:col>67</xdr:col>
      <xdr:colOff>101600</xdr:colOff>
      <xdr:row>38</xdr:row>
      <xdr:rowOff>92180</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2763500" y="6505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83307</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547111" y="6598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2" name="教育費グラフ枠">
          <a:extLst>
            <a:ext uri="{FF2B5EF4-FFF2-40B4-BE49-F238E27FC236}">
              <a16:creationId xmlns:a16="http://schemas.microsoft.com/office/drawing/2014/main" id="{00000000-0008-0000-0700-00003C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105683</xdr:rowOff>
    </xdr:from>
    <xdr:to>
      <xdr:col>85</xdr:col>
      <xdr:colOff>126364</xdr:colOff>
      <xdr:row>58</xdr:row>
      <xdr:rowOff>120867</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flipV="1">
          <a:off x="16317595" y="8678183"/>
          <a:ext cx="1269" cy="1386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124694</xdr:rowOff>
    </xdr:from>
    <xdr:ext cx="534377" cy="259045"/>
    <xdr:sp macro="" textlink="">
      <xdr:nvSpPr>
        <xdr:cNvPr id="574" name="教育費最小値テキスト">
          <a:extLst>
            <a:ext uri="{FF2B5EF4-FFF2-40B4-BE49-F238E27FC236}">
              <a16:creationId xmlns:a16="http://schemas.microsoft.com/office/drawing/2014/main" id="{00000000-0008-0000-0700-00003E020000}"/>
            </a:ext>
          </a:extLst>
        </xdr:cNvPr>
        <xdr:cNvSpPr txBox="1"/>
      </xdr:nvSpPr>
      <xdr:spPr>
        <a:xfrm>
          <a:off x="16370300" y="10068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120867</xdr:rowOff>
    </xdr:from>
    <xdr:to>
      <xdr:col>86</xdr:col>
      <xdr:colOff>25400</xdr:colOff>
      <xdr:row>58</xdr:row>
      <xdr:rowOff>120867</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6230600" y="10064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52360</xdr:rowOff>
    </xdr:from>
    <xdr:ext cx="599010" cy="259045"/>
    <xdr:sp macro="" textlink="">
      <xdr:nvSpPr>
        <xdr:cNvPr id="576" name="教育費最大値テキスト">
          <a:extLst>
            <a:ext uri="{FF2B5EF4-FFF2-40B4-BE49-F238E27FC236}">
              <a16:creationId xmlns:a16="http://schemas.microsoft.com/office/drawing/2014/main" id="{00000000-0008-0000-0700-000040020000}"/>
            </a:ext>
          </a:extLst>
        </xdr:cNvPr>
        <xdr:cNvSpPr txBox="1"/>
      </xdr:nvSpPr>
      <xdr:spPr>
        <a:xfrm>
          <a:off x="16370300" y="8453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777,857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105683</xdr:rowOff>
    </xdr:from>
    <xdr:to>
      <xdr:col>86</xdr:col>
      <xdr:colOff>25400</xdr:colOff>
      <xdr:row>50</xdr:row>
      <xdr:rowOff>105683</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6230600" y="8678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108166</xdr:rowOff>
    </xdr:from>
    <xdr:to>
      <xdr:col>85</xdr:col>
      <xdr:colOff>127000</xdr:colOff>
      <xdr:row>58</xdr:row>
      <xdr:rowOff>129394</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flipV="1">
          <a:off x="15481300" y="10052266"/>
          <a:ext cx="838200"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149968</xdr:rowOff>
    </xdr:from>
    <xdr:ext cx="599010" cy="259045"/>
    <xdr:sp macro="" textlink="">
      <xdr:nvSpPr>
        <xdr:cNvPr id="579" name="教育費平均値テキスト">
          <a:extLst>
            <a:ext uri="{FF2B5EF4-FFF2-40B4-BE49-F238E27FC236}">
              <a16:creationId xmlns:a16="http://schemas.microsoft.com/office/drawing/2014/main" id="{00000000-0008-0000-0700-000043020000}"/>
            </a:ext>
          </a:extLst>
        </xdr:cNvPr>
        <xdr:cNvSpPr txBox="1"/>
      </xdr:nvSpPr>
      <xdr:spPr>
        <a:xfrm>
          <a:off x="16370300" y="97511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127091</xdr:rowOff>
    </xdr:from>
    <xdr:to>
      <xdr:col>85</xdr:col>
      <xdr:colOff>177800</xdr:colOff>
      <xdr:row>58</xdr:row>
      <xdr:rowOff>57241</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6268700" y="9899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129394</xdr:rowOff>
    </xdr:from>
    <xdr:to>
      <xdr:col>81</xdr:col>
      <xdr:colOff>50800</xdr:colOff>
      <xdr:row>58</xdr:row>
      <xdr:rowOff>134318</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4592300" y="10073494"/>
          <a:ext cx="889000" cy="4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102967</xdr:rowOff>
    </xdr:from>
    <xdr:to>
      <xdr:col>81</xdr:col>
      <xdr:colOff>101600</xdr:colOff>
      <xdr:row>58</xdr:row>
      <xdr:rowOff>33117</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5430500" y="9875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49644</xdr:rowOff>
    </xdr:from>
    <xdr:ext cx="59901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5181795" y="9650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123630</xdr:rowOff>
    </xdr:from>
    <xdr:to>
      <xdr:col>76</xdr:col>
      <xdr:colOff>114300</xdr:colOff>
      <xdr:row>58</xdr:row>
      <xdr:rowOff>134318</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a:off x="13703300" y="10067730"/>
          <a:ext cx="889000" cy="10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133071</xdr:rowOff>
    </xdr:from>
    <xdr:to>
      <xdr:col>76</xdr:col>
      <xdr:colOff>165100</xdr:colOff>
      <xdr:row>58</xdr:row>
      <xdr:rowOff>63221</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4541500" y="9905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79748</xdr:rowOff>
    </xdr:from>
    <xdr:ext cx="59901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4292795" y="9680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92108</xdr:rowOff>
    </xdr:from>
    <xdr:to>
      <xdr:col>71</xdr:col>
      <xdr:colOff>177800</xdr:colOff>
      <xdr:row>58</xdr:row>
      <xdr:rowOff>123630</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a:off x="12814300" y="10036208"/>
          <a:ext cx="889000" cy="31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84572</xdr:rowOff>
    </xdr:from>
    <xdr:to>
      <xdr:col>72</xdr:col>
      <xdr:colOff>38100</xdr:colOff>
      <xdr:row>58</xdr:row>
      <xdr:rowOff>14722</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3652500" y="9857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56</xdr:row>
      <xdr:rowOff>31249</xdr:rowOff>
    </xdr:from>
    <xdr:ext cx="59901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3403795" y="9632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158414</xdr:rowOff>
    </xdr:from>
    <xdr:to>
      <xdr:col>67</xdr:col>
      <xdr:colOff>101600</xdr:colOff>
      <xdr:row>58</xdr:row>
      <xdr:rowOff>88564</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2763500" y="9931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105091</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2547111" y="9706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57366</xdr:rowOff>
    </xdr:from>
    <xdr:to>
      <xdr:col>85</xdr:col>
      <xdr:colOff>177800</xdr:colOff>
      <xdr:row>58</xdr:row>
      <xdr:rowOff>158966</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6268700" y="10001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143743</xdr:rowOff>
    </xdr:from>
    <xdr:ext cx="534377" cy="259045"/>
    <xdr:sp macro="" textlink="">
      <xdr:nvSpPr>
        <xdr:cNvPr id="598" name="教育費該当値テキスト">
          <a:extLst>
            <a:ext uri="{FF2B5EF4-FFF2-40B4-BE49-F238E27FC236}">
              <a16:creationId xmlns:a16="http://schemas.microsoft.com/office/drawing/2014/main" id="{00000000-0008-0000-0700-000056020000}"/>
            </a:ext>
          </a:extLst>
        </xdr:cNvPr>
        <xdr:cNvSpPr txBox="1"/>
      </xdr:nvSpPr>
      <xdr:spPr>
        <a:xfrm>
          <a:off x="16370300" y="9916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78594</xdr:rowOff>
    </xdr:from>
    <xdr:to>
      <xdr:col>81</xdr:col>
      <xdr:colOff>101600</xdr:colOff>
      <xdr:row>59</xdr:row>
      <xdr:rowOff>8744</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5430500" y="10022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171321</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5214111" y="10115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83518</xdr:rowOff>
    </xdr:from>
    <xdr:to>
      <xdr:col>76</xdr:col>
      <xdr:colOff>165100</xdr:colOff>
      <xdr:row>59</xdr:row>
      <xdr:rowOff>13668</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4541500" y="10027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59</xdr:row>
      <xdr:rowOff>4795</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4325111" y="10120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72830</xdr:rowOff>
    </xdr:from>
    <xdr:to>
      <xdr:col>72</xdr:col>
      <xdr:colOff>38100</xdr:colOff>
      <xdr:row>59</xdr:row>
      <xdr:rowOff>2980</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3652500" y="10016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165557</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3436111" y="10109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41308</xdr:rowOff>
    </xdr:from>
    <xdr:to>
      <xdr:col>67</xdr:col>
      <xdr:colOff>101600</xdr:colOff>
      <xdr:row>58</xdr:row>
      <xdr:rowOff>142908</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2763500" y="998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134035</xdr:rowOff>
    </xdr:from>
    <xdr:ext cx="534377"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2547111" y="10078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69</xdr:row>
      <xdr:rowOff>38299</xdr:rowOff>
    </xdr:from>
    <xdr:ext cx="685572"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760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1" name="災害復旧費グラフ枠">
          <a:extLst>
            <a:ext uri="{FF2B5EF4-FFF2-40B4-BE49-F238E27FC236}">
              <a16:creationId xmlns:a16="http://schemas.microsoft.com/office/drawing/2014/main" id="{00000000-0008-0000-0700-000077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13764</xdr:rowOff>
    </xdr:from>
    <xdr:to>
      <xdr:col>85</xdr:col>
      <xdr:colOff>126364</xdr:colOff>
      <xdr:row>79</xdr:row>
      <xdr:rowOff>98879</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flipV="1">
          <a:off x="16317595" y="12186714"/>
          <a:ext cx="1269" cy="1456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133350</xdr:rowOff>
    </xdr:from>
    <xdr:ext cx="249299" cy="259045"/>
    <xdr:sp macro="" textlink="">
      <xdr:nvSpPr>
        <xdr:cNvPr id="633" name="災害復旧費最小値テキスト">
          <a:extLst>
            <a:ext uri="{FF2B5EF4-FFF2-40B4-BE49-F238E27FC236}">
              <a16:creationId xmlns:a16="http://schemas.microsoft.com/office/drawing/2014/main" id="{00000000-0008-0000-0700-000079020000}"/>
            </a:ext>
          </a:extLst>
        </xdr:cNvPr>
        <xdr:cNvSpPr txBox="1"/>
      </xdr:nvSpPr>
      <xdr:spPr>
        <a:xfrm>
          <a:off x="16370300" y="136779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131891</xdr:rowOff>
    </xdr:from>
    <xdr:ext cx="599010" cy="259045"/>
    <xdr:sp macro="" textlink="">
      <xdr:nvSpPr>
        <xdr:cNvPr id="635" name="災害復旧費最大値テキスト">
          <a:extLst>
            <a:ext uri="{FF2B5EF4-FFF2-40B4-BE49-F238E27FC236}">
              <a16:creationId xmlns:a16="http://schemas.microsoft.com/office/drawing/2014/main" id="{00000000-0008-0000-0700-00007B020000}"/>
            </a:ext>
          </a:extLst>
        </xdr:cNvPr>
        <xdr:cNvSpPr txBox="1"/>
      </xdr:nvSpPr>
      <xdr:spPr>
        <a:xfrm>
          <a:off x="16370300" y="11961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892,126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13764</xdr:rowOff>
    </xdr:from>
    <xdr:to>
      <xdr:col>86</xdr:col>
      <xdr:colOff>25400</xdr:colOff>
      <xdr:row>71</xdr:row>
      <xdr:rowOff>13764</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6230600" y="12186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93013</xdr:rowOff>
    </xdr:from>
    <xdr:to>
      <xdr:col>85</xdr:col>
      <xdr:colOff>127000</xdr:colOff>
      <xdr:row>79</xdr:row>
      <xdr:rowOff>96014</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flipV="1">
          <a:off x="15481300" y="13637563"/>
          <a:ext cx="838200" cy="3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50799</xdr:rowOff>
    </xdr:from>
    <xdr:ext cx="534377" cy="259045"/>
    <xdr:sp macro="" textlink="">
      <xdr:nvSpPr>
        <xdr:cNvPr id="638" name="災害復旧費平均値テキスト">
          <a:extLst>
            <a:ext uri="{FF2B5EF4-FFF2-40B4-BE49-F238E27FC236}">
              <a16:creationId xmlns:a16="http://schemas.microsoft.com/office/drawing/2014/main" id="{00000000-0008-0000-0700-00007E020000}"/>
            </a:ext>
          </a:extLst>
        </xdr:cNvPr>
        <xdr:cNvSpPr txBox="1"/>
      </xdr:nvSpPr>
      <xdr:spPr>
        <a:xfrm>
          <a:off x="16370300" y="134238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27922</xdr:rowOff>
    </xdr:from>
    <xdr:to>
      <xdr:col>85</xdr:col>
      <xdr:colOff>177800</xdr:colOff>
      <xdr:row>79</xdr:row>
      <xdr:rowOff>129522</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6268700" y="1357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93140</xdr:rowOff>
    </xdr:from>
    <xdr:to>
      <xdr:col>81</xdr:col>
      <xdr:colOff>50800</xdr:colOff>
      <xdr:row>79</xdr:row>
      <xdr:rowOff>96014</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4592300" y="13637690"/>
          <a:ext cx="889000" cy="2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30029</xdr:rowOff>
    </xdr:from>
    <xdr:to>
      <xdr:col>81</xdr:col>
      <xdr:colOff>101600</xdr:colOff>
      <xdr:row>79</xdr:row>
      <xdr:rowOff>131629</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5430500" y="13574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148156</xdr:rowOff>
    </xdr:from>
    <xdr:ext cx="534377"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5214111" y="13349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87047</xdr:rowOff>
    </xdr:from>
    <xdr:to>
      <xdr:col>76</xdr:col>
      <xdr:colOff>114300</xdr:colOff>
      <xdr:row>79</xdr:row>
      <xdr:rowOff>93140</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a:off x="13703300" y="13631597"/>
          <a:ext cx="889000" cy="6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33778</xdr:rowOff>
    </xdr:from>
    <xdr:to>
      <xdr:col>76</xdr:col>
      <xdr:colOff>165100</xdr:colOff>
      <xdr:row>79</xdr:row>
      <xdr:rowOff>135378</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4541500" y="13578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151905</xdr:rowOff>
    </xdr:from>
    <xdr:ext cx="469744"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4357428" y="13353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87047</xdr:rowOff>
    </xdr:from>
    <xdr:to>
      <xdr:col>71</xdr:col>
      <xdr:colOff>177800</xdr:colOff>
      <xdr:row>79</xdr:row>
      <xdr:rowOff>97389</xdr:rowOff>
    </xdr:to>
    <xdr:cxnSp macro="">
      <xdr:nvCxnSpPr>
        <xdr:cNvPr id="646" name="直線コネクタ 645">
          <a:extLst>
            <a:ext uri="{FF2B5EF4-FFF2-40B4-BE49-F238E27FC236}">
              <a16:creationId xmlns:a16="http://schemas.microsoft.com/office/drawing/2014/main" id="{00000000-0008-0000-0700-000086020000}"/>
            </a:ext>
          </a:extLst>
        </xdr:cNvPr>
        <xdr:cNvCxnSpPr/>
      </xdr:nvCxnSpPr>
      <xdr:spPr>
        <a:xfrm flipV="1">
          <a:off x="12814300" y="13631597"/>
          <a:ext cx="889000" cy="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24344</xdr:rowOff>
    </xdr:from>
    <xdr:to>
      <xdr:col>72</xdr:col>
      <xdr:colOff>38100</xdr:colOff>
      <xdr:row>79</xdr:row>
      <xdr:rowOff>125944</xdr:rowOff>
    </xdr:to>
    <xdr:sp macro="" textlink="">
      <xdr:nvSpPr>
        <xdr:cNvPr id="647" name="フローチャート: 判断 646">
          <a:extLst>
            <a:ext uri="{FF2B5EF4-FFF2-40B4-BE49-F238E27FC236}">
              <a16:creationId xmlns:a16="http://schemas.microsoft.com/office/drawing/2014/main" id="{00000000-0008-0000-0700-000087020000}"/>
            </a:ext>
          </a:extLst>
        </xdr:cNvPr>
        <xdr:cNvSpPr/>
      </xdr:nvSpPr>
      <xdr:spPr>
        <a:xfrm>
          <a:off x="13652500" y="13568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142471</xdr:rowOff>
    </xdr:from>
    <xdr:ext cx="534377"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3436111" y="13344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37511</xdr:rowOff>
    </xdr:from>
    <xdr:to>
      <xdr:col>67</xdr:col>
      <xdr:colOff>101600</xdr:colOff>
      <xdr:row>79</xdr:row>
      <xdr:rowOff>139111</xdr:rowOff>
    </xdr:to>
    <xdr:sp macro="" textlink="">
      <xdr:nvSpPr>
        <xdr:cNvPr id="649" name="フローチャート: 判断 648">
          <a:extLst>
            <a:ext uri="{FF2B5EF4-FFF2-40B4-BE49-F238E27FC236}">
              <a16:creationId xmlns:a16="http://schemas.microsoft.com/office/drawing/2014/main" id="{00000000-0008-0000-0700-000089020000}"/>
            </a:ext>
          </a:extLst>
        </xdr:cNvPr>
        <xdr:cNvSpPr/>
      </xdr:nvSpPr>
      <xdr:spPr>
        <a:xfrm>
          <a:off x="12763500" y="13582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155638</xdr:rowOff>
    </xdr:from>
    <xdr:ext cx="469744"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2579428" y="13357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42213</xdr:rowOff>
    </xdr:from>
    <xdr:to>
      <xdr:col>85</xdr:col>
      <xdr:colOff>177800</xdr:colOff>
      <xdr:row>79</xdr:row>
      <xdr:rowOff>143813</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6268700" y="13586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79</xdr:row>
      <xdr:rowOff>6349</xdr:rowOff>
    </xdr:from>
    <xdr:ext cx="469744" cy="259045"/>
    <xdr:sp macro="" textlink="">
      <xdr:nvSpPr>
        <xdr:cNvPr id="657" name="災害復旧費該当値テキスト">
          <a:extLst>
            <a:ext uri="{FF2B5EF4-FFF2-40B4-BE49-F238E27FC236}">
              <a16:creationId xmlns:a16="http://schemas.microsoft.com/office/drawing/2014/main" id="{00000000-0008-0000-0700-000091020000}"/>
            </a:ext>
          </a:extLst>
        </xdr:cNvPr>
        <xdr:cNvSpPr txBox="1"/>
      </xdr:nvSpPr>
      <xdr:spPr>
        <a:xfrm>
          <a:off x="16370300" y="13550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45214</xdr:rowOff>
    </xdr:from>
    <xdr:to>
      <xdr:col>81</xdr:col>
      <xdr:colOff>101600</xdr:colOff>
      <xdr:row>79</xdr:row>
      <xdr:rowOff>146814</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5430500" y="13589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137941</xdr:rowOff>
    </xdr:from>
    <xdr:ext cx="469744"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5246428" y="13682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42340</xdr:rowOff>
    </xdr:from>
    <xdr:to>
      <xdr:col>76</xdr:col>
      <xdr:colOff>165100</xdr:colOff>
      <xdr:row>79</xdr:row>
      <xdr:rowOff>143940</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4541500" y="13586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135067</xdr:rowOff>
    </xdr:from>
    <xdr:ext cx="469744"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4357428" y="13679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36247</xdr:rowOff>
    </xdr:from>
    <xdr:to>
      <xdr:col>72</xdr:col>
      <xdr:colOff>38100</xdr:colOff>
      <xdr:row>79</xdr:row>
      <xdr:rowOff>137847</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3652500" y="13580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128974</xdr:rowOff>
    </xdr:from>
    <xdr:ext cx="469744"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3468428" y="13673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46589</xdr:rowOff>
    </xdr:from>
    <xdr:to>
      <xdr:col>67</xdr:col>
      <xdr:colOff>101600</xdr:colOff>
      <xdr:row>79</xdr:row>
      <xdr:rowOff>148189</xdr:rowOff>
    </xdr:to>
    <xdr:sp macro="" textlink="">
      <xdr:nvSpPr>
        <xdr:cNvPr id="664" name="楕円 663">
          <a:extLst>
            <a:ext uri="{FF2B5EF4-FFF2-40B4-BE49-F238E27FC236}">
              <a16:creationId xmlns:a16="http://schemas.microsoft.com/office/drawing/2014/main" id="{00000000-0008-0000-0700-000098020000}"/>
            </a:ext>
          </a:extLst>
        </xdr:cNvPr>
        <xdr:cNvSpPr/>
      </xdr:nvSpPr>
      <xdr:spPr>
        <a:xfrm>
          <a:off x="12763500" y="13591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139316</xdr:rowOff>
    </xdr:from>
    <xdr:ext cx="378565"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625017" y="136838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8" name="公債費グラフ枠">
          <a:extLst>
            <a:ext uri="{FF2B5EF4-FFF2-40B4-BE49-F238E27FC236}">
              <a16:creationId xmlns:a16="http://schemas.microsoft.com/office/drawing/2014/main" id="{00000000-0008-0000-0700-0000B0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121172</xdr:rowOff>
    </xdr:from>
    <xdr:to>
      <xdr:col>85</xdr:col>
      <xdr:colOff>126364</xdr:colOff>
      <xdr:row>99</xdr:row>
      <xdr:rowOff>41661</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flipV="1">
          <a:off x="16317595" y="15380222"/>
          <a:ext cx="1269" cy="1634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45488</xdr:rowOff>
    </xdr:from>
    <xdr:ext cx="378565" cy="259045"/>
    <xdr:sp macro="" textlink="">
      <xdr:nvSpPr>
        <xdr:cNvPr id="690" name="公債費最小値テキスト">
          <a:extLst>
            <a:ext uri="{FF2B5EF4-FFF2-40B4-BE49-F238E27FC236}">
              <a16:creationId xmlns:a16="http://schemas.microsoft.com/office/drawing/2014/main" id="{00000000-0008-0000-0700-0000B2020000}"/>
            </a:ext>
          </a:extLst>
        </xdr:cNvPr>
        <xdr:cNvSpPr txBox="1"/>
      </xdr:nvSpPr>
      <xdr:spPr>
        <a:xfrm>
          <a:off x="16370300" y="170190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41661</xdr:rowOff>
    </xdr:from>
    <xdr:to>
      <xdr:col>86</xdr:col>
      <xdr:colOff>25400</xdr:colOff>
      <xdr:row>99</xdr:row>
      <xdr:rowOff>41661</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6230600" y="17015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67849</xdr:rowOff>
    </xdr:from>
    <xdr:ext cx="599010" cy="259045"/>
    <xdr:sp macro="" textlink="">
      <xdr:nvSpPr>
        <xdr:cNvPr id="692" name="公債費最大値テキスト">
          <a:extLst>
            <a:ext uri="{FF2B5EF4-FFF2-40B4-BE49-F238E27FC236}">
              <a16:creationId xmlns:a16="http://schemas.microsoft.com/office/drawing/2014/main" id="{00000000-0008-0000-0700-0000B4020000}"/>
            </a:ext>
          </a:extLst>
        </xdr:cNvPr>
        <xdr:cNvSpPr txBox="1"/>
      </xdr:nvSpPr>
      <xdr:spPr>
        <a:xfrm>
          <a:off x="16370300" y="15155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429,863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121172</xdr:rowOff>
    </xdr:from>
    <xdr:to>
      <xdr:col>86</xdr:col>
      <xdr:colOff>25400</xdr:colOff>
      <xdr:row>89</xdr:row>
      <xdr:rowOff>121172</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6230600" y="15380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9531</xdr:rowOff>
    </xdr:from>
    <xdr:to>
      <xdr:col>85</xdr:col>
      <xdr:colOff>127000</xdr:colOff>
      <xdr:row>98</xdr:row>
      <xdr:rowOff>13509</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flipV="1">
          <a:off x="15481300" y="16811631"/>
          <a:ext cx="838200" cy="3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124826</xdr:rowOff>
    </xdr:from>
    <xdr:ext cx="599010" cy="259045"/>
    <xdr:sp macro="" textlink="">
      <xdr:nvSpPr>
        <xdr:cNvPr id="695" name="公債費平均値テキスト">
          <a:extLst>
            <a:ext uri="{FF2B5EF4-FFF2-40B4-BE49-F238E27FC236}">
              <a16:creationId xmlns:a16="http://schemas.microsoft.com/office/drawing/2014/main" id="{00000000-0008-0000-0700-0000B7020000}"/>
            </a:ext>
          </a:extLst>
        </xdr:cNvPr>
        <xdr:cNvSpPr txBox="1"/>
      </xdr:nvSpPr>
      <xdr:spPr>
        <a:xfrm>
          <a:off x="16370300" y="164125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101949</xdr:rowOff>
    </xdr:from>
    <xdr:to>
      <xdr:col>85</xdr:col>
      <xdr:colOff>177800</xdr:colOff>
      <xdr:row>97</xdr:row>
      <xdr:rowOff>32099</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6268700" y="16561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13509</xdr:rowOff>
    </xdr:from>
    <xdr:to>
      <xdr:col>81</xdr:col>
      <xdr:colOff>50800</xdr:colOff>
      <xdr:row>98</xdr:row>
      <xdr:rowOff>21312</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flipV="1">
          <a:off x="14592300" y="16815609"/>
          <a:ext cx="889000" cy="7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104259</xdr:rowOff>
    </xdr:from>
    <xdr:to>
      <xdr:col>81</xdr:col>
      <xdr:colOff>101600</xdr:colOff>
      <xdr:row>97</xdr:row>
      <xdr:rowOff>34409</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5430500" y="16563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50936</xdr:rowOff>
    </xdr:from>
    <xdr:ext cx="59901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5181795" y="16338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5012</xdr:rowOff>
    </xdr:from>
    <xdr:to>
      <xdr:col>76</xdr:col>
      <xdr:colOff>114300</xdr:colOff>
      <xdr:row>98</xdr:row>
      <xdr:rowOff>21312</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a:off x="13703300" y="16807112"/>
          <a:ext cx="889000" cy="16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101988</xdr:rowOff>
    </xdr:from>
    <xdr:to>
      <xdr:col>76</xdr:col>
      <xdr:colOff>165100</xdr:colOff>
      <xdr:row>97</xdr:row>
      <xdr:rowOff>32138</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4541500" y="16561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48665</xdr:rowOff>
    </xdr:from>
    <xdr:ext cx="59901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4292795" y="16336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159561</xdr:rowOff>
    </xdr:from>
    <xdr:to>
      <xdr:col>71</xdr:col>
      <xdr:colOff>177800</xdr:colOff>
      <xdr:row>98</xdr:row>
      <xdr:rowOff>5012</xdr:rowOff>
    </xdr:to>
    <xdr:cxnSp macro="">
      <xdr:nvCxnSpPr>
        <xdr:cNvPr id="703" name="直線コネクタ 702">
          <a:extLst>
            <a:ext uri="{FF2B5EF4-FFF2-40B4-BE49-F238E27FC236}">
              <a16:creationId xmlns:a16="http://schemas.microsoft.com/office/drawing/2014/main" id="{00000000-0008-0000-0700-0000BF020000}"/>
            </a:ext>
          </a:extLst>
        </xdr:cNvPr>
        <xdr:cNvCxnSpPr/>
      </xdr:nvCxnSpPr>
      <xdr:spPr>
        <a:xfrm>
          <a:off x="12814300" y="16790211"/>
          <a:ext cx="889000" cy="16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122180</xdr:rowOff>
    </xdr:from>
    <xdr:to>
      <xdr:col>72</xdr:col>
      <xdr:colOff>38100</xdr:colOff>
      <xdr:row>96</xdr:row>
      <xdr:rowOff>52330</xdr:rowOff>
    </xdr:to>
    <xdr:sp macro="" textlink="">
      <xdr:nvSpPr>
        <xdr:cNvPr id="704" name="フローチャート: 判断 703">
          <a:extLst>
            <a:ext uri="{FF2B5EF4-FFF2-40B4-BE49-F238E27FC236}">
              <a16:creationId xmlns:a16="http://schemas.microsoft.com/office/drawing/2014/main" id="{00000000-0008-0000-0700-0000C0020000}"/>
            </a:ext>
          </a:extLst>
        </xdr:cNvPr>
        <xdr:cNvSpPr/>
      </xdr:nvSpPr>
      <xdr:spPr>
        <a:xfrm>
          <a:off x="13652500" y="16409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94</xdr:row>
      <xdr:rowOff>68857</xdr:rowOff>
    </xdr:from>
    <xdr:ext cx="59901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3403795" y="16185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88157</xdr:rowOff>
    </xdr:from>
    <xdr:to>
      <xdr:col>67</xdr:col>
      <xdr:colOff>101600</xdr:colOff>
      <xdr:row>97</xdr:row>
      <xdr:rowOff>18307</xdr:rowOff>
    </xdr:to>
    <xdr:sp macro="" textlink="">
      <xdr:nvSpPr>
        <xdr:cNvPr id="706" name="フローチャート: 判断 705">
          <a:extLst>
            <a:ext uri="{FF2B5EF4-FFF2-40B4-BE49-F238E27FC236}">
              <a16:creationId xmlns:a16="http://schemas.microsoft.com/office/drawing/2014/main" id="{00000000-0008-0000-0700-0000C2020000}"/>
            </a:ext>
          </a:extLst>
        </xdr:cNvPr>
        <xdr:cNvSpPr/>
      </xdr:nvSpPr>
      <xdr:spPr>
        <a:xfrm>
          <a:off x="12763500" y="16547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34834</xdr:rowOff>
    </xdr:from>
    <xdr:ext cx="59901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2514795" y="16322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130181</xdr:rowOff>
    </xdr:from>
    <xdr:to>
      <xdr:col>85</xdr:col>
      <xdr:colOff>177800</xdr:colOff>
      <xdr:row>98</xdr:row>
      <xdr:rowOff>60331</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6268700" y="16760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108608</xdr:rowOff>
    </xdr:from>
    <xdr:ext cx="534377" cy="259045"/>
    <xdr:sp macro="" textlink="">
      <xdr:nvSpPr>
        <xdr:cNvPr id="714" name="公債費該当値テキスト">
          <a:extLst>
            <a:ext uri="{FF2B5EF4-FFF2-40B4-BE49-F238E27FC236}">
              <a16:creationId xmlns:a16="http://schemas.microsoft.com/office/drawing/2014/main" id="{00000000-0008-0000-0700-0000CA020000}"/>
            </a:ext>
          </a:extLst>
        </xdr:cNvPr>
        <xdr:cNvSpPr txBox="1"/>
      </xdr:nvSpPr>
      <xdr:spPr>
        <a:xfrm>
          <a:off x="16370300" y="16739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134159</xdr:rowOff>
    </xdr:from>
    <xdr:to>
      <xdr:col>81</xdr:col>
      <xdr:colOff>101600</xdr:colOff>
      <xdr:row>98</xdr:row>
      <xdr:rowOff>64309</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5430500" y="16764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55436</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5214111" y="16857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141962</xdr:rowOff>
    </xdr:from>
    <xdr:to>
      <xdr:col>76</xdr:col>
      <xdr:colOff>165100</xdr:colOff>
      <xdr:row>98</xdr:row>
      <xdr:rowOff>72112</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4541500" y="16772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63239</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4325111" y="16865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125662</xdr:rowOff>
    </xdr:from>
    <xdr:to>
      <xdr:col>72</xdr:col>
      <xdr:colOff>38100</xdr:colOff>
      <xdr:row>98</xdr:row>
      <xdr:rowOff>55812</xdr:rowOff>
    </xdr:to>
    <xdr:sp macro="" textlink="">
      <xdr:nvSpPr>
        <xdr:cNvPr id="719" name="楕円 718">
          <a:extLst>
            <a:ext uri="{FF2B5EF4-FFF2-40B4-BE49-F238E27FC236}">
              <a16:creationId xmlns:a16="http://schemas.microsoft.com/office/drawing/2014/main" id="{00000000-0008-0000-0700-0000CF020000}"/>
            </a:ext>
          </a:extLst>
        </xdr:cNvPr>
        <xdr:cNvSpPr/>
      </xdr:nvSpPr>
      <xdr:spPr>
        <a:xfrm>
          <a:off x="13652500" y="16756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46939</xdr:rowOff>
    </xdr:from>
    <xdr:ext cx="534377"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3436111" y="16849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108761</xdr:rowOff>
    </xdr:from>
    <xdr:to>
      <xdr:col>67</xdr:col>
      <xdr:colOff>101600</xdr:colOff>
      <xdr:row>98</xdr:row>
      <xdr:rowOff>38911</xdr:rowOff>
    </xdr:to>
    <xdr:sp macro="" textlink="">
      <xdr:nvSpPr>
        <xdr:cNvPr id="721" name="楕円 720">
          <a:extLst>
            <a:ext uri="{FF2B5EF4-FFF2-40B4-BE49-F238E27FC236}">
              <a16:creationId xmlns:a16="http://schemas.microsoft.com/office/drawing/2014/main" id="{00000000-0008-0000-0700-0000D1020000}"/>
            </a:ext>
          </a:extLst>
        </xdr:cNvPr>
        <xdr:cNvSpPr/>
      </xdr:nvSpPr>
      <xdr:spPr>
        <a:xfrm>
          <a:off x="12763500" y="16739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30038</xdr:rowOff>
    </xdr:from>
    <xdr:ext cx="534377"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2547111" y="16832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7" name="諸支出金グラフ枠">
          <a:extLst>
            <a:ext uri="{FF2B5EF4-FFF2-40B4-BE49-F238E27FC236}">
              <a16:creationId xmlns:a16="http://schemas.microsoft.com/office/drawing/2014/main" id="{00000000-0008-0000-0700-0000EB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38681</xdr:rowOff>
    </xdr:from>
    <xdr:to>
      <xdr:col>116</xdr:col>
      <xdr:colOff>62864</xdr:colOff>
      <xdr:row>39</xdr:row>
      <xdr:rowOff>98878</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flipV="1">
          <a:off x="22159595" y="5353631"/>
          <a:ext cx="1269" cy="14317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119542</xdr:rowOff>
    </xdr:from>
    <xdr:ext cx="249299" cy="259045"/>
    <xdr:sp macro="" textlink="">
      <xdr:nvSpPr>
        <xdr:cNvPr id="749" name="諸支出金最小値テキスト">
          <a:extLst>
            <a:ext uri="{FF2B5EF4-FFF2-40B4-BE49-F238E27FC236}">
              <a16:creationId xmlns:a16="http://schemas.microsoft.com/office/drawing/2014/main" id="{00000000-0008-0000-0700-0000ED020000}"/>
            </a:ext>
          </a:extLst>
        </xdr:cNvPr>
        <xdr:cNvSpPr txBox="1"/>
      </xdr:nvSpPr>
      <xdr:spPr>
        <a:xfrm>
          <a:off x="22212300" y="680609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156808</xdr:rowOff>
    </xdr:from>
    <xdr:ext cx="534377" cy="259045"/>
    <xdr:sp macro="" textlink="">
      <xdr:nvSpPr>
        <xdr:cNvPr id="751" name="諸支出金最大値テキスト">
          <a:extLst>
            <a:ext uri="{FF2B5EF4-FFF2-40B4-BE49-F238E27FC236}">
              <a16:creationId xmlns:a16="http://schemas.microsoft.com/office/drawing/2014/main" id="{00000000-0008-0000-0700-0000EF020000}"/>
            </a:ext>
          </a:extLst>
        </xdr:cNvPr>
        <xdr:cNvSpPr txBox="1"/>
      </xdr:nvSpPr>
      <xdr:spPr>
        <a:xfrm>
          <a:off x="22212300" y="5128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13,153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38681</xdr:rowOff>
    </xdr:from>
    <xdr:to>
      <xdr:col>116</xdr:col>
      <xdr:colOff>152400</xdr:colOff>
      <xdr:row>31</xdr:row>
      <xdr:rowOff>38681</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22072600" y="535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36992</xdr:rowOff>
    </xdr:from>
    <xdr:ext cx="378565" cy="259045"/>
    <xdr:sp macro="" textlink="">
      <xdr:nvSpPr>
        <xdr:cNvPr id="754" name="諸支出金平均値テキスト">
          <a:extLst>
            <a:ext uri="{FF2B5EF4-FFF2-40B4-BE49-F238E27FC236}">
              <a16:creationId xmlns:a16="http://schemas.microsoft.com/office/drawing/2014/main" id="{00000000-0008-0000-0700-0000F2020000}"/>
            </a:ext>
          </a:extLst>
        </xdr:cNvPr>
        <xdr:cNvSpPr txBox="1"/>
      </xdr:nvSpPr>
      <xdr:spPr>
        <a:xfrm>
          <a:off x="22212300" y="655209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14115</xdr:rowOff>
    </xdr:from>
    <xdr:to>
      <xdr:col>116</xdr:col>
      <xdr:colOff>114300</xdr:colOff>
      <xdr:row>39</xdr:row>
      <xdr:rowOff>115715</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22110700" y="6700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87594</xdr:rowOff>
    </xdr:from>
    <xdr:to>
      <xdr:col>112</xdr:col>
      <xdr:colOff>38100</xdr:colOff>
      <xdr:row>39</xdr:row>
      <xdr:rowOff>17744</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21272500" y="6602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34271</xdr:rowOff>
    </xdr:from>
    <xdr:ext cx="469744"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088428" y="6377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28266</xdr:rowOff>
    </xdr:from>
    <xdr:to>
      <xdr:col>107</xdr:col>
      <xdr:colOff>101600</xdr:colOff>
      <xdr:row>39</xdr:row>
      <xdr:rowOff>129866</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20383500" y="6714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146393</xdr:rowOff>
    </xdr:from>
    <xdr:ext cx="378565"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0245017" y="64900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2" name="直線コネクタ 761">
          <a:extLst>
            <a:ext uri="{FF2B5EF4-FFF2-40B4-BE49-F238E27FC236}">
              <a16:creationId xmlns:a16="http://schemas.microsoft.com/office/drawing/2014/main" id="{00000000-0008-0000-0700-0000FA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159222</xdr:rowOff>
    </xdr:from>
    <xdr:to>
      <xdr:col>102</xdr:col>
      <xdr:colOff>165100</xdr:colOff>
      <xdr:row>39</xdr:row>
      <xdr:rowOff>89372</xdr:rowOff>
    </xdr:to>
    <xdr:sp macro="" textlink="">
      <xdr:nvSpPr>
        <xdr:cNvPr id="763" name="フローチャート: 判断 762">
          <a:extLst>
            <a:ext uri="{FF2B5EF4-FFF2-40B4-BE49-F238E27FC236}">
              <a16:creationId xmlns:a16="http://schemas.microsoft.com/office/drawing/2014/main" id="{00000000-0008-0000-0700-0000FB020000}"/>
            </a:ext>
          </a:extLst>
        </xdr:cNvPr>
        <xdr:cNvSpPr/>
      </xdr:nvSpPr>
      <xdr:spPr>
        <a:xfrm>
          <a:off x="19494500" y="6674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105899</xdr:rowOff>
    </xdr:from>
    <xdr:ext cx="378565"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9356017" y="64495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31968</xdr:rowOff>
    </xdr:from>
    <xdr:to>
      <xdr:col>98</xdr:col>
      <xdr:colOff>38100</xdr:colOff>
      <xdr:row>39</xdr:row>
      <xdr:rowOff>133568</xdr:rowOff>
    </xdr:to>
    <xdr:sp macro="" textlink="">
      <xdr:nvSpPr>
        <xdr:cNvPr id="765" name="フローチャート: 判断 764">
          <a:extLst>
            <a:ext uri="{FF2B5EF4-FFF2-40B4-BE49-F238E27FC236}">
              <a16:creationId xmlns:a16="http://schemas.microsoft.com/office/drawing/2014/main" id="{00000000-0008-0000-0700-0000FD020000}"/>
            </a:ext>
          </a:extLst>
        </xdr:cNvPr>
        <xdr:cNvSpPr/>
      </xdr:nvSpPr>
      <xdr:spPr>
        <a:xfrm>
          <a:off x="18605500" y="6718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150095</xdr:rowOff>
    </xdr:from>
    <xdr:ext cx="378565"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467017" y="64937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163992</xdr:rowOff>
    </xdr:from>
    <xdr:ext cx="249299" cy="259045"/>
    <xdr:sp macro="" textlink="">
      <xdr:nvSpPr>
        <xdr:cNvPr id="773" name="諸支出金該当値テキスト">
          <a:extLst>
            <a:ext uri="{FF2B5EF4-FFF2-40B4-BE49-F238E27FC236}">
              <a16:creationId xmlns:a16="http://schemas.microsoft.com/office/drawing/2014/main" id="{00000000-0008-0000-0700-000005030000}"/>
            </a:ext>
          </a:extLst>
        </xdr:cNvPr>
        <xdr:cNvSpPr txBox="1"/>
      </xdr:nvSpPr>
      <xdr:spPr>
        <a:xfrm>
          <a:off x="22212300" y="667909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8" name="楕円 777">
          <a:extLst>
            <a:ext uri="{FF2B5EF4-FFF2-40B4-BE49-F238E27FC236}">
              <a16:creationId xmlns:a16="http://schemas.microsoft.com/office/drawing/2014/main" id="{00000000-0008-0000-0700-00000A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80" name="楕円 779">
          <a:extLst>
            <a:ext uri="{FF2B5EF4-FFF2-40B4-BE49-F238E27FC236}">
              <a16:creationId xmlns:a16="http://schemas.microsoft.com/office/drawing/2014/main" id="{00000000-0008-0000-0700-00000C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6" name="前年度繰上充用金グラフ枠">
          <a:extLst>
            <a:ext uri="{FF2B5EF4-FFF2-40B4-BE49-F238E27FC236}">
              <a16:creationId xmlns:a16="http://schemas.microsoft.com/office/drawing/2014/main" id="{00000000-0008-0000-0700-00001C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8" name="前年度繰上充用金最小値テキスト">
          <a:extLst>
            <a:ext uri="{FF2B5EF4-FFF2-40B4-BE49-F238E27FC236}">
              <a16:creationId xmlns:a16="http://schemas.microsoft.com/office/drawing/2014/main" id="{00000000-0008-0000-0700-00001E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0" name="前年度繰上充用金最大値テキスト">
          <a:extLst>
            <a:ext uri="{FF2B5EF4-FFF2-40B4-BE49-F238E27FC236}">
              <a16:creationId xmlns:a16="http://schemas.microsoft.com/office/drawing/2014/main" id="{00000000-0008-0000-0700-000020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3" name="前年度繰上充用金平均値テキスト">
          <a:extLst>
            <a:ext uri="{FF2B5EF4-FFF2-40B4-BE49-F238E27FC236}">
              <a16:creationId xmlns:a16="http://schemas.microsoft.com/office/drawing/2014/main" id="{00000000-0008-0000-0700-000023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1" name="直線コネクタ 810">
          <a:extLst>
            <a:ext uri="{FF2B5EF4-FFF2-40B4-BE49-F238E27FC236}">
              <a16:creationId xmlns:a16="http://schemas.microsoft.com/office/drawing/2014/main" id="{00000000-0008-0000-0700-00002B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2" name="フローチャート: 判断 811">
          <a:extLst>
            <a:ext uri="{FF2B5EF4-FFF2-40B4-BE49-F238E27FC236}">
              <a16:creationId xmlns:a16="http://schemas.microsoft.com/office/drawing/2014/main" id="{00000000-0008-0000-0700-00002C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4" name="フローチャート: 判断 813">
          <a:extLst>
            <a:ext uri="{FF2B5EF4-FFF2-40B4-BE49-F238E27FC236}">
              <a16:creationId xmlns:a16="http://schemas.microsoft.com/office/drawing/2014/main" id="{00000000-0008-0000-0700-00002E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2" name="前年度繰上充用金該当値テキスト">
          <a:extLst>
            <a:ext uri="{FF2B5EF4-FFF2-40B4-BE49-F238E27FC236}">
              <a16:creationId xmlns:a16="http://schemas.microsoft.com/office/drawing/2014/main" id="{00000000-0008-0000-0700-000036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7" name="楕円 826">
          <a:extLst>
            <a:ext uri="{FF2B5EF4-FFF2-40B4-BE49-F238E27FC236}">
              <a16:creationId xmlns:a16="http://schemas.microsoft.com/office/drawing/2014/main" id="{00000000-0008-0000-0700-00003B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9" name="楕円 828">
          <a:extLst>
            <a:ext uri="{FF2B5EF4-FFF2-40B4-BE49-F238E27FC236}">
              <a16:creationId xmlns:a16="http://schemas.microsoft.com/office/drawing/2014/main" id="{00000000-0008-0000-0700-00003D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1" name="正方形/長方形 830">
          <a:extLst>
            <a:ext uri="{FF2B5EF4-FFF2-40B4-BE49-F238E27FC236}">
              <a16:creationId xmlns:a16="http://schemas.microsoft.com/office/drawing/2014/main" id="{00000000-0008-0000-0700-00003F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2" name="正方形/長方形 831">
          <a:extLst>
            <a:ext uri="{FF2B5EF4-FFF2-40B4-BE49-F238E27FC236}">
              <a16:creationId xmlns:a16="http://schemas.microsoft.com/office/drawing/2014/main" id="{00000000-0008-0000-0700-000040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3" name="テキスト ボックス 832">
          <a:extLst>
            <a:ext uri="{FF2B5EF4-FFF2-40B4-BE49-F238E27FC236}">
              <a16:creationId xmlns:a16="http://schemas.microsoft.com/office/drawing/2014/main" id="{00000000-0008-0000-0700-000041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目的別歳出の各経費は、全て類似団体を下回っている。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総務費は、住民一人当たりのコストが</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３３，４４０</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円</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増</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額している。これは、</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廃校跡地利活用に伴う施設整備事業や美術館改修事業の増に</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よるものである。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民生</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費は、住民一人当たりのコストが</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８，３４７</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円</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増額</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している。これは、</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障害福祉サービス費や保育所運営費、後期高齢者医療広域連合負担金の増に</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よるものである。</a:t>
          </a:r>
          <a:endPar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農林水産業費は、住民一人当たりのコストが１３，８６７円減額している。これは、福浦漁港防波堤整備事業の減によるものである。</a:t>
          </a:r>
          <a:endPar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商工費は、住民一人当たりのコストが</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２４，３４２</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円</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減</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額している。これは、物産館の施設設備改修</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事業の減によるものである。</a:t>
          </a:r>
          <a:endPar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土木費は、住民一人当たりのコストが７，９０８円増額している。これは、公営住宅改修事業の増によるものである。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熊本県津奈木町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財政調整基金残高は基金の取崩し</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等により６７８，８７６千円で前年度より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わずかに減少</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標準財政規模比</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も０．４３ポイント減少</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lang="ja-JP" altLang="ja-JP" sz="11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公営住宅改修事業や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B&amp;G</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体育館改修事業の影響により歳出総額が増加し、実質収支額が２５，８６２千円減額し、標準財政規模比も１．３７ポイント減少した。</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indent="0" algn="l" defTabSz="914400" rtl="1"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実質単年度収支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も、これらの建設事業の財源措置のため、</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財政調整基金を</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８０，０００千円</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取崩したため赤字とな</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標準財政規模比も２．２８ポイント減少となった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indent="0" algn="l" defTabSz="914400" rtl="1"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今後も、行政改革大綱及び中期財政計画に基づき、行財政改革を推進し、健全な財政運営に努める。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熊本県津奈木町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連結実質赤字比率については、全会計において黒字であり赤字比率はない。しかしながら、簡易水道事業においては</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令和元</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年度まで事業統合を行うこととしており、この統合に伴う大規模改修を行っている。</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今後は、</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水道事業債の増加による水道料金の改定や一般会計からの基準外繰出金を行わないよう最小限の統合計画に止め健全な財政運営を行う必要がある。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また、一般会計においても実質収支比率同様に今後は、町税や各種交付金を含めた一般財源の確保が厳しい状況であり、財政調整基金を始めとする各種基金の運用による財政運営が求められるため注視していく必要があ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438" t="s">
        <v>80</v>
      </c>
      <c r="C1" s="438"/>
      <c r="D1" s="438"/>
      <c r="E1" s="438"/>
      <c r="F1" s="438"/>
      <c r="G1" s="438"/>
      <c r="H1" s="438"/>
      <c r="I1" s="438"/>
      <c r="J1" s="438"/>
      <c r="K1" s="438"/>
      <c r="L1" s="438"/>
      <c r="M1" s="438"/>
      <c r="N1" s="438"/>
      <c r="O1" s="438"/>
      <c r="P1" s="438"/>
      <c r="Q1" s="438"/>
      <c r="R1" s="438"/>
      <c r="S1" s="438"/>
      <c r="T1" s="438"/>
      <c r="U1" s="438"/>
      <c r="V1" s="438"/>
      <c r="W1" s="438"/>
      <c r="X1" s="438"/>
      <c r="Y1" s="438"/>
      <c r="Z1" s="438"/>
      <c r="AA1" s="438"/>
      <c r="AB1" s="438"/>
      <c r="AC1" s="438"/>
      <c r="AD1" s="438"/>
      <c r="AE1" s="438"/>
      <c r="AF1" s="438"/>
      <c r="AG1" s="438"/>
      <c r="AH1" s="438"/>
      <c r="AI1" s="438"/>
      <c r="AJ1" s="438"/>
      <c r="AK1" s="438"/>
      <c r="AL1" s="438"/>
      <c r="AM1" s="438"/>
      <c r="AN1" s="438"/>
      <c r="AO1" s="438"/>
      <c r="AP1" s="438"/>
      <c r="AQ1" s="438"/>
      <c r="AR1" s="438"/>
      <c r="AS1" s="438"/>
      <c r="AT1" s="438"/>
      <c r="AU1" s="438"/>
      <c r="AV1" s="438"/>
      <c r="AW1" s="438"/>
      <c r="AX1" s="438"/>
      <c r="AY1" s="438"/>
      <c r="AZ1" s="438"/>
      <c r="BA1" s="438"/>
      <c r="BB1" s="438"/>
      <c r="BC1" s="438"/>
      <c r="BD1" s="438"/>
      <c r="BE1" s="438"/>
      <c r="BF1" s="438"/>
      <c r="BG1" s="438"/>
      <c r="BH1" s="438"/>
      <c r="BI1" s="438"/>
      <c r="BJ1" s="438"/>
      <c r="BK1" s="438"/>
      <c r="BL1" s="438"/>
      <c r="BM1" s="438"/>
      <c r="BN1" s="438"/>
      <c r="BO1" s="438"/>
      <c r="BP1" s="438"/>
      <c r="BQ1" s="438"/>
      <c r="BR1" s="438"/>
      <c r="BS1" s="438"/>
      <c r="BT1" s="438"/>
      <c r="BU1" s="438"/>
      <c r="BV1" s="438"/>
      <c r="BW1" s="438"/>
      <c r="BX1" s="438"/>
      <c r="BY1" s="438"/>
      <c r="BZ1" s="438"/>
      <c r="CA1" s="438"/>
      <c r="CB1" s="438"/>
      <c r="CC1" s="438"/>
      <c r="CD1" s="438"/>
      <c r="CE1" s="438"/>
      <c r="CF1" s="438"/>
      <c r="CG1" s="438"/>
      <c r="CH1" s="438"/>
      <c r="CI1" s="438"/>
      <c r="CJ1" s="438"/>
      <c r="CK1" s="438"/>
      <c r="CL1" s="438"/>
      <c r="CM1" s="438"/>
      <c r="CN1" s="438"/>
      <c r="CO1" s="438"/>
      <c r="CP1" s="438"/>
      <c r="CQ1" s="438"/>
      <c r="CR1" s="438"/>
      <c r="CS1" s="438"/>
      <c r="CT1" s="438"/>
      <c r="CU1" s="438"/>
      <c r="CV1" s="438"/>
      <c r="CW1" s="438"/>
      <c r="CX1" s="438"/>
      <c r="CY1" s="438"/>
      <c r="CZ1" s="438"/>
      <c r="DA1" s="438"/>
      <c r="DB1" s="438"/>
      <c r="DC1" s="438"/>
      <c r="DD1" s="438"/>
      <c r="DE1" s="438"/>
      <c r="DF1" s="438"/>
      <c r="DG1" s="438"/>
      <c r="DH1" s="438"/>
      <c r="DI1" s="438"/>
      <c r="DJ1" s="186"/>
      <c r="DK1" s="186"/>
      <c r="DL1" s="186"/>
      <c r="DM1" s="186"/>
      <c r="DN1" s="186"/>
      <c r="DO1" s="186"/>
    </row>
    <row r="2" spans="1:119" ht="24.75" thickBot="1" x14ac:dyDescent="0.2">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439" t="s">
        <v>82</v>
      </c>
      <c r="C3" s="440"/>
      <c r="D3" s="440"/>
      <c r="E3" s="441"/>
      <c r="F3" s="441"/>
      <c r="G3" s="441"/>
      <c r="H3" s="441"/>
      <c r="I3" s="441"/>
      <c r="J3" s="441"/>
      <c r="K3" s="441"/>
      <c r="L3" s="441" t="s">
        <v>83</v>
      </c>
      <c r="M3" s="441"/>
      <c r="N3" s="441"/>
      <c r="O3" s="441"/>
      <c r="P3" s="441"/>
      <c r="Q3" s="441"/>
      <c r="R3" s="448"/>
      <c r="S3" s="448"/>
      <c r="T3" s="448"/>
      <c r="U3" s="448"/>
      <c r="V3" s="449"/>
      <c r="W3" s="423" t="s">
        <v>84</v>
      </c>
      <c r="X3" s="424"/>
      <c r="Y3" s="424"/>
      <c r="Z3" s="424"/>
      <c r="AA3" s="424"/>
      <c r="AB3" s="440"/>
      <c r="AC3" s="448" t="s">
        <v>85</v>
      </c>
      <c r="AD3" s="424"/>
      <c r="AE3" s="424"/>
      <c r="AF3" s="424"/>
      <c r="AG3" s="424"/>
      <c r="AH3" s="424"/>
      <c r="AI3" s="424"/>
      <c r="AJ3" s="424"/>
      <c r="AK3" s="424"/>
      <c r="AL3" s="425"/>
      <c r="AM3" s="423" t="s">
        <v>86</v>
      </c>
      <c r="AN3" s="424"/>
      <c r="AO3" s="424"/>
      <c r="AP3" s="424"/>
      <c r="AQ3" s="424"/>
      <c r="AR3" s="424"/>
      <c r="AS3" s="424"/>
      <c r="AT3" s="424"/>
      <c r="AU3" s="424"/>
      <c r="AV3" s="424"/>
      <c r="AW3" s="424"/>
      <c r="AX3" s="425"/>
      <c r="AY3" s="460" t="s">
        <v>1</v>
      </c>
      <c r="AZ3" s="461"/>
      <c r="BA3" s="461"/>
      <c r="BB3" s="461"/>
      <c r="BC3" s="461"/>
      <c r="BD3" s="461"/>
      <c r="BE3" s="461"/>
      <c r="BF3" s="461"/>
      <c r="BG3" s="461"/>
      <c r="BH3" s="461"/>
      <c r="BI3" s="461"/>
      <c r="BJ3" s="461"/>
      <c r="BK3" s="461"/>
      <c r="BL3" s="461"/>
      <c r="BM3" s="462"/>
      <c r="BN3" s="423" t="s">
        <v>87</v>
      </c>
      <c r="BO3" s="424"/>
      <c r="BP3" s="424"/>
      <c r="BQ3" s="424"/>
      <c r="BR3" s="424"/>
      <c r="BS3" s="424"/>
      <c r="BT3" s="424"/>
      <c r="BU3" s="425"/>
      <c r="BV3" s="423" t="s">
        <v>88</v>
      </c>
      <c r="BW3" s="424"/>
      <c r="BX3" s="424"/>
      <c r="BY3" s="424"/>
      <c r="BZ3" s="424"/>
      <c r="CA3" s="424"/>
      <c r="CB3" s="424"/>
      <c r="CC3" s="425"/>
      <c r="CD3" s="460" t="s">
        <v>1</v>
      </c>
      <c r="CE3" s="461"/>
      <c r="CF3" s="461"/>
      <c r="CG3" s="461"/>
      <c r="CH3" s="461"/>
      <c r="CI3" s="461"/>
      <c r="CJ3" s="461"/>
      <c r="CK3" s="461"/>
      <c r="CL3" s="461"/>
      <c r="CM3" s="461"/>
      <c r="CN3" s="461"/>
      <c r="CO3" s="461"/>
      <c r="CP3" s="461"/>
      <c r="CQ3" s="461"/>
      <c r="CR3" s="461"/>
      <c r="CS3" s="462"/>
      <c r="CT3" s="423" t="s">
        <v>89</v>
      </c>
      <c r="CU3" s="424"/>
      <c r="CV3" s="424"/>
      <c r="CW3" s="424"/>
      <c r="CX3" s="424"/>
      <c r="CY3" s="424"/>
      <c r="CZ3" s="424"/>
      <c r="DA3" s="425"/>
      <c r="DB3" s="423" t="s">
        <v>90</v>
      </c>
      <c r="DC3" s="424"/>
      <c r="DD3" s="424"/>
      <c r="DE3" s="424"/>
      <c r="DF3" s="424"/>
      <c r="DG3" s="424"/>
      <c r="DH3" s="424"/>
      <c r="DI3" s="425"/>
      <c r="DJ3" s="185"/>
      <c r="DK3" s="185"/>
      <c r="DL3" s="185"/>
      <c r="DM3" s="185"/>
      <c r="DN3" s="185"/>
      <c r="DO3" s="185"/>
    </row>
    <row r="4" spans="1:119" ht="18.75" customHeight="1" x14ac:dyDescent="0.15">
      <c r="A4" s="186"/>
      <c r="B4" s="442"/>
      <c r="C4" s="443"/>
      <c r="D4" s="443"/>
      <c r="E4" s="444"/>
      <c r="F4" s="444"/>
      <c r="G4" s="444"/>
      <c r="H4" s="444"/>
      <c r="I4" s="444"/>
      <c r="J4" s="444"/>
      <c r="K4" s="444"/>
      <c r="L4" s="444"/>
      <c r="M4" s="444"/>
      <c r="N4" s="444"/>
      <c r="O4" s="444"/>
      <c r="P4" s="444"/>
      <c r="Q4" s="444"/>
      <c r="R4" s="450"/>
      <c r="S4" s="450"/>
      <c r="T4" s="450"/>
      <c r="U4" s="450"/>
      <c r="V4" s="451"/>
      <c r="W4" s="454"/>
      <c r="X4" s="455"/>
      <c r="Y4" s="455"/>
      <c r="Z4" s="455"/>
      <c r="AA4" s="455"/>
      <c r="AB4" s="443"/>
      <c r="AC4" s="450"/>
      <c r="AD4" s="455"/>
      <c r="AE4" s="455"/>
      <c r="AF4" s="455"/>
      <c r="AG4" s="455"/>
      <c r="AH4" s="455"/>
      <c r="AI4" s="455"/>
      <c r="AJ4" s="455"/>
      <c r="AK4" s="455"/>
      <c r="AL4" s="458"/>
      <c r="AM4" s="456"/>
      <c r="AN4" s="457"/>
      <c r="AO4" s="457"/>
      <c r="AP4" s="457"/>
      <c r="AQ4" s="457"/>
      <c r="AR4" s="457"/>
      <c r="AS4" s="457"/>
      <c r="AT4" s="457"/>
      <c r="AU4" s="457"/>
      <c r="AV4" s="457"/>
      <c r="AW4" s="457"/>
      <c r="AX4" s="459"/>
      <c r="AY4" s="426" t="s">
        <v>91</v>
      </c>
      <c r="AZ4" s="427"/>
      <c r="BA4" s="427"/>
      <c r="BB4" s="427"/>
      <c r="BC4" s="427"/>
      <c r="BD4" s="427"/>
      <c r="BE4" s="427"/>
      <c r="BF4" s="427"/>
      <c r="BG4" s="427"/>
      <c r="BH4" s="427"/>
      <c r="BI4" s="427"/>
      <c r="BJ4" s="427"/>
      <c r="BK4" s="427"/>
      <c r="BL4" s="427"/>
      <c r="BM4" s="428"/>
      <c r="BN4" s="429">
        <v>3214969</v>
      </c>
      <c r="BO4" s="430"/>
      <c r="BP4" s="430"/>
      <c r="BQ4" s="430"/>
      <c r="BR4" s="430"/>
      <c r="BS4" s="430"/>
      <c r="BT4" s="430"/>
      <c r="BU4" s="431"/>
      <c r="BV4" s="429">
        <v>3147408</v>
      </c>
      <c r="BW4" s="430"/>
      <c r="BX4" s="430"/>
      <c r="BY4" s="430"/>
      <c r="BZ4" s="430"/>
      <c r="CA4" s="430"/>
      <c r="CB4" s="430"/>
      <c r="CC4" s="431"/>
      <c r="CD4" s="432" t="s">
        <v>92</v>
      </c>
      <c r="CE4" s="433"/>
      <c r="CF4" s="433"/>
      <c r="CG4" s="433"/>
      <c r="CH4" s="433"/>
      <c r="CI4" s="433"/>
      <c r="CJ4" s="433"/>
      <c r="CK4" s="433"/>
      <c r="CL4" s="433"/>
      <c r="CM4" s="433"/>
      <c r="CN4" s="433"/>
      <c r="CO4" s="433"/>
      <c r="CP4" s="433"/>
      <c r="CQ4" s="433"/>
      <c r="CR4" s="433"/>
      <c r="CS4" s="434"/>
      <c r="CT4" s="435">
        <v>6.1</v>
      </c>
      <c r="CU4" s="436"/>
      <c r="CV4" s="436"/>
      <c r="CW4" s="436"/>
      <c r="CX4" s="436"/>
      <c r="CY4" s="436"/>
      <c r="CZ4" s="436"/>
      <c r="DA4" s="437"/>
      <c r="DB4" s="435">
        <v>7.4</v>
      </c>
      <c r="DC4" s="436"/>
      <c r="DD4" s="436"/>
      <c r="DE4" s="436"/>
      <c r="DF4" s="436"/>
      <c r="DG4" s="436"/>
      <c r="DH4" s="436"/>
      <c r="DI4" s="437"/>
      <c r="DJ4" s="185"/>
      <c r="DK4" s="185"/>
      <c r="DL4" s="185"/>
      <c r="DM4" s="185"/>
      <c r="DN4" s="185"/>
      <c r="DO4" s="185"/>
    </row>
    <row r="5" spans="1:119" ht="18.75" customHeight="1" x14ac:dyDescent="0.15">
      <c r="A5" s="186"/>
      <c r="B5" s="445"/>
      <c r="C5" s="446"/>
      <c r="D5" s="446"/>
      <c r="E5" s="447"/>
      <c r="F5" s="447"/>
      <c r="G5" s="447"/>
      <c r="H5" s="447"/>
      <c r="I5" s="447"/>
      <c r="J5" s="447"/>
      <c r="K5" s="447"/>
      <c r="L5" s="447"/>
      <c r="M5" s="447"/>
      <c r="N5" s="447"/>
      <c r="O5" s="447"/>
      <c r="P5" s="447"/>
      <c r="Q5" s="447"/>
      <c r="R5" s="452"/>
      <c r="S5" s="452"/>
      <c r="T5" s="452"/>
      <c r="U5" s="452"/>
      <c r="V5" s="453"/>
      <c r="W5" s="456"/>
      <c r="X5" s="457"/>
      <c r="Y5" s="457"/>
      <c r="Z5" s="457"/>
      <c r="AA5" s="457"/>
      <c r="AB5" s="446"/>
      <c r="AC5" s="452"/>
      <c r="AD5" s="457"/>
      <c r="AE5" s="457"/>
      <c r="AF5" s="457"/>
      <c r="AG5" s="457"/>
      <c r="AH5" s="457"/>
      <c r="AI5" s="457"/>
      <c r="AJ5" s="457"/>
      <c r="AK5" s="457"/>
      <c r="AL5" s="459"/>
      <c r="AM5" s="495" t="s">
        <v>93</v>
      </c>
      <c r="AN5" s="496"/>
      <c r="AO5" s="496"/>
      <c r="AP5" s="496"/>
      <c r="AQ5" s="496"/>
      <c r="AR5" s="496"/>
      <c r="AS5" s="496"/>
      <c r="AT5" s="497"/>
      <c r="AU5" s="498" t="s">
        <v>94</v>
      </c>
      <c r="AV5" s="499"/>
      <c r="AW5" s="499"/>
      <c r="AX5" s="499"/>
      <c r="AY5" s="500" t="s">
        <v>95</v>
      </c>
      <c r="AZ5" s="501"/>
      <c r="BA5" s="501"/>
      <c r="BB5" s="501"/>
      <c r="BC5" s="501"/>
      <c r="BD5" s="501"/>
      <c r="BE5" s="501"/>
      <c r="BF5" s="501"/>
      <c r="BG5" s="501"/>
      <c r="BH5" s="501"/>
      <c r="BI5" s="501"/>
      <c r="BJ5" s="501"/>
      <c r="BK5" s="501"/>
      <c r="BL5" s="501"/>
      <c r="BM5" s="502"/>
      <c r="BN5" s="466">
        <v>3016428</v>
      </c>
      <c r="BO5" s="467"/>
      <c r="BP5" s="467"/>
      <c r="BQ5" s="467"/>
      <c r="BR5" s="467"/>
      <c r="BS5" s="467"/>
      <c r="BT5" s="467"/>
      <c r="BU5" s="468"/>
      <c r="BV5" s="466">
        <v>2891617</v>
      </c>
      <c r="BW5" s="467"/>
      <c r="BX5" s="467"/>
      <c r="BY5" s="467"/>
      <c r="BZ5" s="467"/>
      <c r="CA5" s="467"/>
      <c r="CB5" s="467"/>
      <c r="CC5" s="468"/>
      <c r="CD5" s="469" t="s">
        <v>96</v>
      </c>
      <c r="CE5" s="470"/>
      <c r="CF5" s="470"/>
      <c r="CG5" s="470"/>
      <c r="CH5" s="470"/>
      <c r="CI5" s="470"/>
      <c r="CJ5" s="470"/>
      <c r="CK5" s="470"/>
      <c r="CL5" s="470"/>
      <c r="CM5" s="470"/>
      <c r="CN5" s="470"/>
      <c r="CO5" s="470"/>
      <c r="CP5" s="470"/>
      <c r="CQ5" s="470"/>
      <c r="CR5" s="470"/>
      <c r="CS5" s="471"/>
      <c r="CT5" s="463">
        <v>89</v>
      </c>
      <c r="CU5" s="464"/>
      <c r="CV5" s="464"/>
      <c r="CW5" s="464"/>
      <c r="CX5" s="464"/>
      <c r="CY5" s="464"/>
      <c r="CZ5" s="464"/>
      <c r="DA5" s="465"/>
      <c r="DB5" s="463">
        <v>85.6</v>
      </c>
      <c r="DC5" s="464"/>
      <c r="DD5" s="464"/>
      <c r="DE5" s="464"/>
      <c r="DF5" s="464"/>
      <c r="DG5" s="464"/>
      <c r="DH5" s="464"/>
      <c r="DI5" s="465"/>
      <c r="DJ5" s="185"/>
      <c r="DK5" s="185"/>
      <c r="DL5" s="185"/>
      <c r="DM5" s="185"/>
      <c r="DN5" s="185"/>
      <c r="DO5" s="185"/>
    </row>
    <row r="6" spans="1:119" ht="18.75" customHeight="1" x14ac:dyDescent="0.15">
      <c r="A6" s="186"/>
      <c r="B6" s="472" t="s">
        <v>97</v>
      </c>
      <c r="C6" s="473"/>
      <c r="D6" s="473"/>
      <c r="E6" s="474"/>
      <c r="F6" s="474"/>
      <c r="G6" s="474"/>
      <c r="H6" s="474"/>
      <c r="I6" s="474"/>
      <c r="J6" s="474"/>
      <c r="K6" s="474"/>
      <c r="L6" s="474" t="s">
        <v>98</v>
      </c>
      <c r="M6" s="474"/>
      <c r="N6" s="474"/>
      <c r="O6" s="474"/>
      <c r="P6" s="474"/>
      <c r="Q6" s="474"/>
      <c r="R6" s="478"/>
      <c r="S6" s="478"/>
      <c r="T6" s="478"/>
      <c r="U6" s="478"/>
      <c r="V6" s="479"/>
      <c r="W6" s="482" t="s">
        <v>99</v>
      </c>
      <c r="X6" s="483"/>
      <c r="Y6" s="483"/>
      <c r="Z6" s="483"/>
      <c r="AA6" s="483"/>
      <c r="AB6" s="473"/>
      <c r="AC6" s="486" t="s">
        <v>100</v>
      </c>
      <c r="AD6" s="487"/>
      <c r="AE6" s="487"/>
      <c r="AF6" s="487"/>
      <c r="AG6" s="487"/>
      <c r="AH6" s="487"/>
      <c r="AI6" s="487"/>
      <c r="AJ6" s="487"/>
      <c r="AK6" s="487"/>
      <c r="AL6" s="488"/>
      <c r="AM6" s="495" t="s">
        <v>101</v>
      </c>
      <c r="AN6" s="496"/>
      <c r="AO6" s="496"/>
      <c r="AP6" s="496"/>
      <c r="AQ6" s="496"/>
      <c r="AR6" s="496"/>
      <c r="AS6" s="496"/>
      <c r="AT6" s="497"/>
      <c r="AU6" s="498" t="s">
        <v>94</v>
      </c>
      <c r="AV6" s="499"/>
      <c r="AW6" s="499"/>
      <c r="AX6" s="499"/>
      <c r="AY6" s="500" t="s">
        <v>102</v>
      </c>
      <c r="AZ6" s="501"/>
      <c r="BA6" s="501"/>
      <c r="BB6" s="501"/>
      <c r="BC6" s="501"/>
      <c r="BD6" s="501"/>
      <c r="BE6" s="501"/>
      <c r="BF6" s="501"/>
      <c r="BG6" s="501"/>
      <c r="BH6" s="501"/>
      <c r="BI6" s="501"/>
      <c r="BJ6" s="501"/>
      <c r="BK6" s="501"/>
      <c r="BL6" s="501"/>
      <c r="BM6" s="502"/>
      <c r="BN6" s="466">
        <v>198541</v>
      </c>
      <c r="BO6" s="467"/>
      <c r="BP6" s="467"/>
      <c r="BQ6" s="467"/>
      <c r="BR6" s="467"/>
      <c r="BS6" s="467"/>
      <c r="BT6" s="467"/>
      <c r="BU6" s="468"/>
      <c r="BV6" s="466">
        <v>255791</v>
      </c>
      <c r="BW6" s="467"/>
      <c r="BX6" s="467"/>
      <c r="BY6" s="467"/>
      <c r="BZ6" s="467"/>
      <c r="CA6" s="467"/>
      <c r="CB6" s="467"/>
      <c r="CC6" s="468"/>
      <c r="CD6" s="469" t="s">
        <v>103</v>
      </c>
      <c r="CE6" s="470"/>
      <c r="CF6" s="470"/>
      <c r="CG6" s="470"/>
      <c r="CH6" s="470"/>
      <c r="CI6" s="470"/>
      <c r="CJ6" s="470"/>
      <c r="CK6" s="470"/>
      <c r="CL6" s="470"/>
      <c r="CM6" s="470"/>
      <c r="CN6" s="470"/>
      <c r="CO6" s="470"/>
      <c r="CP6" s="470"/>
      <c r="CQ6" s="470"/>
      <c r="CR6" s="470"/>
      <c r="CS6" s="471"/>
      <c r="CT6" s="503">
        <v>92.6</v>
      </c>
      <c r="CU6" s="504"/>
      <c r="CV6" s="504"/>
      <c r="CW6" s="504"/>
      <c r="CX6" s="504"/>
      <c r="CY6" s="504"/>
      <c r="CZ6" s="504"/>
      <c r="DA6" s="505"/>
      <c r="DB6" s="503">
        <v>89</v>
      </c>
      <c r="DC6" s="504"/>
      <c r="DD6" s="504"/>
      <c r="DE6" s="504"/>
      <c r="DF6" s="504"/>
      <c r="DG6" s="504"/>
      <c r="DH6" s="504"/>
      <c r="DI6" s="505"/>
      <c r="DJ6" s="185"/>
      <c r="DK6" s="185"/>
      <c r="DL6" s="185"/>
      <c r="DM6" s="185"/>
      <c r="DN6" s="185"/>
      <c r="DO6" s="185"/>
    </row>
    <row r="7" spans="1:119" ht="18.75" customHeight="1" x14ac:dyDescent="0.15">
      <c r="A7" s="186"/>
      <c r="B7" s="442"/>
      <c r="C7" s="443"/>
      <c r="D7" s="443"/>
      <c r="E7" s="444"/>
      <c r="F7" s="444"/>
      <c r="G7" s="444"/>
      <c r="H7" s="444"/>
      <c r="I7" s="444"/>
      <c r="J7" s="444"/>
      <c r="K7" s="444"/>
      <c r="L7" s="444"/>
      <c r="M7" s="444"/>
      <c r="N7" s="444"/>
      <c r="O7" s="444"/>
      <c r="P7" s="444"/>
      <c r="Q7" s="444"/>
      <c r="R7" s="450"/>
      <c r="S7" s="450"/>
      <c r="T7" s="450"/>
      <c r="U7" s="450"/>
      <c r="V7" s="451"/>
      <c r="W7" s="454"/>
      <c r="X7" s="455"/>
      <c r="Y7" s="455"/>
      <c r="Z7" s="455"/>
      <c r="AA7" s="455"/>
      <c r="AB7" s="443"/>
      <c r="AC7" s="489"/>
      <c r="AD7" s="490"/>
      <c r="AE7" s="490"/>
      <c r="AF7" s="490"/>
      <c r="AG7" s="490"/>
      <c r="AH7" s="490"/>
      <c r="AI7" s="490"/>
      <c r="AJ7" s="490"/>
      <c r="AK7" s="490"/>
      <c r="AL7" s="491"/>
      <c r="AM7" s="495" t="s">
        <v>104</v>
      </c>
      <c r="AN7" s="496"/>
      <c r="AO7" s="496"/>
      <c r="AP7" s="496"/>
      <c r="AQ7" s="496"/>
      <c r="AR7" s="496"/>
      <c r="AS7" s="496"/>
      <c r="AT7" s="497"/>
      <c r="AU7" s="498" t="s">
        <v>94</v>
      </c>
      <c r="AV7" s="499"/>
      <c r="AW7" s="499"/>
      <c r="AX7" s="499"/>
      <c r="AY7" s="500" t="s">
        <v>105</v>
      </c>
      <c r="AZ7" s="501"/>
      <c r="BA7" s="501"/>
      <c r="BB7" s="501"/>
      <c r="BC7" s="501"/>
      <c r="BD7" s="501"/>
      <c r="BE7" s="501"/>
      <c r="BF7" s="501"/>
      <c r="BG7" s="501"/>
      <c r="BH7" s="501"/>
      <c r="BI7" s="501"/>
      <c r="BJ7" s="501"/>
      <c r="BK7" s="501"/>
      <c r="BL7" s="501"/>
      <c r="BM7" s="502"/>
      <c r="BN7" s="466">
        <v>81717</v>
      </c>
      <c r="BO7" s="467"/>
      <c r="BP7" s="467"/>
      <c r="BQ7" s="467"/>
      <c r="BR7" s="467"/>
      <c r="BS7" s="467"/>
      <c r="BT7" s="467"/>
      <c r="BU7" s="468"/>
      <c r="BV7" s="466">
        <v>113105</v>
      </c>
      <c r="BW7" s="467"/>
      <c r="BX7" s="467"/>
      <c r="BY7" s="467"/>
      <c r="BZ7" s="467"/>
      <c r="CA7" s="467"/>
      <c r="CB7" s="467"/>
      <c r="CC7" s="468"/>
      <c r="CD7" s="469" t="s">
        <v>106</v>
      </c>
      <c r="CE7" s="470"/>
      <c r="CF7" s="470"/>
      <c r="CG7" s="470"/>
      <c r="CH7" s="470"/>
      <c r="CI7" s="470"/>
      <c r="CJ7" s="470"/>
      <c r="CK7" s="470"/>
      <c r="CL7" s="470"/>
      <c r="CM7" s="470"/>
      <c r="CN7" s="470"/>
      <c r="CO7" s="470"/>
      <c r="CP7" s="470"/>
      <c r="CQ7" s="470"/>
      <c r="CR7" s="470"/>
      <c r="CS7" s="471"/>
      <c r="CT7" s="466">
        <v>1929552</v>
      </c>
      <c r="CU7" s="467"/>
      <c r="CV7" s="467"/>
      <c r="CW7" s="467"/>
      <c r="CX7" s="467"/>
      <c r="CY7" s="467"/>
      <c r="CZ7" s="467"/>
      <c r="DA7" s="468"/>
      <c r="DB7" s="466">
        <v>1923126</v>
      </c>
      <c r="DC7" s="467"/>
      <c r="DD7" s="467"/>
      <c r="DE7" s="467"/>
      <c r="DF7" s="467"/>
      <c r="DG7" s="467"/>
      <c r="DH7" s="467"/>
      <c r="DI7" s="468"/>
      <c r="DJ7" s="185"/>
      <c r="DK7" s="185"/>
      <c r="DL7" s="185"/>
      <c r="DM7" s="185"/>
      <c r="DN7" s="185"/>
      <c r="DO7" s="185"/>
    </row>
    <row r="8" spans="1:119" ht="18.75" customHeight="1" thickBot="1" x14ac:dyDescent="0.2">
      <c r="A8" s="186"/>
      <c r="B8" s="475"/>
      <c r="C8" s="476"/>
      <c r="D8" s="476"/>
      <c r="E8" s="477"/>
      <c r="F8" s="477"/>
      <c r="G8" s="477"/>
      <c r="H8" s="477"/>
      <c r="I8" s="477"/>
      <c r="J8" s="477"/>
      <c r="K8" s="477"/>
      <c r="L8" s="477"/>
      <c r="M8" s="477"/>
      <c r="N8" s="477"/>
      <c r="O8" s="477"/>
      <c r="P8" s="477"/>
      <c r="Q8" s="477"/>
      <c r="R8" s="480"/>
      <c r="S8" s="480"/>
      <c r="T8" s="480"/>
      <c r="U8" s="480"/>
      <c r="V8" s="481"/>
      <c r="W8" s="484"/>
      <c r="X8" s="485"/>
      <c r="Y8" s="485"/>
      <c r="Z8" s="485"/>
      <c r="AA8" s="485"/>
      <c r="AB8" s="476"/>
      <c r="AC8" s="492"/>
      <c r="AD8" s="493"/>
      <c r="AE8" s="493"/>
      <c r="AF8" s="493"/>
      <c r="AG8" s="493"/>
      <c r="AH8" s="493"/>
      <c r="AI8" s="493"/>
      <c r="AJ8" s="493"/>
      <c r="AK8" s="493"/>
      <c r="AL8" s="494"/>
      <c r="AM8" s="495" t="s">
        <v>107</v>
      </c>
      <c r="AN8" s="496"/>
      <c r="AO8" s="496"/>
      <c r="AP8" s="496"/>
      <c r="AQ8" s="496"/>
      <c r="AR8" s="496"/>
      <c r="AS8" s="496"/>
      <c r="AT8" s="497"/>
      <c r="AU8" s="498" t="s">
        <v>108</v>
      </c>
      <c r="AV8" s="499"/>
      <c r="AW8" s="499"/>
      <c r="AX8" s="499"/>
      <c r="AY8" s="500" t="s">
        <v>109</v>
      </c>
      <c r="AZ8" s="501"/>
      <c r="BA8" s="501"/>
      <c r="BB8" s="501"/>
      <c r="BC8" s="501"/>
      <c r="BD8" s="501"/>
      <c r="BE8" s="501"/>
      <c r="BF8" s="501"/>
      <c r="BG8" s="501"/>
      <c r="BH8" s="501"/>
      <c r="BI8" s="501"/>
      <c r="BJ8" s="501"/>
      <c r="BK8" s="501"/>
      <c r="BL8" s="501"/>
      <c r="BM8" s="502"/>
      <c r="BN8" s="466">
        <v>116824</v>
      </c>
      <c r="BO8" s="467"/>
      <c r="BP8" s="467"/>
      <c r="BQ8" s="467"/>
      <c r="BR8" s="467"/>
      <c r="BS8" s="467"/>
      <c r="BT8" s="467"/>
      <c r="BU8" s="468"/>
      <c r="BV8" s="466">
        <v>142686</v>
      </c>
      <c r="BW8" s="467"/>
      <c r="BX8" s="467"/>
      <c r="BY8" s="467"/>
      <c r="BZ8" s="467"/>
      <c r="CA8" s="467"/>
      <c r="CB8" s="467"/>
      <c r="CC8" s="468"/>
      <c r="CD8" s="469" t="s">
        <v>110</v>
      </c>
      <c r="CE8" s="470"/>
      <c r="CF8" s="470"/>
      <c r="CG8" s="470"/>
      <c r="CH8" s="470"/>
      <c r="CI8" s="470"/>
      <c r="CJ8" s="470"/>
      <c r="CK8" s="470"/>
      <c r="CL8" s="470"/>
      <c r="CM8" s="470"/>
      <c r="CN8" s="470"/>
      <c r="CO8" s="470"/>
      <c r="CP8" s="470"/>
      <c r="CQ8" s="470"/>
      <c r="CR8" s="470"/>
      <c r="CS8" s="471"/>
      <c r="CT8" s="506">
        <v>0.22</v>
      </c>
      <c r="CU8" s="507"/>
      <c r="CV8" s="507"/>
      <c r="CW8" s="507"/>
      <c r="CX8" s="507"/>
      <c r="CY8" s="507"/>
      <c r="CZ8" s="507"/>
      <c r="DA8" s="508"/>
      <c r="DB8" s="506">
        <v>0.21</v>
      </c>
      <c r="DC8" s="507"/>
      <c r="DD8" s="507"/>
      <c r="DE8" s="507"/>
      <c r="DF8" s="507"/>
      <c r="DG8" s="507"/>
      <c r="DH8" s="507"/>
      <c r="DI8" s="508"/>
      <c r="DJ8" s="185"/>
      <c r="DK8" s="185"/>
      <c r="DL8" s="185"/>
      <c r="DM8" s="185"/>
      <c r="DN8" s="185"/>
      <c r="DO8" s="185"/>
    </row>
    <row r="9" spans="1:119" ht="18.75" customHeight="1" thickBot="1" x14ac:dyDescent="0.2">
      <c r="A9" s="186"/>
      <c r="B9" s="460" t="s">
        <v>111</v>
      </c>
      <c r="C9" s="461"/>
      <c r="D9" s="461"/>
      <c r="E9" s="461"/>
      <c r="F9" s="461"/>
      <c r="G9" s="461"/>
      <c r="H9" s="461"/>
      <c r="I9" s="461"/>
      <c r="J9" s="461"/>
      <c r="K9" s="509"/>
      <c r="L9" s="510" t="s">
        <v>112</v>
      </c>
      <c r="M9" s="511"/>
      <c r="N9" s="511"/>
      <c r="O9" s="511"/>
      <c r="P9" s="511"/>
      <c r="Q9" s="512"/>
      <c r="R9" s="513">
        <v>4673</v>
      </c>
      <c r="S9" s="514"/>
      <c r="T9" s="514"/>
      <c r="U9" s="514"/>
      <c r="V9" s="515"/>
      <c r="W9" s="423" t="s">
        <v>113</v>
      </c>
      <c r="X9" s="424"/>
      <c r="Y9" s="424"/>
      <c r="Z9" s="424"/>
      <c r="AA9" s="424"/>
      <c r="AB9" s="424"/>
      <c r="AC9" s="424"/>
      <c r="AD9" s="424"/>
      <c r="AE9" s="424"/>
      <c r="AF9" s="424"/>
      <c r="AG9" s="424"/>
      <c r="AH9" s="424"/>
      <c r="AI9" s="424"/>
      <c r="AJ9" s="424"/>
      <c r="AK9" s="424"/>
      <c r="AL9" s="425"/>
      <c r="AM9" s="495" t="s">
        <v>114</v>
      </c>
      <c r="AN9" s="496"/>
      <c r="AO9" s="496"/>
      <c r="AP9" s="496"/>
      <c r="AQ9" s="496"/>
      <c r="AR9" s="496"/>
      <c r="AS9" s="496"/>
      <c r="AT9" s="497"/>
      <c r="AU9" s="498" t="s">
        <v>108</v>
      </c>
      <c r="AV9" s="499"/>
      <c r="AW9" s="499"/>
      <c r="AX9" s="499"/>
      <c r="AY9" s="500" t="s">
        <v>115</v>
      </c>
      <c r="AZ9" s="501"/>
      <c r="BA9" s="501"/>
      <c r="BB9" s="501"/>
      <c r="BC9" s="501"/>
      <c r="BD9" s="501"/>
      <c r="BE9" s="501"/>
      <c r="BF9" s="501"/>
      <c r="BG9" s="501"/>
      <c r="BH9" s="501"/>
      <c r="BI9" s="501"/>
      <c r="BJ9" s="501"/>
      <c r="BK9" s="501"/>
      <c r="BL9" s="501"/>
      <c r="BM9" s="502"/>
      <c r="BN9" s="466">
        <v>-25862</v>
      </c>
      <c r="BO9" s="467"/>
      <c r="BP9" s="467"/>
      <c r="BQ9" s="467"/>
      <c r="BR9" s="467"/>
      <c r="BS9" s="467"/>
      <c r="BT9" s="467"/>
      <c r="BU9" s="468"/>
      <c r="BV9" s="466">
        <v>18338</v>
      </c>
      <c r="BW9" s="467"/>
      <c r="BX9" s="467"/>
      <c r="BY9" s="467"/>
      <c r="BZ9" s="467"/>
      <c r="CA9" s="467"/>
      <c r="CB9" s="467"/>
      <c r="CC9" s="468"/>
      <c r="CD9" s="469" t="s">
        <v>116</v>
      </c>
      <c r="CE9" s="470"/>
      <c r="CF9" s="470"/>
      <c r="CG9" s="470"/>
      <c r="CH9" s="470"/>
      <c r="CI9" s="470"/>
      <c r="CJ9" s="470"/>
      <c r="CK9" s="470"/>
      <c r="CL9" s="470"/>
      <c r="CM9" s="470"/>
      <c r="CN9" s="470"/>
      <c r="CO9" s="470"/>
      <c r="CP9" s="470"/>
      <c r="CQ9" s="470"/>
      <c r="CR9" s="470"/>
      <c r="CS9" s="471"/>
      <c r="CT9" s="463">
        <v>10.6</v>
      </c>
      <c r="CU9" s="464"/>
      <c r="CV9" s="464"/>
      <c r="CW9" s="464"/>
      <c r="CX9" s="464"/>
      <c r="CY9" s="464"/>
      <c r="CZ9" s="464"/>
      <c r="DA9" s="465"/>
      <c r="DB9" s="463">
        <v>10.5</v>
      </c>
      <c r="DC9" s="464"/>
      <c r="DD9" s="464"/>
      <c r="DE9" s="464"/>
      <c r="DF9" s="464"/>
      <c r="DG9" s="464"/>
      <c r="DH9" s="464"/>
      <c r="DI9" s="465"/>
      <c r="DJ9" s="185"/>
      <c r="DK9" s="185"/>
      <c r="DL9" s="185"/>
      <c r="DM9" s="185"/>
      <c r="DN9" s="185"/>
      <c r="DO9" s="185"/>
    </row>
    <row r="10" spans="1:119" ht="18.75" customHeight="1" thickBot="1" x14ac:dyDescent="0.2">
      <c r="A10" s="186"/>
      <c r="B10" s="460"/>
      <c r="C10" s="461"/>
      <c r="D10" s="461"/>
      <c r="E10" s="461"/>
      <c r="F10" s="461"/>
      <c r="G10" s="461"/>
      <c r="H10" s="461"/>
      <c r="I10" s="461"/>
      <c r="J10" s="461"/>
      <c r="K10" s="509"/>
      <c r="L10" s="516" t="s">
        <v>117</v>
      </c>
      <c r="M10" s="496"/>
      <c r="N10" s="496"/>
      <c r="O10" s="496"/>
      <c r="P10" s="496"/>
      <c r="Q10" s="497"/>
      <c r="R10" s="517">
        <v>5062</v>
      </c>
      <c r="S10" s="518"/>
      <c r="T10" s="518"/>
      <c r="U10" s="518"/>
      <c r="V10" s="519"/>
      <c r="W10" s="454"/>
      <c r="X10" s="455"/>
      <c r="Y10" s="455"/>
      <c r="Z10" s="455"/>
      <c r="AA10" s="455"/>
      <c r="AB10" s="455"/>
      <c r="AC10" s="455"/>
      <c r="AD10" s="455"/>
      <c r="AE10" s="455"/>
      <c r="AF10" s="455"/>
      <c r="AG10" s="455"/>
      <c r="AH10" s="455"/>
      <c r="AI10" s="455"/>
      <c r="AJ10" s="455"/>
      <c r="AK10" s="455"/>
      <c r="AL10" s="458"/>
      <c r="AM10" s="495" t="s">
        <v>118</v>
      </c>
      <c r="AN10" s="496"/>
      <c r="AO10" s="496"/>
      <c r="AP10" s="496"/>
      <c r="AQ10" s="496"/>
      <c r="AR10" s="496"/>
      <c r="AS10" s="496"/>
      <c r="AT10" s="497"/>
      <c r="AU10" s="498" t="s">
        <v>119</v>
      </c>
      <c r="AV10" s="499"/>
      <c r="AW10" s="499"/>
      <c r="AX10" s="499"/>
      <c r="AY10" s="500" t="s">
        <v>120</v>
      </c>
      <c r="AZ10" s="501"/>
      <c r="BA10" s="501"/>
      <c r="BB10" s="501"/>
      <c r="BC10" s="501"/>
      <c r="BD10" s="501"/>
      <c r="BE10" s="501"/>
      <c r="BF10" s="501"/>
      <c r="BG10" s="501"/>
      <c r="BH10" s="501"/>
      <c r="BI10" s="501"/>
      <c r="BJ10" s="501"/>
      <c r="BK10" s="501"/>
      <c r="BL10" s="501"/>
      <c r="BM10" s="502"/>
      <c r="BN10" s="466">
        <v>2113</v>
      </c>
      <c r="BO10" s="467"/>
      <c r="BP10" s="467"/>
      <c r="BQ10" s="467"/>
      <c r="BR10" s="467"/>
      <c r="BS10" s="467"/>
      <c r="BT10" s="467"/>
      <c r="BU10" s="468"/>
      <c r="BV10" s="466">
        <v>2116</v>
      </c>
      <c r="BW10" s="467"/>
      <c r="BX10" s="467"/>
      <c r="BY10" s="467"/>
      <c r="BZ10" s="467"/>
      <c r="CA10" s="467"/>
      <c r="CB10" s="467"/>
      <c r="CC10" s="468"/>
      <c r="CD10" s="190" t="s">
        <v>121</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460"/>
      <c r="C11" s="461"/>
      <c r="D11" s="461"/>
      <c r="E11" s="461"/>
      <c r="F11" s="461"/>
      <c r="G11" s="461"/>
      <c r="H11" s="461"/>
      <c r="I11" s="461"/>
      <c r="J11" s="461"/>
      <c r="K11" s="509"/>
      <c r="L11" s="520" t="s">
        <v>122</v>
      </c>
      <c r="M11" s="521"/>
      <c r="N11" s="521"/>
      <c r="O11" s="521"/>
      <c r="P11" s="521"/>
      <c r="Q11" s="522"/>
      <c r="R11" s="523" t="s">
        <v>123</v>
      </c>
      <c r="S11" s="524"/>
      <c r="T11" s="524"/>
      <c r="U11" s="524"/>
      <c r="V11" s="525"/>
      <c r="W11" s="454"/>
      <c r="X11" s="455"/>
      <c r="Y11" s="455"/>
      <c r="Z11" s="455"/>
      <c r="AA11" s="455"/>
      <c r="AB11" s="455"/>
      <c r="AC11" s="455"/>
      <c r="AD11" s="455"/>
      <c r="AE11" s="455"/>
      <c r="AF11" s="455"/>
      <c r="AG11" s="455"/>
      <c r="AH11" s="455"/>
      <c r="AI11" s="455"/>
      <c r="AJ11" s="455"/>
      <c r="AK11" s="455"/>
      <c r="AL11" s="458"/>
      <c r="AM11" s="495" t="s">
        <v>124</v>
      </c>
      <c r="AN11" s="496"/>
      <c r="AO11" s="496"/>
      <c r="AP11" s="496"/>
      <c r="AQ11" s="496"/>
      <c r="AR11" s="496"/>
      <c r="AS11" s="496"/>
      <c r="AT11" s="497"/>
      <c r="AU11" s="498" t="s">
        <v>94</v>
      </c>
      <c r="AV11" s="499"/>
      <c r="AW11" s="499"/>
      <c r="AX11" s="499"/>
      <c r="AY11" s="500" t="s">
        <v>125</v>
      </c>
      <c r="AZ11" s="501"/>
      <c r="BA11" s="501"/>
      <c r="BB11" s="501"/>
      <c r="BC11" s="501"/>
      <c r="BD11" s="501"/>
      <c r="BE11" s="501"/>
      <c r="BF11" s="501"/>
      <c r="BG11" s="501"/>
      <c r="BH11" s="501"/>
      <c r="BI11" s="501"/>
      <c r="BJ11" s="501"/>
      <c r="BK11" s="501"/>
      <c r="BL11" s="501"/>
      <c r="BM11" s="502"/>
      <c r="BN11" s="466">
        <v>0</v>
      </c>
      <c r="BO11" s="467"/>
      <c r="BP11" s="467"/>
      <c r="BQ11" s="467"/>
      <c r="BR11" s="467"/>
      <c r="BS11" s="467"/>
      <c r="BT11" s="467"/>
      <c r="BU11" s="468"/>
      <c r="BV11" s="466">
        <v>0</v>
      </c>
      <c r="BW11" s="467"/>
      <c r="BX11" s="467"/>
      <c r="BY11" s="467"/>
      <c r="BZ11" s="467"/>
      <c r="CA11" s="467"/>
      <c r="CB11" s="467"/>
      <c r="CC11" s="468"/>
      <c r="CD11" s="469" t="s">
        <v>126</v>
      </c>
      <c r="CE11" s="470"/>
      <c r="CF11" s="470"/>
      <c r="CG11" s="470"/>
      <c r="CH11" s="470"/>
      <c r="CI11" s="470"/>
      <c r="CJ11" s="470"/>
      <c r="CK11" s="470"/>
      <c r="CL11" s="470"/>
      <c r="CM11" s="470"/>
      <c r="CN11" s="470"/>
      <c r="CO11" s="470"/>
      <c r="CP11" s="470"/>
      <c r="CQ11" s="470"/>
      <c r="CR11" s="470"/>
      <c r="CS11" s="471"/>
      <c r="CT11" s="506" t="s">
        <v>127</v>
      </c>
      <c r="CU11" s="507"/>
      <c r="CV11" s="507"/>
      <c r="CW11" s="507"/>
      <c r="CX11" s="507"/>
      <c r="CY11" s="507"/>
      <c r="CZ11" s="507"/>
      <c r="DA11" s="508"/>
      <c r="DB11" s="506" t="s">
        <v>128</v>
      </c>
      <c r="DC11" s="507"/>
      <c r="DD11" s="507"/>
      <c r="DE11" s="507"/>
      <c r="DF11" s="507"/>
      <c r="DG11" s="507"/>
      <c r="DH11" s="507"/>
      <c r="DI11" s="508"/>
      <c r="DJ11" s="185"/>
      <c r="DK11" s="185"/>
      <c r="DL11" s="185"/>
      <c r="DM11" s="185"/>
      <c r="DN11" s="185"/>
      <c r="DO11" s="185"/>
    </row>
    <row r="12" spans="1:119" ht="18.75" customHeight="1" x14ac:dyDescent="0.15">
      <c r="A12" s="186"/>
      <c r="B12" s="526" t="s">
        <v>129</v>
      </c>
      <c r="C12" s="527"/>
      <c r="D12" s="527"/>
      <c r="E12" s="527"/>
      <c r="F12" s="527"/>
      <c r="G12" s="527"/>
      <c r="H12" s="527"/>
      <c r="I12" s="527"/>
      <c r="J12" s="527"/>
      <c r="K12" s="528"/>
      <c r="L12" s="535" t="s">
        <v>130</v>
      </c>
      <c r="M12" s="536"/>
      <c r="N12" s="536"/>
      <c r="O12" s="536"/>
      <c r="P12" s="536"/>
      <c r="Q12" s="537"/>
      <c r="R12" s="538">
        <v>4614</v>
      </c>
      <c r="S12" s="539"/>
      <c r="T12" s="539"/>
      <c r="U12" s="539"/>
      <c r="V12" s="540"/>
      <c r="W12" s="541" t="s">
        <v>1</v>
      </c>
      <c r="X12" s="499"/>
      <c r="Y12" s="499"/>
      <c r="Z12" s="499"/>
      <c r="AA12" s="499"/>
      <c r="AB12" s="542"/>
      <c r="AC12" s="498" t="s">
        <v>131</v>
      </c>
      <c r="AD12" s="499"/>
      <c r="AE12" s="499"/>
      <c r="AF12" s="499"/>
      <c r="AG12" s="542"/>
      <c r="AH12" s="498" t="s">
        <v>132</v>
      </c>
      <c r="AI12" s="499"/>
      <c r="AJ12" s="499"/>
      <c r="AK12" s="499"/>
      <c r="AL12" s="543"/>
      <c r="AM12" s="495" t="s">
        <v>133</v>
      </c>
      <c r="AN12" s="496"/>
      <c r="AO12" s="496"/>
      <c r="AP12" s="496"/>
      <c r="AQ12" s="496"/>
      <c r="AR12" s="496"/>
      <c r="AS12" s="496"/>
      <c r="AT12" s="497"/>
      <c r="AU12" s="498" t="s">
        <v>108</v>
      </c>
      <c r="AV12" s="499"/>
      <c r="AW12" s="499"/>
      <c r="AX12" s="499"/>
      <c r="AY12" s="500" t="s">
        <v>134</v>
      </c>
      <c r="AZ12" s="501"/>
      <c r="BA12" s="501"/>
      <c r="BB12" s="501"/>
      <c r="BC12" s="501"/>
      <c r="BD12" s="501"/>
      <c r="BE12" s="501"/>
      <c r="BF12" s="501"/>
      <c r="BG12" s="501"/>
      <c r="BH12" s="501"/>
      <c r="BI12" s="501"/>
      <c r="BJ12" s="501"/>
      <c r="BK12" s="501"/>
      <c r="BL12" s="501"/>
      <c r="BM12" s="502"/>
      <c r="BN12" s="466">
        <v>80000</v>
      </c>
      <c r="BO12" s="467"/>
      <c r="BP12" s="467"/>
      <c r="BQ12" s="467"/>
      <c r="BR12" s="467"/>
      <c r="BS12" s="467"/>
      <c r="BT12" s="467"/>
      <c r="BU12" s="468"/>
      <c r="BV12" s="466">
        <v>80000</v>
      </c>
      <c r="BW12" s="467"/>
      <c r="BX12" s="467"/>
      <c r="BY12" s="467"/>
      <c r="BZ12" s="467"/>
      <c r="CA12" s="467"/>
      <c r="CB12" s="467"/>
      <c r="CC12" s="468"/>
      <c r="CD12" s="469" t="s">
        <v>135</v>
      </c>
      <c r="CE12" s="470"/>
      <c r="CF12" s="470"/>
      <c r="CG12" s="470"/>
      <c r="CH12" s="470"/>
      <c r="CI12" s="470"/>
      <c r="CJ12" s="470"/>
      <c r="CK12" s="470"/>
      <c r="CL12" s="470"/>
      <c r="CM12" s="470"/>
      <c r="CN12" s="470"/>
      <c r="CO12" s="470"/>
      <c r="CP12" s="470"/>
      <c r="CQ12" s="470"/>
      <c r="CR12" s="470"/>
      <c r="CS12" s="471"/>
      <c r="CT12" s="506" t="s">
        <v>136</v>
      </c>
      <c r="CU12" s="507"/>
      <c r="CV12" s="507"/>
      <c r="CW12" s="507"/>
      <c r="CX12" s="507"/>
      <c r="CY12" s="507"/>
      <c r="CZ12" s="507"/>
      <c r="DA12" s="508"/>
      <c r="DB12" s="506" t="s">
        <v>136</v>
      </c>
      <c r="DC12" s="507"/>
      <c r="DD12" s="507"/>
      <c r="DE12" s="507"/>
      <c r="DF12" s="507"/>
      <c r="DG12" s="507"/>
      <c r="DH12" s="507"/>
      <c r="DI12" s="508"/>
      <c r="DJ12" s="185"/>
      <c r="DK12" s="185"/>
      <c r="DL12" s="185"/>
      <c r="DM12" s="185"/>
      <c r="DN12" s="185"/>
      <c r="DO12" s="185"/>
    </row>
    <row r="13" spans="1:119" ht="18.75" customHeight="1" x14ac:dyDescent="0.15">
      <c r="A13" s="186"/>
      <c r="B13" s="529"/>
      <c r="C13" s="530"/>
      <c r="D13" s="530"/>
      <c r="E13" s="530"/>
      <c r="F13" s="530"/>
      <c r="G13" s="530"/>
      <c r="H13" s="530"/>
      <c r="I13" s="530"/>
      <c r="J13" s="530"/>
      <c r="K13" s="531"/>
      <c r="L13" s="196"/>
      <c r="M13" s="554" t="s">
        <v>137</v>
      </c>
      <c r="N13" s="555"/>
      <c r="O13" s="555"/>
      <c r="P13" s="555"/>
      <c r="Q13" s="556"/>
      <c r="R13" s="547">
        <v>4608</v>
      </c>
      <c r="S13" s="548"/>
      <c r="T13" s="548"/>
      <c r="U13" s="548"/>
      <c r="V13" s="549"/>
      <c r="W13" s="482" t="s">
        <v>138</v>
      </c>
      <c r="X13" s="483"/>
      <c r="Y13" s="483"/>
      <c r="Z13" s="483"/>
      <c r="AA13" s="483"/>
      <c r="AB13" s="473"/>
      <c r="AC13" s="517">
        <v>395</v>
      </c>
      <c r="AD13" s="518"/>
      <c r="AE13" s="518"/>
      <c r="AF13" s="518"/>
      <c r="AG13" s="557"/>
      <c r="AH13" s="517">
        <v>455</v>
      </c>
      <c r="AI13" s="518"/>
      <c r="AJ13" s="518"/>
      <c r="AK13" s="518"/>
      <c r="AL13" s="519"/>
      <c r="AM13" s="495" t="s">
        <v>139</v>
      </c>
      <c r="AN13" s="496"/>
      <c r="AO13" s="496"/>
      <c r="AP13" s="496"/>
      <c r="AQ13" s="496"/>
      <c r="AR13" s="496"/>
      <c r="AS13" s="496"/>
      <c r="AT13" s="497"/>
      <c r="AU13" s="498" t="s">
        <v>140</v>
      </c>
      <c r="AV13" s="499"/>
      <c r="AW13" s="499"/>
      <c r="AX13" s="499"/>
      <c r="AY13" s="500" t="s">
        <v>141</v>
      </c>
      <c r="AZ13" s="501"/>
      <c r="BA13" s="501"/>
      <c r="BB13" s="501"/>
      <c r="BC13" s="501"/>
      <c r="BD13" s="501"/>
      <c r="BE13" s="501"/>
      <c r="BF13" s="501"/>
      <c r="BG13" s="501"/>
      <c r="BH13" s="501"/>
      <c r="BI13" s="501"/>
      <c r="BJ13" s="501"/>
      <c r="BK13" s="501"/>
      <c r="BL13" s="501"/>
      <c r="BM13" s="502"/>
      <c r="BN13" s="466">
        <v>-103749</v>
      </c>
      <c r="BO13" s="467"/>
      <c r="BP13" s="467"/>
      <c r="BQ13" s="467"/>
      <c r="BR13" s="467"/>
      <c r="BS13" s="467"/>
      <c r="BT13" s="467"/>
      <c r="BU13" s="468"/>
      <c r="BV13" s="466">
        <v>-59546</v>
      </c>
      <c r="BW13" s="467"/>
      <c r="BX13" s="467"/>
      <c r="BY13" s="467"/>
      <c r="BZ13" s="467"/>
      <c r="CA13" s="467"/>
      <c r="CB13" s="467"/>
      <c r="CC13" s="468"/>
      <c r="CD13" s="469" t="s">
        <v>142</v>
      </c>
      <c r="CE13" s="470"/>
      <c r="CF13" s="470"/>
      <c r="CG13" s="470"/>
      <c r="CH13" s="470"/>
      <c r="CI13" s="470"/>
      <c r="CJ13" s="470"/>
      <c r="CK13" s="470"/>
      <c r="CL13" s="470"/>
      <c r="CM13" s="470"/>
      <c r="CN13" s="470"/>
      <c r="CO13" s="470"/>
      <c r="CP13" s="470"/>
      <c r="CQ13" s="470"/>
      <c r="CR13" s="470"/>
      <c r="CS13" s="471"/>
      <c r="CT13" s="463">
        <v>1.7</v>
      </c>
      <c r="CU13" s="464"/>
      <c r="CV13" s="464"/>
      <c r="CW13" s="464"/>
      <c r="CX13" s="464"/>
      <c r="CY13" s="464"/>
      <c r="CZ13" s="464"/>
      <c r="DA13" s="465"/>
      <c r="DB13" s="463">
        <v>1.5</v>
      </c>
      <c r="DC13" s="464"/>
      <c r="DD13" s="464"/>
      <c r="DE13" s="464"/>
      <c r="DF13" s="464"/>
      <c r="DG13" s="464"/>
      <c r="DH13" s="464"/>
      <c r="DI13" s="465"/>
      <c r="DJ13" s="185"/>
      <c r="DK13" s="185"/>
      <c r="DL13" s="185"/>
      <c r="DM13" s="185"/>
      <c r="DN13" s="185"/>
      <c r="DO13" s="185"/>
    </row>
    <row r="14" spans="1:119" ht="18.75" customHeight="1" thickBot="1" x14ac:dyDescent="0.2">
      <c r="A14" s="186"/>
      <c r="B14" s="529"/>
      <c r="C14" s="530"/>
      <c r="D14" s="530"/>
      <c r="E14" s="530"/>
      <c r="F14" s="530"/>
      <c r="G14" s="530"/>
      <c r="H14" s="530"/>
      <c r="I14" s="530"/>
      <c r="J14" s="530"/>
      <c r="K14" s="531"/>
      <c r="L14" s="544" t="s">
        <v>143</v>
      </c>
      <c r="M14" s="545"/>
      <c r="N14" s="545"/>
      <c r="O14" s="545"/>
      <c r="P14" s="545"/>
      <c r="Q14" s="546"/>
      <c r="R14" s="547">
        <v>4692</v>
      </c>
      <c r="S14" s="548"/>
      <c r="T14" s="548"/>
      <c r="U14" s="548"/>
      <c r="V14" s="549"/>
      <c r="W14" s="456"/>
      <c r="X14" s="457"/>
      <c r="Y14" s="457"/>
      <c r="Z14" s="457"/>
      <c r="AA14" s="457"/>
      <c r="AB14" s="446"/>
      <c r="AC14" s="550">
        <v>18.3</v>
      </c>
      <c r="AD14" s="551"/>
      <c r="AE14" s="551"/>
      <c r="AF14" s="551"/>
      <c r="AG14" s="552"/>
      <c r="AH14" s="550">
        <v>20.5</v>
      </c>
      <c r="AI14" s="551"/>
      <c r="AJ14" s="551"/>
      <c r="AK14" s="551"/>
      <c r="AL14" s="553"/>
      <c r="AM14" s="495"/>
      <c r="AN14" s="496"/>
      <c r="AO14" s="496"/>
      <c r="AP14" s="496"/>
      <c r="AQ14" s="496"/>
      <c r="AR14" s="496"/>
      <c r="AS14" s="496"/>
      <c r="AT14" s="497"/>
      <c r="AU14" s="498"/>
      <c r="AV14" s="499"/>
      <c r="AW14" s="499"/>
      <c r="AX14" s="499"/>
      <c r="AY14" s="500"/>
      <c r="AZ14" s="501"/>
      <c r="BA14" s="501"/>
      <c r="BB14" s="501"/>
      <c r="BC14" s="501"/>
      <c r="BD14" s="501"/>
      <c r="BE14" s="501"/>
      <c r="BF14" s="501"/>
      <c r="BG14" s="501"/>
      <c r="BH14" s="501"/>
      <c r="BI14" s="501"/>
      <c r="BJ14" s="501"/>
      <c r="BK14" s="501"/>
      <c r="BL14" s="501"/>
      <c r="BM14" s="502"/>
      <c r="BN14" s="466"/>
      <c r="BO14" s="467"/>
      <c r="BP14" s="467"/>
      <c r="BQ14" s="467"/>
      <c r="BR14" s="467"/>
      <c r="BS14" s="467"/>
      <c r="BT14" s="467"/>
      <c r="BU14" s="468"/>
      <c r="BV14" s="466"/>
      <c r="BW14" s="467"/>
      <c r="BX14" s="467"/>
      <c r="BY14" s="467"/>
      <c r="BZ14" s="467"/>
      <c r="CA14" s="467"/>
      <c r="CB14" s="467"/>
      <c r="CC14" s="468"/>
      <c r="CD14" s="558" t="s">
        <v>144</v>
      </c>
      <c r="CE14" s="559"/>
      <c r="CF14" s="559"/>
      <c r="CG14" s="559"/>
      <c r="CH14" s="559"/>
      <c r="CI14" s="559"/>
      <c r="CJ14" s="559"/>
      <c r="CK14" s="559"/>
      <c r="CL14" s="559"/>
      <c r="CM14" s="559"/>
      <c r="CN14" s="559"/>
      <c r="CO14" s="559"/>
      <c r="CP14" s="559"/>
      <c r="CQ14" s="559"/>
      <c r="CR14" s="559"/>
      <c r="CS14" s="560"/>
      <c r="CT14" s="561" t="s">
        <v>136</v>
      </c>
      <c r="CU14" s="562"/>
      <c r="CV14" s="562"/>
      <c r="CW14" s="562"/>
      <c r="CX14" s="562"/>
      <c r="CY14" s="562"/>
      <c r="CZ14" s="562"/>
      <c r="DA14" s="563"/>
      <c r="DB14" s="561" t="s">
        <v>136</v>
      </c>
      <c r="DC14" s="562"/>
      <c r="DD14" s="562"/>
      <c r="DE14" s="562"/>
      <c r="DF14" s="562"/>
      <c r="DG14" s="562"/>
      <c r="DH14" s="562"/>
      <c r="DI14" s="563"/>
      <c r="DJ14" s="185"/>
      <c r="DK14" s="185"/>
      <c r="DL14" s="185"/>
      <c r="DM14" s="185"/>
      <c r="DN14" s="185"/>
      <c r="DO14" s="185"/>
    </row>
    <row r="15" spans="1:119" ht="18.75" customHeight="1" x14ac:dyDescent="0.15">
      <c r="A15" s="186"/>
      <c r="B15" s="529"/>
      <c r="C15" s="530"/>
      <c r="D15" s="530"/>
      <c r="E15" s="530"/>
      <c r="F15" s="530"/>
      <c r="G15" s="530"/>
      <c r="H15" s="530"/>
      <c r="I15" s="530"/>
      <c r="J15" s="530"/>
      <c r="K15" s="531"/>
      <c r="L15" s="196"/>
      <c r="M15" s="554" t="s">
        <v>145</v>
      </c>
      <c r="N15" s="555"/>
      <c r="O15" s="555"/>
      <c r="P15" s="555"/>
      <c r="Q15" s="556"/>
      <c r="R15" s="547">
        <v>4686</v>
      </c>
      <c r="S15" s="548"/>
      <c r="T15" s="548"/>
      <c r="U15" s="548"/>
      <c r="V15" s="549"/>
      <c r="W15" s="482" t="s">
        <v>146</v>
      </c>
      <c r="X15" s="483"/>
      <c r="Y15" s="483"/>
      <c r="Z15" s="483"/>
      <c r="AA15" s="483"/>
      <c r="AB15" s="473"/>
      <c r="AC15" s="517">
        <v>485</v>
      </c>
      <c r="AD15" s="518"/>
      <c r="AE15" s="518"/>
      <c r="AF15" s="518"/>
      <c r="AG15" s="557"/>
      <c r="AH15" s="517">
        <v>505</v>
      </c>
      <c r="AI15" s="518"/>
      <c r="AJ15" s="518"/>
      <c r="AK15" s="518"/>
      <c r="AL15" s="519"/>
      <c r="AM15" s="495"/>
      <c r="AN15" s="496"/>
      <c r="AO15" s="496"/>
      <c r="AP15" s="496"/>
      <c r="AQ15" s="496"/>
      <c r="AR15" s="496"/>
      <c r="AS15" s="496"/>
      <c r="AT15" s="497"/>
      <c r="AU15" s="498"/>
      <c r="AV15" s="499"/>
      <c r="AW15" s="499"/>
      <c r="AX15" s="499"/>
      <c r="AY15" s="426" t="s">
        <v>147</v>
      </c>
      <c r="AZ15" s="427"/>
      <c r="BA15" s="427"/>
      <c r="BB15" s="427"/>
      <c r="BC15" s="427"/>
      <c r="BD15" s="427"/>
      <c r="BE15" s="427"/>
      <c r="BF15" s="427"/>
      <c r="BG15" s="427"/>
      <c r="BH15" s="427"/>
      <c r="BI15" s="427"/>
      <c r="BJ15" s="427"/>
      <c r="BK15" s="427"/>
      <c r="BL15" s="427"/>
      <c r="BM15" s="428"/>
      <c r="BN15" s="429">
        <v>392978</v>
      </c>
      <c r="BO15" s="430"/>
      <c r="BP15" s="430"/>
      <c r="BQ15" s="430"/>
      <c r="BR15" s="430"/>
      <c r="BS15" s="430"/>
      <c r="BT15" s="430"/>
      <c r="BU15" s="431"/>
      <c r="BV15" s="429">
        <v>389329</v>
      </c>
      <c r="BW15" s="430"/>
      <c r="BX15" s="430"/>
      <c r="BY15" s="430"/>
      <c r="BZ15" s="430"/>
      <c r="CA15" s="430"/>
      <c r="CB15" s="430"/>
      <c r="CC15" s="431"/>
      <c r="CD15" s="564" t="s">
        <v>148</v>
      </c>
      <c r="CE15" s="565"/>
      <c r="CF15" s="565"/>
      <c r="CG15" s="565"/>
      <c r="CH15" s="565"/>
      <c r="CI15" s="565"/>
      <c r="CJ15" s="565"/>
      <c r="CK15" s="565"/>
      <c r="CL15" s="565"/>
      <c r="CM15" s="565"/>
      <c r="CN15" s="565"/>
      <c r="CO15" s="565"/>
      <c r="CP15" s="565"/>
      <c r="CQ15" s="565"/>
      <c r="CR15" s="565"/>
      <c r="CS15" s="566"/>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29"/>
      <c r="C16" s="530"/>
      <c r="D16" s="530"/>
      <c r="E16" s="530"/>
      <c r="F16" s="530"/>
      <c r="G16" s="530"/>
      <c r="H16" s="530"/>
      <c r="I16" s="530"/>
      <c r="J16" s="530"/>
      <c r="K16" s="531"/>
      <c r="L16" s="544" t="s">
        <v>149</v>
      </c>
      <c r="M16" s="575"/>
      <c r="N16" s="575"/>
      <c r="O16" s="575"/>
      <c r="P16" s="575"/>
      <c r="Q16" s="576"/>
      <c r="R16" s="567" t="s">
        <v>150</v>
      </c>
      <c r="S16" s="568"/>
      <c r="T16" s="568"/>
      <c r="U16" s="568"/>
      <c r="V16" s="569"/>
      <c r="W16" s="456"/>
      <c r="X16" s="457"/>
      <c r="Y16" s="457"/>
      <c r="Z16" s="457"/>
      <c r="AA16" s="457"/>
      <c r="AB16" s="446"/>
      <c r="AC16" s="550">
        <v>22.4</v>
      </c>
      <c r="AD16" s="551"/>
      <c r="AE16" s="551"/>
      <c r="AF16" s="551"/>
      <c r="AG16" s="552"/>
      <c r="AH16" s="550">
        <v>22.8</v>
      </c>
      <c r="AI16" s="551"/>
      <c r="AJ16" s="551"/>
      <c r="AK16" s="551"/>
      <c r="AL16" s="553"/>
      <c r="AM16" s="495"/>
      <c r="AN16" s="496"/>
      <c r="AO16" s="496"/>
      <c r="AP16" s="496"/>
      <c r="AQ16" s="496"/>
      <c r="AR16" s="496"/>
      <c r="AS16" s="496"/>
      <c r="AT16" s="497"/>
      <c r="AU16" s="498"/>
      <c r="AV16" s="499"/>
      <c r="AW16" s="499"/>
      <c r="AX16" s="499"/>
      <c r="AY16" s="500" t="s">
        <v>151</v>
      </c>
      <c r="AZ16" s="501"/>
      <c r="BA16" s="501"/>
      <c r="BB16" s="501"/>
      <c r="BC16" s="501"/>
      <c r="BD16" s="501"/>
      <c r="BE16" s="501"/>
      <c r="BF16" s="501"/>
      <c r="BG16" s="501"/>
      <c r="BH16" s="501"/>
      <c r="BI16" s="501"/>
      <c r="BJ16" s="501"/>
      <c r="BK16" s="501"/>
      <c r="BL16" s="501"/>
      <c r="BM16" s="502"/>
      <c r="BN16" s="466">
        <v>1754959</v>
      </c>
      <c r="BO16" s="467"/>
      <c r="BP16" s="467"/>
      <c r="BQ16" s="467"/>
      <c r="BR16" s="467"/>
      <c r="BS16" s="467"/>
      <c r="BT16" s="467"/>
      <c r="BU16" s="468"/>
      <c r="BV16" s="466">
        <v>1751534</v>
      </c>
      <c r="BW16" s="467"/>
      <c r="BX16" s="467"/>
      <c r="BY16" s="467"/>
      <c r="BZ16" s="467"/>
      <c r="CA16" s="467"/>
      <c r="CB16" s="467"/>
      <c r="CC16" s="468"/>
      <c r="CD16" s="200"/>
      <c r="CE16" s="573"/>
      <c r="CF16" s="573"/>
      <c r="CG16" s="573"/>
      <c r="CH16" s="573"/>
      <c r="CI16" s="573"/>
      <c r="CJ16" s="573"/>
      <c r="CK16" s="573"/>
      <c r="CL16" s="573"/>
      <c r="CM16" s="573"/>
      <c r="CN16" s="573"/>
      <c r="CO16" s="573"/>
      <c r="CP16" s="573"/>
      <c r="CQ16" s="573"/>
      <c r="CR16" s="573"/>
      <c r="CS16" s="574"/>
      <c r="CT16" s="463"/>
      <c r="CU16" s="464"/>
      <c r="CV16" s="464"/>
      <c r="CW16" s="464"/>
      <c r="CX16" s="464"/>
      <c r="CY16" s="464"/>
      <c r="CZ16" s="464"/>
      <c r="DA16" s="465"/>
      <c r="DB16" s="463"/>
      <c r="DC16" s="464"/>
      <c r="DD16" s="464"/>
      <c r="DE16" s="464"/>
      <c r="DF16" s="464"/>
      <c r="DG16" s="464"/>
      <c r="DH16" s="464"/>
      <c r="DI16" s="465"/>
      <c r="DJ16" s="185"/>
      <c r="DK16" s="185"/>
      <c r="DL16" s="185"/>
      <c r="DM16" s="185"/>
      <c r="DN16" s="185"/>
      <c r="DO16" s="185"/>
    </row>
    <row r="17" spans="1:119" ht="18.75" customHeight="1" thickBot="1" x14ac:dyDescent="0.2">
      <c r="A17" s="186"/>
      <c r="B17" s="532"/>
      <c r="C17" s="533"/>
      <c r="D17" s="533"/>
      <c r="E17" s="533"/>
      <c r="F17" s="533"/>
      <c r="G17" s="533"/>
      <c r="H17" s="533"/>
      <c r="I17" s="533"/>
      <c r="J17" s="533"/>
      <c r="K17" s="534"/>
      <c r="L17" s="201"/>
      <c r="M17" s="570" t="s">
        <v>152</v>
      </c>
      <c r="N17" s="571"/>
      <c r="O17" s="571"/>
      <c r="P17" s="571"/>
      <c r="Q17" s="572"/>
      <c r="R17" s="567" t="s">
        <v>150</v>
      </c>
      <c r="S17" s="568"/>
      <c r="T17" s="568"/>
      <c r="U17" s="568"/>
      <c r="V17" s="569"/>
      <c r="W17" s="482" t="s">
        <v>153</v>
      </c>
      <c r="X17" s="483"/>
      <c r="Y17" s="483"/>
      <c r="Z17" s="483"/>
      <c r="AA17" s="483"/>
      <c r="AB17" s="473"/>
      <c r="AC17" s="517">
        <v>1282</v>
      </c>
      <c r="AD17" s="518"/>
      <c r="AE17" s="518"/>
      <c r="AF17" s="518"/>
      <c r="AG17" s="557"/>
      <c r="AH17" s="517">
        <v>1258</v>
      </c>
      <c r="AI17" s="518"/>
      <c r="AJ17" s="518"/>
      <c r="AK17" s="518"/>
      <c r="AL17" s="519"/>
      <c r="AM17" s="495"/>
      <c r="AN17" s="496"/>
      <c r="AO17" s="496"/>
      <c r="AP17" s="496"/>
      <c r="AQ17" s="496"/>
      <c r="AR17" s="496"/>
      <c r="AS17" s="496"/>
      <c r="AT17" s="497"/>
      <c r="AU17" s="498"/>
      <c r="AV17" s="499"/>
      <c r="AW17" s="499"/>
      <c r="AX17" s="499"/>
      <c r="AY17" s="500" t="s">
        <v>154</v>
      </c>
      <c r="AZ17" s="501"/>
      <c r="BA17" s="501"/>
      <c r="BB17" s="501"/>
      <c r="BC17" s="501"/>
      <c r="BD17" s="501"/>
      <c r="BE17" s="501"/>
      <c r="BF17" s="501"/>
      <c r="BG17" s="501"/>
      <c r="BH17" s="501"/>
      <c r="BI17" s="501"/>
      <c r="BJ17" s="501"/>
      <c r="BK17" s="501"/>
      <c r="BL17" s="501"/>
      <c r="BM17" s="502"/>
      <c r="BN17" s="466">
        <v>492663</v>
      </c>
      <c r="BO17" s="467"/>
      <c r="BP17" s="467"/>
      <c r="BQ17" s="467"/>
      <c r="BR17" s="467"/>
      <c r="BS17" s="467"/>
      <c r="BT17" s="467"/>
      <c r="BU17" s="468"/>
      <c r="BV17" s="466">
        <v>487765</v>
      </c>
      <c r="BW17" s="467"/>
      <c r="BX17" s="467"/>
      <c r="BY17" s="467"/>
      <c r="BZ17" s="467"/>
      <c r="CA17" s="467"/>
      <c r="CB17" s="467"/>
      <c r="CC17" s="468"/>
      <c r="CD17" s="200"/>
      <c r="CE17" s="573"/>
      <c r="CF17" s="573"/>
      <c r="CG17" s="573"/>
      <c r="CH17" s="573"/>
      <c r="CI17" s="573"/>
      <c r="CJ17" s="573"/>
      <c r="CK17" s="573"/>
      <c r="CL17" s="573"/>
      <c r="CM17" s="573"/>
      <c r="CN17" s="573"/>
      <c r="CO17" s="573"/>
      <c r="CP17" s="573"/>
      <c r="CQ17" s="573"/>
      <c r="CR17" s="573"/>
      <c r="CS17" s="574"/>
      <c r="CT17" s="463"/>
      <c r="CU17" s="464"/>
      <c r="CV17" s="464"/>
      <c r="CW17" s="464"/>
      <c r="CX17" s="464"/>
      <c r="CY17" s="464"/>
      <c r="CZ17" s="464"/>
      <c r="DA17" s="465"/>
      <c r="DB17" s="463"/>
      <c r="DC17" s="464"/>
      <c r="DD17" s="464"/>
      <c r="DE17" s="464"/>
      <c r="DF17" s="464"/>
      <c r="DG17" s="464"/>
      <c r="DH17" s="464"/>
      <c r="DI17" s="465"/>
      <c r="DJ17" s="185"/>
      <c r="DK17" s="185"/>
      <c r="DL17" s="185"/>
      <c r="DM17" s="185"/>
      <c r="DN17" s="185"/>
      <c r="DO17" s="185"/>
    </row>
    <row r="18" spans="1:119" ht="18.75" customHeight="1" thickBot="1" x14ac:dyDescent="0.2">
      <c r="A18" s="186"/>
      <c r="B18" s="577" t="s">
        <v>155</v>
      </c>
      <c r="C18" s="509"/>
      <c r="D18" s="509"/>
      <c r="E18" s="578"/>
      <c r="F18" s="578"/>
      <c r="G18" s="578"/>
      <c r="H18" s="578"/>
      <c r="I18" s="578"/>
      <c r="J18" s="578"/>
      <c r="K18" s="578"/>
      <c r="L18" s="579">
        <v>34.08</v>
      </c>
      <c r="M18" s="579"/>
      <c r="N18" s="579"/>
      <c r="O18" s="579"/>
      <c r="P18" s="579"/>
      <c r="Q18" s="579"/>
      <c r="R18" s="580"/>
      <c r="S18" s="580"/>
      <c r="T18" s="580"/>
      <c r="U18" s="580"/>
      <c r="V18" s="581"/>
      <c r="W18" s="484"/>
      <c r="X18" s="485"/>
      <c r="Y18" s="485"/>
      <c r="Z18" s="485"/>
      <c r="AA18" s="485"/>
      <c r="AB18" s="476"/>
      <c r="AC18" s="582">
        <v>59.3</v>
      </c>
      <c r="AD18" s="583"/>
      <c r="AE18" s="583"/>
      <c r="AF18" s="583"/>
      <c r="AG18" s="584"/>
      <c r="AH18" s="582">
        <v>56.7</v>
      </c>
      <c r="AI18" s="583"/>
      <c r="AJ18" s="583"/>
      <c r="AK18" s="583"/>
      <c r="AL18" s="585"/>
      <c r="AM18" s="495"/>
      <c r="AN18" s="496"/>
      <c r="AO18" s="496"/>
      <c r="AP18" s="496"/>
      <c r="AQ18" s="496"/>
      <c r="AR18" s="496"/>
      <c r="AS18" s="496"/>
      <c r="AT18" s="497"/>
      <c r="AU18" s="498"/>
      <c r="AV18" s="499"/>
      <c r="AW18" s="499"/>
      <c r="AX18" s="499"/>
      <c r="AY18" s="500" t="s">
        <v>156</v>
      </c>
      <c r="AZ18" s="501"/>
      <c r="BA18" s="501"/>
      <c r="BB18" s="501"/>
      <c r="BC18" s="501"/>
      <c r="BD18" s="501"/>
      <c r="BE18" s="501"/>
      <c r="BF18" s="501"/>
      <c r="BG18" s="501"/>
      <c r="BH18" s="501"/>
      <c r="BI18" s="501"/>
      <c r="BJ18" s="501"/>
      <c r="BK18" s="501"/>
      <c r="BL18" s="501"/>
      <c r="BM18" s="502"/>
      <c r="BN18" s="466">
        <v>1732749</v>
      </c>
      <c r="BO18" s="467"/>
      <c r="BP18" s="467"/>
      <c r="BQ18" s="467"/>
      <c r="BR18" s="467"/>
      <c r="BS18" s="467"/>
      <c r="BT18" s="467"/>
      <c r="BU18" s="468"/>
      <c r="BV18" s="466">
        <v>1671131</v>
      </c>
      <c r="BW18" s="467"/>
      <c r="BX18" s="467"/>
      <c r="BY18" s="467"/>
      <c r="BZ18" s="467"/>
      <c r="CA18" s="467"/>
      <c r="CB18" s="467"/>
      <c r="CC18" s="468"/>
      <c r="CD18" s="200"/>
      <c r="CE18" s="573"/>
      <c r="CF18" s="573"/>
      <c r="CG18" s="573"/>
      <c r="CH18" s="573"/>
      <c r="CI18" s="573"/>
      <c r="CJ18" s="573"/>
      <c r="CK18" s="573"/>
      <c r="CL18" s="573"/>
      <c r="CM18" s="573"/>
      <c r="CN18" s="573"/>
      <c r="CO18" s="573"/>
      <c r="CP18" s="573"/>
      <c r="CQ18" s="573"/>
      <c r="CR18" s="573"/>
      <c r="CS18" s="574"/>
      <c r="CT18" s="463"/>
      <c r="CU18" s="464"/>
      <c r="CV18" s="464"/>
      <c r="CW18" s="464"/>
      <c r="CX18" s="464"/>
      <c r="CY18" s="464"/>
      <c r="CZ18" s="464"/>
      <c r="DA18" s="465"/>
      <c r="DB18" s="463"/>
      <c r="DC18" s="464"/>
      <c r="DD18" s="464"/>
      <c r="DE18" s="464"/>
      <c r="DF18" s="464"/>
      <c r="DG18" s="464"/>
      <c r="DH18" s="464"/>
      <c r="DI18" s="465"/>
      <c r="DJ18" s="185"/>
      <c r="DK18" s="185"/>
      <c r="DL18" s="185"/>
      <c r="DM18" s="185"/>
      <c r="DN18" s="185"/>
      <c r="DO18" s="185"/>
    </row>
    <row r="19" spans="1:119" ht="18.75" customHeight="1" thickBot="1" x14ac:dyDescent="0.2">
      <c r="A19" s="186"/>
      <c r="B19" s="577" t="s">
        <v>157</v>
      </c>
      <c r="C19" s="509"/>
      <c r="D19" s="509"/>
      <c r="E19" s="578"/>
      <c r="F19" s="578"/>
      <c r="G19" s="578"/>
      <c r="H19" s="578"/>
      <c r="I19" s="578"/>
      <c r="J19" s="578"/>
      <c r="K19" s="578"/>
      <c r="L19" s="586">
        <v>137</v>
      </c>
      <c r="M19" s="586"/>
      <c r="N19" s="586"/>
      <c r="O19" s="586"/>
      <c r="P19" s="586"/>
      <c r="Q19" s="586"/>
      <c r="R19" s="587"/>
      <c r="S19" s="587"/>
      <c r="T19" s="587"/>
      <c r="U19" s="587"/>
      <c r="V19" s="588"/>
      <c r="W19" s="423"/>
      <c r="X19" s="424"/>
      <c r="Y19" s="424"/>
      <c r="Z19" s="424"/>
      <c r="AA19" s="424"/>
      <c r="AB19" s="424"/>
      <c r="AC19" s="595"/>
      <c r="AD19" s="595"/>
      <c r="AE19" s="595"/>
      <c r="AF19" s="595"/>
      <c r="AG19" s="595"/>
      <c r="AH19" s="595"/>
      <c r="AI19" s="595"/>
      <c r="AJ19" s="595"/>
      <c r="AK19" s="595"/>
      <c r="AL19" s="596"/>
      <c r="AM19" s="495"/>
      <c r="AN19" s="496"/>
      <c r="AO19" s="496"/>
      <c r="AP19" s="496"/>
      <c r="AQ19" s="496"/>
      <c r="AR19" s="496"/>
      <c r="AS19" s="496"/>
      <c r="AT19" s="497"/>
      <c r="AU19" s="498"/>
      <c r="AV19" s="499"/>
      <c r="AW19" s="499"/>
      <c r="AX19" s="499"/>
      <c r="AY19" s="500" t="s">
        <v>158</v>
      </c>
      <c r="AZ19" s="501"/>
      <c r="BA19" s="501"/>
      <c r="BB19" s="501"/>
      <c r="BC19" s="501"/>
      <c r="BD19" s="501"/>
      <c r="BE19" s="501"/>
      <c r="BF19" s="501"/>
      <c r="BG19" s="501"/>
      <c r="BH19" s="501"/>
      <c r="BI19" s="501"/>
      <c r="BJ19" s="501"/>
      <c r="BK19" s="501"/>
      <c r="BL19" s="501"/>
      <c r="BM19" s="502"/>
      <c r="BN19" s="466">
        <v>2318792</v>
      </c>
      <c r="BO19" s="467"/>
      <c r="BP19" s="467"/>
      <c r="BQ19" s="467"/>
      <c r="BR19" s="467"/>
      <c r="BS19" s="467"/>
      <c r="BT19" s="467"/>
      <c r="BU19" s="468"/>
      <c r="BV19" s="466">
        <v>2335273</v>
      </c>
      <c r="BW19" s="467"/>
      <c r="BX19" s="467"/>
      <c r="BY19" s="467"/>
      <c r="BZ19" s="467"/>
      <c r="CA19" s="467"/>
      <c r="CB19" s="467"/>
      <c r="CC19" s="468"/>
      <c r="CD19" s="200"/>
      <c r="CE19" s="573"/>
      <c r="CF19" s="573"/>
      <c r="CG19" s="573"/>
      <c r="CH19" s="573"/>
      <c r="CI19" s="573"/>
      <c r="CJ19" s="573"/>
      <c r="CK19" s="573"/>
      <c r="CL19" s="573"/>
      <c r="CM19" s="573"/>
      <c r="CN19" s="573"/>
      <c r="CO19" s="573"/>
      <c r="CP19" s="573"/>
      <c r="CQ19" s="573"/>
      <c r="CR19" s="573"/>
      <c r="CS19" s="574"/>
      <c r="CT19" s="463"/>
      <c r="CU19" s="464"/>
      <c r="CV19" s="464"/>
      <c r="CW19" s="464"/>
      <c r="CX19" s="464"/>
      <c r="CY19" s="464"/>
      <c r="CZ19" s="464"/>
      <c r="DA19" s="465"/>
      <c r="DB19" s="463"/>
      <c r="DC19" s="464"/>
      <c r="DD19" s="464"/>
      <c r="DE19" s="464"/>
      <c r="DF19" s="464"/>
      <c r="DG19" s="464"/>
      <c r="DH19" s="464"/>
      <c r="DI19" s="465"/>
      <c r="DJ19" s="185"/>
      <c r="DK19" s="185"/>
      <c r="DL19" s="185"/>
      <c r="DM19" s="185"/>
      <c r="DN19" s="185"/>
      <c r="DO19" s="185"/>
    </row>
    <row r="20" spans="1:119" ht="18.75" customHeight="1" thickBot="1" x14ac:dyDescent="0.2">
      <c r="A20" s="186"/>
      <c r="B20" s="577" t="s">
        <v>159</v>
      </c>
      <c r="C20" s="509"/>
      <c r="D20" s="509"/>
      <c r="E20" s="578"/>
      <c r="F20" s="578"/>
      <c r="G20" s="578"/>
      <c r="H20" s="578"/>
      <c r="I20" s="578"/>
      <c r="J20" s="578"/>
      <c r="K20" s="578"/>
      <c r="L20" s="586">
        <v>1744</v>
      </c>
      <c r="M20" s="586"/>
      <c r="N20" s="586"/>
      <c r="O20" s="586"/>
      <c r="P20" s="586"/>
      <c r="Q20" s="586"/>
      <c r="R20" s="587"/>
      <c r="S20" s="587"/>
      <c r="T20" s="587"/>
      <c r="U20" s="587"/>
      <c r="V20" s="588"/>
      <c r="W20" s="484"/>
      <c r="X20" s="485"/>
      <c r="Y20" s="485"/>
      <c r="Z20" s="485"/>
      <c r="AA20" s="485"/>
      <c r="AB20" s="485"/>
      <c r="AC20" s="589"/>
      <c r="AD20" s="589"/>
      <c r="AE20" s="589"/>
      <c r="AF20" s="589"/>
      <c r="AG20" s="589"/>
      <c r="AH20" s="589"/>
      <c r="AI20" s="589"/>
      <c r="AJ20" s="589"/>
      <c r="AK20" s="589"/>
      <c r="AL20" s="590"/>
      <c r="AM20" s="591"/>
      <c r="AN20" s="521"/>
      <c r="AO20" s="521"/>
      <c r="AP20" s="521"/>
      <c r="AQ20" s="521"/>
      <c r="AR20" s="521"/>
      <c r="AS20" s="521"/>
      <c r="AT20" s="522"/>
      <c r="AU20" s="592"/>
      <c r="AV20" s="593"/>
      <c r="AW20" s="593"/>
      <c r="AX20" s="594"/>
      <c r="AY20" s="500"/>
      <c r="AZ20" s="501"/>
      <c r="BA20" s="501"/>
      <c r="BB20" s="501"/>
      <c r="BC20" s="501"/>
      <c r="BD20" s="501"/>
      <c r="BE20" s="501"/>
      <c r="BF20" s="501"/>
      <c r="BG20" s="501"/>
      <c r="BH20" s="501"/>
      <c r="BI20" s="501"/>
      <c r="BJ20" s="501"/>
      <c r="BK20" s="501"/>
      <c r="BL20" s="501"/>
      <c r="BM20" s="502"/>
      <c r="BN20" s="466"/>
      <c r="BO20" s="467"/>
      <c r="BP20" s="467"/>
      <c r="BQ20" s="467"/>
      <c r="BR20" s="467"/>
      <c r="BS20" s="467"/>
      <c r="BT20" s="467"/>
      <c r="BU20" s="468"/>
      <c r="BV20" s="466"/>
      <c r="BW20" s="467"/>
      <c r="BX20" s="467"/>
      <c r="BY20" s="467"/>
      <c r="BZ20" s="467"/>
      <c r="CA20" s="467"/>
      <c r="CB20" s="467"/>
      <c r="CC20" s="468"/>
      <c r="CD20" s="200"/>
      <c r="CE20" s="573"/>
      <c r="CF20" s="573"/>
      <c r="CG20" s="573"/>
      <c r="CH20" s="573"/>
      <c r="CI20" s="573"/>
      <c r="CJ20" s="573"/>
      <c r="CK20" s="573"/>
      <c r="CL20" s="573"/>
      <c r="CM20" s="573"/>
      <c r="CN20" s="573"/>
      <c r="CO20" s="573"/>
      <c r="CP20" s="573"/>
      <c r="CQ20" s="573"/>
      <c r="CR20" s="573"/>
      <c r="CS20" s="574"/>
      <c r="CT20" s="463"/>
      <c r="CU20" s="464"/>
      <c r="CV20" s="464"/>
      <c r="CW20" s="464"/>
      <c r="CX20" s="464"/>
      <c r="CY20" s="464"/>
      <c r="CZ20" s="464"/>
      <c r="DA20" s="465"/>
      <c r="DB20" s="463"/>
      <c r="DC20" s="464"/>
      <c r="DD20" s="464"/>
      <c r="DE20" s="464"/>
      <c r="DF20" s="464"/>
      <c r="DG20" s="464"/>
      <c r="DH20" s="464"/>
      <c r="DI20" s="465"/>
      <c r="DJ20" s="185"/>
      <c r="DK20" s="185"/>
      <c r="DL20" s="185"/>
      <c r="DM20" s="185"/>
      <c r="DN20" s="185"/>
      <c r="DO20" s="185"/>
    </row>
    <row r="21" spans="1:119" ht="18.75" customHeight="1" x14ac:dyDescent="0.15">
      <c r="A21" s="186"/>
      <c r="B21" s="597" t="s">
        <v>160</v>
      </c>
      <c r="C21" s="598"/>
      <c r="D21" s="598"/>
      <c r="E21" s="598"/>
      <c r="F21" s="598"/>
      <c r="G21" s="598"/>
      <c r="H21" s="598"/>
      <c r="I21" s="598"/>
      <c r="J21" s="598"/>
      <c r="K21" s="598"/>
      <c r="L21" s="598"/>
      <c r="M21" s="598"/>
      <c r="N21" s="598"/>
      <c r="O21" s="598"/>
      <c r="P21" s="598"/>
      <c r="Q21" s="598"/>
      <c r="R21" s="598"/>
      <c r="S21" s="598"/>
      <c r="T21" s="598"/>
      <c r="U21" s="598"/>
      <c r="V21" s="598"/>
      <c r="W21" s="598"/>
      <c r="X21" s="598"/>
      <c r="Y21" s="598"/>
      <c r="Z21" s="598"/>
      <c r="AA21" s="598"/>
      <c r="AB21" s="598"/>
      <c r="AC21" s="598"/>
      <c r="AD21" s="598"/>
      <c r="AE21" s="598"/>
      <c r="AF21" s="598"/>
      <c r="AG21" s="598"/>
      <c r="AH21" s="598"/>
      <c r="AI21" s="598"/>
      <c r="AJ21" s="598"/>
      <c r="AK21" s="598"/>
      <c r="AL21" s="598"/>
      <c r="AM21" s="598"/>
      <c r="AN21" s="598"/>
      <c r="AO21" s="598"/>
      <c r="AP21" s="598"/>
      <c r="AQ21" s="598"/>
      <c r="AR21" s="598"/>
      <c r="AS21" s="598"/>
      <c r="AT21" s="598"/>
      <c r="AU21" s="598"/>
      <c r="AV21" s="598"/>
      <c r="AW21" s="598"/>
      <c r="AX21" s="599"/>
      <c r="AY21" s="500"/>
      <c r="AZ21" s="501"/>
      <c r="BA21" s="501"/>
      <c r="BB21" s="501"/>
      <c r="BC21" s="501"/>
      <c r="BD21" s="501"/>
      <c r="BE21" s="501"/>
      <c r="BF21" s="501"/>
      <c r="BG21" s="501"/>
      <c r="BH21" s="501"/>
      <c r="BI21" s="501"/>
      <c r="BJ21" s="501"/>
      <c r="BK21" s="501"/>
      <c r="BL21" s="501"/>
      <c r="BM21" s="502"/>
      <c r="BN21" s="466"/>
      <c r="BO21" s="467"/>
      <c r="BP21" s="467"/>
      <c r="BQ21" s="467"/>
      <c r="BR21" s="467"/>
      <c r="BS21" s="467"/>
      <c r="BT21" s="467"/>
      <c r="BU21" s="468"/>
      <c r="BV21" s="466"/>
      <c r="BW21" s="467"/>
      <c r="BX21" s="467"/>
      <c r="BY21" s="467"/>
      <c r="BZ21" s="467"/>
      <c r="CA21" s="467"/>
      <c r="CB21" s="467"/>
      <c r="CC21" s="468"/>
      <c r="CD21" s="200"/>
      <c r="CE21" s="573"/>
      <c r="CF21" s="573"/>
      <c r="CG21" s="573"/>
      <c r="CH21" s="573"/>
      <c r="CI21" s="573"/>
      <c r="CJ21" s="573"/>
      <c r="CK21" s="573"/>
      <c r="CL21" s="573"/>
      <c r="CM21" s="573"/>
      <c r="CN21" s="573"/>
      <c r="CO21" s="573"/>
      <c r="CP21" s="573"/>
      <c r="CQ21" s="573"/>
      <c r="CR21" s="573"/>
      <c r="CS21" s="574"/>
      <c r="CT21" s="463"/>
      <c r="CU21" s="464"/>
      <c r="CV21" s="464"/>
      <c r="CW21" s="464"/>
      <c r="CX21" s="464"/>
      <c r="CY21" s="464"/>
      <c r="CZ21" s="464"/>
      <c r="DA21" s="465"/>
      <c r="DB21" s="463"/>
      <c r="DC21" s="464"/>
      <c r="DD21" s="464"/>
      <c r="DE21" s="464"/>
      <c r="DF21" s="464"/>
      <c r="DG21" s="464"/>
      <c r="DH21" s="464"/>
      <c r="DI21" s="465"/>
      <c r="DJ21" s="185"/>
      <c r="DK21" s="185"/>
      <c r="DL21" s="185"/>
      <c r="DM21" s="185"/>
      <c r="DN21" s="185"/>
      <c r="DO21" s="185"/>
    </row>
    <row r="22" spans="1:119" ht="18.75" customHeight="1" thickBot="1" x14ac:dyDescent="0.2">
      <c r="A22" s="186"/>
      <c r="B22" s="600" t="s">
        <v>161</v>
      </c>
      <c r="C22" s="601"/>
      <c r="D22" s="602"/>
      <c r="E22" s="478" t="s">
        <v>1</v>
      </c>
      <c r="F22" s="483"/>
      <c r="G22" s="483"/>
      <c r="H22" s="483"/>
      <c r="I22" s="483"/>
      <c r="J22" s="483"/>
      <c r="K22" s="473"/>
      <c r="L22" s="478" t="s">
        <v>162</v>
      </c>
      <c r="M22" s="483"/>
      <c r="N22" s="483"/>
      <c r="O22" s="483"/>
      <c r="P22" s="473"/>
      <c r="Q22" s="609" t="s">
        <v>163</v>
      </c>
      <c r="R22" s="610"/>
      <c r="S22" s="610"/>
      <c r="T22" s="610"/>
      <c r="U22" s="610"/>
      <c r="V22" s="611"/>
      <c r="W22" s="615" t="s">
        <v>164</v>
      </c>
      <c r="X22" s="601"/>
      <c r="Y22" s="602"/>
      <c r="Z22" s="478" t="s">
        <v>1</v>
      </c>
      <c r="AA22" s="483"/>
      <c r="AB22" s="483"/>
      <c r="AC22" s="483"/>
      <c r="AD22" s="483"/>
      <c r="AE22" s="483"/>
      <c r="AF22" s="483"/>
      <c r="AG22" s="473"/>
      <c r="AH22" s="628" t="s">
        <v>165</v>
      </c>
      <c r="AI22" s="483"/>
      <c r="AJ22" s="483"/>
      <c r="AK22" s="483"/>
      <c r="AL22" s="473"/>
      <c r="AM22" s="628" t="s">
        <v>166</v>
      </c>
      <c r="AN22" s="629"/>
      <c r="AO22" s="629"/>
      <c r="AP22" s="629"/>
      <c r="AQ22" s="629"/>
      <c r="AR22" s="630"/>
      <c r="AS22" s="609" t="s">
        <v>163</v>
      </c>
      <c r="AT22" s="610"/>
      <c r="AU22" s="610"/>
      <c r="AV22" s="610"/>
      <c r="AW22" s="610"/>
      <c r="AX22" s="634"/>
      <c r="AY22" s="636"/>
      <c r="AZ22" s="637"/>
      <c r="BA22" s="637"/>
      <c r="BB22" s="637"/>
      <c r="BC22" s="637"/>
      <c r="BD22" s="637"/>
      <c r="BE22" s="637"/>
      <c r="BF22" s="637"/>
      <c r="BG22" s="637"/>
      <c r="BH22" s="637"/>
      <c r="BI22" s="637"/>
      <c r="BJ22" s="637"/>
      <c r="BK22" s="637"/>
      <c r="BL22" s="637"/>
      <c r="BM22" s="638"/>
      <c r="BN22" s="639"/>
      <c r="BO22" s="640"/>
      <c r="BP22" s="640"/>
      <c r="BQ22" s="640"/>
      <c r="BR22" s="640"/>
      <c r="BS22" s="640"/>
      <c r="BT22" s="640"/>
      <c r="BU22" s="641"/>
      <c r="BV22" s="639"/>
      <c r="BW22" s="640"/>
      <c r="BX22" s="640"/>
      <c r="BY22" s="640"/>
      <c r="BZ22" s="640"/>
      <c r="CA22" s="640"/>
      <c r="CB22" s="640"/>
      <c r="CC22" s="641"/>
      <c r="CD22" s="200"/>
      <c r="CE22" s="573"/>
      <c r="CF22" s="573"/>
      <c r="CG22" s="573"/>
      <c r="CH22" s="573"/>
      <c r="CI22" s="573"/>
      <c r="CJ22" s="573"/>
      <c r="CK22" s="573"/>
      <c r="CL22" s="573"/>
      <c r="CM22" s="573"/>
      <c r="CN22" s="573"/>
      <c r="CO22" s="573"/>
      <c r="CP22" s="573"/>
      <c r="CQ22" s="573"/>
      <c r="CR22" s="573"/>
      <c r="CS22" s="574"/>
      <c r="CT22" s="463"/>
      <c r="CU22" s="464"/>
      <c r="CV22" s="464"/>
      <c r="CW22" s="464"/>
      <c r="CX22" s="464"/>
      <c r="CY22" s="464"/>
      <c r="CZ22" s="464"/>
      <c r="DA22" s="465"/>
      <c r="DB22" s="463"/>
      <c r="DC22" s="464"/>
      <c r="DD22" s="464"/>
      <c r="DE22" s="464"/>
      <c r="DF22" s="464"/>
      <c r="DG22" s="464"/>
      <c r="DH22" s="464"/>
      <c r="DI22" s="465"/>
      <c r="DJ22" s="185"/>
      <c r="DK22" s="185"/>
      <c r="DL22" s="185"/>
      <c r="DM22" s="185"/>
      <c r="DN22" s="185"/>
      <c r="DO22" s="185"/>
    </row>
    <row r="23" spans="1:119" ht="18.75" customHeight="1" x14ac:dyDescent="0.15">
      <c r="A23" s="186"/>
      <c r="B23" s="603"/>
      <c r="C23" s="604"/>
      <c r="D23" s="605"/>
      <c r="E23" s="452"/>
      <c r="F23" s="457"/>
      <c r="G23" s="457"/>
      <c r="H23" s="457"/>
      <c r="I23" s="457"/>
      <c r="J23" s="457"/>
      <c r="K23" s="446"/>
      <c r="L23" s="452"/>
      <c r="M23" s="457"/>
      <c r="N23" s="457"/>
      <c r="O23" s="457"/>
      <c r="P23" s="446"/>
      <c r="Q23" s="612"/>
      <c r="R23" s="613"/>
      <c r="S23" s="613"/>
      <c r="T23" s="613"/>
      <c r="U23" s="613"/>
      <c r="V23" s="614"/>
      <c r="W23" s="616"/>
      <c r="X23" s="604"/>
      <c r="Y23" s="605"/>
      <c r="Z23" s="452"/>
      <c r="AA23" s="457"/>
      <c r="AB23" s="457"/>
      <c r="AC23" s="457"/>
      <c r="AD23" s="457"/>
      <c r="AE23" s="457"/>
      <c r="AF23" s="457"/>
      <c r="AG23" s="446"/>
      <c r="AH23" s="452"/>
      <c r="AI23" s="457"/>
      <c r="AJ23" s="457"/>
      <c r="AK23" s="457"/>
      <c r="AL23" s="446"/>
      <c r="AM23" s="631"/>
      <c r="AN23" s="632"/>
      <c r="AO23" s="632"/>
      <c r="AP23" s="632"/>
      <c r="AQ23" s="632"/>
      <c r="AR23" s="633"/>
      <c r="AS23" s="612"/>
      <c r="AT23" s="613"/>
      <c r="AU23" s="613"/>
      <c r="AV23" s="613"/>
      <c r="AW23" s="613"/>
      <c r="AX23" s="635"/>
      <c r="AY23" s="426" t="s">
        <v>167</v>
      </c>
      <c r="AZ23" s="427"/>
      <c r="BA23" s="427"/>
      <c r="BB23" s="427"/>
      <c r="BC23" s="427"/>
      <c r="BD23" s="427"/>
      <c r="BE23" s="427"/>
      <c r="BF23" s="427"/>
      <c r="BG23" s="427"/>
      <c r="BH23" s="427"/>
      <c r="BI23" s="427"/>
      <c r="BJ23" s="427"/>
      <c r="BK23" s="427"/>
      <c r="BL23" s="427"/>
      <c r="BM23" s="428"/>
      <c r="BN23" s="466">
        <v>2247685</v>
      </c>
      <c r="BO23" s="467"/>
      <c r="BP23" s="467"/>
      <c r="BQ23" s="467"/>
      <c r="BR23" s="467"/>
      <c r="BS23" s="467"/>
      <c r="BT23" s="467"/>
      <c r="BU23" s="468"/>
      <c r="BV23" s="466">
        <v>2235142</v>
      </c>
      <c r="BW23" s="467"/>
      <c r="BX23" s="467"/>
      <c r="BY23" s="467"/>
      <c r="BZ23" s="467"/>
      <c r="CA23" s="467"/>
      <c r="CB23" s="467"/>
      <c r="CC23" s="468"/>
      <c r="CD23" s="200"/>
      <c r="CE23" s="573"/>
      <c r="CF23" s="573"/>
      <c r="CG23" s="573"/>
      <c r="CH23" s="573"/>
      <c r="CI23" s="573"/>
      <c r="CJ23" s="573"/>
      <c r="CK23" s="573"/>
      <c r="CL23" s="573"/>
      <c r="CM23" s="573"/>
      <c r="CN23" s="573"/>
      <c r="CO23" s="573"/>
      <c r="CP23" s="573"/>
      <c r="CQ23" s="573"/>
      <c r="CR23" s="573"/>
      <c r="CS23" s="574"/>
      <c r="CT23" s="463"/>
      <c r="CU23" s="464"/>
      <c r="CV23" s="464"/>
      <c r="CW23" s="464"/>
      <c r="CX23" s="464"/>
      <c r="CY23" s="464"/>
      <c r="CZ23" s="464"/>
      <c r="DA23" s="465"/>
      <c r="DB23" s="463"/>
      <c r="DC23" s="464"/>
      <c r="DD23" s="464"/>
      <c r="DE23" s="464"/>
      <c r="DF23" s="464"/>
      <c r="DG23" s="464"/>
      <c r="DH23" s="464"/>
      <c r="DI23" s="465"/>
      <c r="DJ23" s="185"/>
      <c r="DK23" s="185"/>
      <c r="DL23" s="185"/>
      <c r="DM23" s="185"/>
      <c r="DN23" s="185"/>
      <c r="DO23" s="185"/>
    </row>
    <row r="24" spans="1:119" ht="18.75" customHeight="1" thickBot="1" x14ac:dyDescent="0.2">
      <c r="A24" s="186"/>
      <c r="B24" s="603"/>
      <c r="C24" s="604"/>
      <c r="D24" s="605"/>
      <c r="E24" s="516" t="s">
        <v>168</v>
      </c>
      <c r="F24" s="496"/>
      <c r="G24" s="496"/>
      <c r="H24" s="496"/>
      <c r="I24" s="496"/>
      <c r="J24" s="496"/>
      <c r="K24" s="497"/>
      <c r="L24" s="517">
        <v>1</v>
      </c>
      <c r="M24" s="518"/>
      <c r="N24" s="518"/>
      <c r="O24" s="518"/>
      <c r="P24" s="557"/>
      <c r="Q24" s="517">
        <v>7400</v>
      </c>
      <c r="R24" s="518"/>
      <c r="S24" s="518"/>
      <c r="T24" s="518"/>
      <c r="U24" s="518"/>
      <c r="V24" s="557"/>
      <c r="W24" s="616"/>
      <c r="X24" s="604"/>
      <c r="Y24" s="605"/>
      <c r="Z24" s="516" t="s">
        <v>169</v>
      </c>
      <c r="AA24" s="496"/>
      <c r="AB24" s="496"/>
      <c r="AC24" s="496"/>
      <c r="AD24" s="496"/>
      <c r="AE24" s="496"/>
      <c r="AF24" s="496"/>
      <c r="AG24" s="497"/>
      <c r="AH24" s="517">
        <v>63</v>
      </c>
      <c r="AI24" s="518"/>
      <c r="AJ24" s="518"/>
      <c r="AK24" s="518"/>
      <c r="AL24" s="557"/>
      <c r="AM24" s="517">
        <v>183582</v>
      </c>
      <c r="AN24" s="518"/>
      <c r="AO24" s="518"/>
      <c r="AP24" s="518"/>
      <c r="AQ24" s="518"/>
      <c r="AR24" s="557"/>
      <c r="AS24" s="517">
        <v>2914</v>
      </c>
      <c r="AT24" s="518"/>
      <c r="AU24" s="518"/>
      <c r="AV24" s="518"/>
      <c r="AW24" s="518"/>
      <c r="AX24" s="519"/>
      <c r="AY24" s="636" t="s">
        <v>170</v>
      </c>
      <c r="AZ24" s="637"/>
      <c r="BA24" s="637"/>
      <c r="BB24" s="637"/>
      <c r="BC24" s="637"/>
      <c r="BD24" s="637"/>
      <c r="BE24" s="637"/>
      <c r="BF24" s="637"/>
      <c r="BG24" s="637"/>
      <c r="BH24" s="637"/>
      <c r="BI24" s="637"/>
      <c r="BJ24" s="637"/>
      <c r="BK24" s="637"/>
      <c r="BL24" s="637"/>
      <c r="BM24" s="638"/>
      <c r="BN24" s="466">
        <v>2212303</v>
      </c>
      <c r="BO24" s="467"/>
      <c r="BP24" s="467"/>
      <c r="BQ24" s="467"/>
      <c r="BR24" s="467"/>
      <c r="BS24" s="467"/>
      <c r="BT24" s="467"/>
      <c r="BU24" s="468"/>
      <c r="BV24" s="466">
        <v>2193258</v>
      </c>
      <c r="BW24" s="467"/>
      <c r="BX24" s="467"/>
      <c r="BY24" s="467"/>
      <c r="BZ24" s="467"/>
      <c r="CA24" s="467"/>
      <c r="CB24" s="467"/>
      <c r="CC24" s="468"/>
      <c r="CD24" s="200"/>
      <c r="CE24" s="573"/>
      <c r="CF24" s="573"/>
      <c r="CG24" s="573"/>
      <c r="CH24" s="573"/>
      <c r="CI24" s="573"/>
      <c r="CJ24" s="573"/>
      <c r="CK24" s="573"/>
      <c r="CL24" s="573"/>
      <c r="CM24" s="573"/>
      <c r="CN24" s="573"/>
      <c r="CO24" s="573"/>
      <c r="CP24" s="573"/>
      <c r="CQ24" s="573"/>
      <c r="CR24" s="573"/>
      <c r="CS24" s="574"/>
      <c r="CT24" s="463"/>
      <c r="CU24" s="464"/>
      <c r="CV24" s="464"/>
      <c r="CW24" s="464"/>
      <c r="CX24" s="464"/>
      <c r="CY24" s="464"/>
      <c r="CZ24" s="464"/>
      <c r="DA24" s="465"/>
      <c r="DB24" s="463"/>
      <c r="DC24" s="464"/>
      <c r="DD24" s="464"/>
      <c r="DE24" s="464"/>
      <c r="DF24" s="464"/>
      <c r="DG24" s="464"/>
      <c r="DH24" s="464"/>
      <c r="DI24" s="465"/>
      <c r="DJ24" s="185"/>
      <c r="DK24" s="185"/>
      <c r="DL24" s="185"/>
      <c r="DM24" s="185"/>
      <c r="DN24" s="185"/>
      <c r="DO24" s="185"/>
    </row>
    <row r="25" spans="1:119" s="185" customFormat="1" ht="18.75" customHeight="1" x14ac:dyDescent="0.15">
      <c r="A25" s="186"/>
      <c r="B25" s="603"/>
      <c r="C25" s="604"/>
      <c r="D25" s="605"/>
      <c r="E25" s="516" t="s">
        <v>171</v>
      </c>
      <c r="F25" s="496"/>
      <c r="G25" s="496"/>
      <c r="H25" s="496"/>
      <c r="I25" s="496"/>
      <c r="J25" s="496"/>
      <c r="K25" s="497"/>
      <c r="L25" s="517">
        <v>1</v>
      </c>
      <c r="M25" s="518"/>
      <c r="N25" s="518"/>
      <c r="O25" s="518"/>
      <c r="P25" s="557"/>
      <c r="Q25" s="517">
        <v>5610</v>
      </c>
      <c r="R25" s="518"/>
      <c r="S25" s="518"/>
      <c r="T25" s="518"/>
      <c r="U25" s="518"/>
      <c r="V25" s="557"/>
      <c r="W25" s="616"/>
      <c r="X25" s="604"/>
      <c r="Y25" s="605"/>
      <c r="Z25" s="516" t="s">
        <v>172</v>
      </c>
      <c r="AA25" s="496"/>
      <c r="AB25" s="496"/>
      <c r="AC25" s="496"/>
      <c r="AD25" s="496"/>
      <c r="AE25" s="496"/>
      <c r="AF25" s="496"/>
      <c r="AG25" s="497"/>
      <c r="AH25" s="517" t="s">
        <v>136</v>
      </c>
      <c r="AI25" s="518"/>
      <c r="AJ25" s="518"/>
      <c r="AK25" s="518"/>
      <c r="AL25" s="557"/>
      <c r="AM25" s="517" t="s">
        <v>136</v>
      </c>
      <c r="AN25" s="518"/>
      <c r="AO25" s="518"/>
      <c r="AP25" s="518"/>
      <c r="AQ25" s="518"/>
      <c r="AR25" s="557"/>
      <c r="AS25" s="517" t="s">
        <v>136</v>
      </c>
      <c r="AT25" s="518"/>
      <c r="AU25" s="518"/>
      <c r="AV25" s="518"/>
      <c r="AW25" s="518"/>
      <c r="AX25" s="519"/>
      <c r="AY25" s="426" t="s">
        <v>173</v>
      </c>
      <c r="AZ25" s="427"/>
      <c r="BA25" s="427"/>
      <c r="BB25" s="427"/>
      <c r="BC25" s="427"/>
      <c r="BD25" s="427"/>
      <c r="BE25" s="427"/>
      <c r="BF25" s="427"/>
      <c r="BG25" s="427"/>
      <c r="BH25" s="427"/>
      <c r="BI25" s="427"/>
      <c r="BJ25" s="427"/>
      <c r="BK25" s="427"/>
      <c r="BL25" s="427"/>
      <c r="BM25" s="428"/>
      <c r="BN25" s="429">
        <v>104651</v>
      </c>
      <c r="BO25" s="430"/>
      <c r="BP25" s="430"/>
      <c r="BQ25" s="430"/>
      <c r="BR25" s="430"/>
      <c r="BS25" s="430"/>
      <c r="BT25" s="430"/>
      <c r="BU25" s="431"/>
      <c r="BV25" s="429">
        <v>186753</v>
      </c>
      <c r="BW25" s="430"/>
      <c r="BX25" s="430"/>
      <c r="BY25" s="430"/>
      <c r="BZ25" s="430"/>
      <c r="CA25" s="430"/>
      <c r="CB25" s="430"/>
      <c r="CC25" s="431"/>
      <c r="CD25" s="200"/>
      <c r="CE25" s="573"/>
      <c r="CF25" s="573"/>
      <c r="CG25" s="573"/>
      <c r="CH25" s="573"/>
      <c r="CI25" s="573"/>
      <c r="CJ25" s="573"/>
      <c r="CK25" s="573"/>
      <c r="CL25" s="573"/>
      <c r="CM25" s="573"/>
      <c r="CN25" s="573"/>
      <c r="CO25" s="573"/>
      <c r="CP25" s="573"/>
      <c r="CQ25" s="573"/>
      <c r="CR25" s="573"/>
      <c r="CS25" s="574"/>
      <c r="CT25" s="463"/>
      <c r="CU25" s="464"/>
      <c r="CV25" s="464"/>
      <c r="CW25" s="464"/>
      <c r="CX25" s="464"/>
      <c r="CY25" s="464"/>
      <c r="CZ25" s="464"/>
      <c r="DA25" s="465"/>
      <c r="DB25" s="463"/>
      <c r="DC25" s="464"/>
      <c r="DD25" s="464"/>
      <c r="DE25" s="464"/>
      <c r="DF25" s="464"/>
      <c r="DG25" s="464"/>
      <c r="DH25" s="464"/>
      <c r="DI25" s="465"/>
    </row>
    <row r="26" spans="1:119" s="185" customFormat="1" ht="18.75" customHeight="1" x14ac:dyDescent="0.15">
      <c r="A26" s="186"/>
      <c r="B26" s="603"/>
      <c r="C26" s="604"/>
      <c r="D26" s="605"/>
      <c r="E26" s="516" t="s">
        <v>174</v>
      </c>
      <c r="F26" s="496"/>
      <c r="G26" s="496"/>
      <c r="H26" s="496"/>
      <c r="I26" s="496"/>
      <c r="J26" s="496"/>
      <c r="K26" s="497"/>
      <c r="L26" s="517">
        <v>1</v>
      </c>
      <c r="M26" s="518"/>
      <c r="N26" s="518"/>
      <c r="O26" s="518"/>
      <c r="P26" s="557"/>
      <c r="Q26" s="517">
        <v>5180</v>
      </c>
      <c r="R26" s="518"/>
      <c r="S26" s="518"/>
      <c r="T26" s="518"/>
      <c r="U26" s="518"/>
      <c r="V26" s="557"/>
      <c r="W26" s="616"/>
      <c r="X26" s="604"/>
      <c r="Y26" s="605"/>
      <c r="Z26" s="516" t="s">
        <v>175</v>
      </c>
      <c r="AA26" s="626"/>
      <c r="AB26" s="626"/>
      <c r="AC26" s="626"/>
      <c r="AD26" s="626"/>
      <c r="AE26" s="626"/>
      <c r="AF26" s="626"/>
      <c r="AG26" s="627"/>
      <c r="AH26" s="517" t="s">
        <v>136</v>
      </c>
      <c r="AI26" s="518"/>
      <c r="AJ26" s="518"/>
      <c r="AK26" s="518"/>
      <c r="AL26" s="557"/>
      <c r="AM26" s="517" t="s">
        <v>136</v>
      </c>
      <c r="AN26" s="518"/>
      <c r="AO26" s="518"/>
      <c r="AP26" s="518"/>
      <c r="AQ26" s="518"/>
      <c r="AR26" s="557"/>
      <c r="AS26" s="517" t="s">
        <v>136</v>
      </c>
      <c r="AT26" s="518"/>
      <c r="AU26" s="518"/>
      <c r="AV26" s="518"/>
      <c r="AW26" s="518"/>
      <c r="AX26" s="519"/>
      <c r="AY26" s="469" t="s">
        <v>176</v>
      </c>
      <c r="AZ26" s="470"/>
      <c r="BA26" s="470"/>
      <c r="BB26" s="470"/>
      <c r="BC26" s="470"/>
      <c r="BD26" s="470"/>
      <c r="BE26" s="470"/>
      <c r="BF26" s="470"/>
      <c r="BG26" s="470"/>
      <c r="BH26" s="470"/>
      <c r="BI26" s="470"/>
      <c r="BJ26" s="470"/>
      <c r="BK26" s="470"/>
      <c r="BL26" s="470"/>
      <c r="BM26" s="471"/>
      <c r="BN26" s="466" t="s">
        <v>136</v>
      </c>
      <c r="BO26" s="467"/>
      <c r="BP26" s="467"/>
      <c r="BQ26" s="467"/>
      <c r="BR26" s="467"/>
      <c r="BS26" s="467"/>
      <c r="BT26" s="467"/>
      <c r="BU26" s="468"/>
      <c r="BV26" s="466" t="s">
        <v>136</v>
      </c>
      <c r="BW26" s="467"/>
      <c r="BX26" s="467"/>
      <c r="BY26" s="467"/>
      <c r="BZ26" s="467"/>
      <c r="CA26" s="467"/>
      <c r="CB26" s="467"/>
      <c r="CC26" s="468"/>
      <c r="CD26" s="200"/>
      <c r="CE26" s="573"/>
      <c r="CF26" s="573"/>
      <c r="CG26" s="573"/>
      <c r="CH26" s="573"/>
      <c r="CI26" s="573"/>
      <c r="CJ26" s="573"/>
      <c r="CK26" s="573"/>
      <c r="CL26" s="573"/>
      <c r="CM26" s="573"/>
      <c r="CN26" s="573"/>
      <c r="CO26" s="573"/>
      <c r="CP26" s="573"/>
      <c r="CQ26" s="573"/>
      <c r="CR26" s="573"/>
      <c r="CS26" s="574"/>
      <c r="CT26" s="463"/>
      <c r="CU26" s="464"/>
      <c r="CV26" s="464"/>
      <c r="CW26" s="464"/>
      <c r="CX26" s="464"/>
      <c r="CY26" s="464"/>
      <c r="CZ26" s="464"/>
      <c r="DA26" s="465"/>
      <c r="DB26" s="463"/>
      <c r="DC26" s="464"/>
      <c r="DD26" s="464"/>
      <c r="DE26" s="464"/>
      <c r="DF26" s="464"/>
      <c r="DG26" s="464"/>
      <c r="DH26" s="464"/>
      <c r="DI26" s="465"/>
    </row>
    <row r="27" spans="1:119" ht="18.75" customHeight="1" thickBot="1" x14ac:dyDescent="0.2">
      <c r="A27" s="186"/>
      <c r="B27" s="603"/>
      <c r="C27" s="604"/>
      <c r="D27" s="605"/>
      <c r="E27" s="516" t="s">
        <v>177</v>
      </c>
      <c r="F27" s="496"/>
      <c r="G27" s="496"/>
      <c r="H27" s="496"/>
      <c r="I27" s="496"/>
      <c r="J27" s="496"/>
      <c r="K27" s="497"/>
      <c r="L27" s="517">
        <v>1</v>
      </c>
      <c r="M27" s="518"/>
      <c r="N27" s="518"/>
      <c r="O27" s="518"/>
      <c r="P27" s="557"/>
      <c r="Q27" s="517">
        <v>3100</v>
      </c>
      <c r="R27" s="518"/>
      <c r="S27" s="518"/>
      <c r="T27" s="518"/>
      <c r="U27" s="518"/>
      <c r="V27" s="557"/>
      <c r="W27" s="616"/>
      <c r="X27" s="604"/>
      <c r="Y27" s="605"/>
      <c r="Z27" s="516" t="s">
        <v>178</v>
      </c>
      <c r="AA27" s="496"/>
      <c r="AB27" s="496"/>
      <c r="AC27" s="496"/>
      <c r="AD27" s="496"/>
      <c r="AE27" s="496"/>
      <c r="AF27" s="496"/>
      <c r="AG27" s="497"/>
      <c r="AH27" s="517">
        <v>1</v>
      </c>
      <c r="AI27" s="518"/>
      <c r="AJ27" s="518"/>
      <c r="AK27" s="518"/>
      <c r="AL27" s="557"/>
      <c r="AM27" s="517" t="s">
        <v>179</v>
      </c>
      <c r="AN27" s="518"/>
      <c r="AO27" s="518"/>
      <c r="AP27" s="518"/>
      <c r="AQ27" s="518"/>
      <c r="AR27" s="557"/>
      <c r="AS27" s="517" t="s">
        <v>179</v>
      </c>
      <c r="AT27" s="518"/>
      <c r="AU27" s="518"/>
      <c r="AV27" s="518"/>
      <c r="AW27" s="518"/>
      <c r="AX27" s="519"/>
      <c r="AY27" s="558" t="s">
        <v>180</v>
      </c>
      <c r="AZ27" s="559"/>
      <c r="BA27" s="559"/>
      <c r="BB27" s="559"/>
      <c r="BC27" s="559"/>
      <c r="BD27" s="559"/>
      <c r="BE27" s="559"/>
      <c r="BF27" s="559"/>
      <c r="BG27" s="559"/>
      <c r="BH27" s="559"/>
      <c r="BI27" s="559"/>
      <c r="BJ27" s="559"/>
      <c r="BK27" s="559"/>
      <c r="BL27" s="559"/>
      <c r="BM27" s="560"/>
      <c r="BN27" s="639">
        <v>139701</v>
      </c>
      <c r="BO27" s="640"/>
      <c r="BP27" s="640"/>
      <c r="BQ27" s="640"/>
      <c r="BR27" s="640"/>
      <c r="BS27" s="640"/>
      <c r="BT27" s="640"/>
      <c r="BU27" s="641"/>
      <c r="BV27" s="639">
        <v>139668</v>
      </c>
      <c r="BW27" s="640"/>
      <c r="BX27" s="640"/>
      <c r="BY27" s="640"/>
      <c r="BZ27" s="640"/>
      <c r="CA27" s="640"/>
      <c r="CB27" s="640"/>
      <c r="CC27" s="641"/>
      <c r="CD27" s="202"/>
      <c r="CE27" s="573"/>
      <c r="CF27" s="573"/>
      <c r="CG27" s="573"/>
      <c r="CH27" s="573"/>
      <c r="CI27" s="573"/>
      <c r="CJ27" s="573"/>
      <c r="CK27" s="573"/>
      <c r="CL27" s="573"/>
      <c r="CM27" s="573"/>
      <c r="CN27" s="573"/>
      <c r="CO27" s="573"/>
      <c r="CP27" s="573"/>
      <c r="CQ27" s="573"/>
      <c r="CR27" s="573"/>
      <c r="CS27" s="574"/>
      <c r="CT27" s="463"/>
      <c r="CU27" s="464"/>
      <c r="CV27" s="464"/>
      <c r="CW27" s="464"/>
      <c r="CX27" s="464"/>
      <c r="CY27" s="464"/>
      <c r="CZ27" s="464"/>
      <c r="DA27" s="465"/>
      <c r="DB27" s="463"/>
      <c r="DC27" s="464"/>
      <c r="DD27" s="464"/>
      <c r="DE27" s="464"/>
      <c r="DF27" s="464"/>
      <c r="DG27" s="464"/>
      <c r="DH27" s="464"/>
      <c r="DI27" s="465"/>
      <c r="DJ27" s="185"/>
      <c r="DK27" s="185"/>
      <c r="DL27" s="185"/>
      <c r="DM27" s="185"/>
      <c r="DN27" s="185"/>
      <c r="DO27" s="185"/>
    </row>
    <row r="28" spans="1:119" ht="18.75" customHeight="1" x14ac:dyDescent="0.15">
      <c r="A28" s="186"/>
      <c r="B28" s="603"/>
      <c r="C28" s="604"/>
      <c r="D28" s="605"/>
      <c r="E28" s="516" t="s">
        <v>181</v>
      </c>
      <c r="F28" s="496"/>
      <c r="G28" s="496"/>
      <c r="H28" s="496"/>
      <c r="I28" s="496"/>
      <c r="J28" s="496"/>
      <c r="K28" s="497"/>
      <c r="L28" s="517">
        <v>1</v>
      </c>
      <c r="M28" s="518"/>
      <c r="N28" s="518"/>
      <c r="O28" s="518"/>
      <c r="P28" s="557"/>
      <c r="Q28" s="517">
        <v>2550</v>
      </c>
      <c r="R28" s="518"/>
      <c r="S28" s="518"/>
      <c r="T28" s="518"/>
      <c r="U28" s="518"/>
      <c r="V28" s="557"/>
      <c r="W28" s="616"/>
      <c r="X28" s="604"/>
      <c r="Y28" s="605"/>
      <c r="Z28" s="516" t="s">
        <v>182</v>
      </c>
      <c r="AA28" s="496"/>
      <c r="AB28" s="496"/>
      <c r="AC28" s="496"/>
      <c r="AD28" s="496"/>
      <c r="AE28" s="496"/>
      <c r="AF28" s="496"/>
      <c r="AG28" s="497"/>
      <c r="AH28" s="517" t="s">
        <v>136</v>
      </c>
      <c r="AI28" s="518"/>
      <c r="AJ28" s="518"/>
      <c r="AK28" s="518"/>
      <c r="AL28" s="557"/>
      <c r="AM28" s="517" t="s">
        <v>136</v>
      </c>
      <c r="AN28" s="518"/>
      <c r="AO28" s="518"/>
      <c r="AP28" s="518"/>
      <c r="AQ28" s="518"/>
      <c r="AR28" s="557"/>
      <c r="AS28" s="517" t="s">
        <v>127</v>
      </c>
      <c r="AT28" s="518"/>
      <c r="AU28" s="518"/>
      <c r="AV28" s="518"/>
      <c r="AW28" s="518"/>
      <c r="AX28" s="519"/>
      <c r="AY28" s="642" t="s">
        <v>183</v>
      </c>
      <c r="AZ28" s="643"/>
      <c r="BA28" s="643"/>
      <c r="BB28" s="644"/>
      <c r="BC28" s="426" t="s">
        <v>48</v>
      </c>
      <c r="BD28" s="427"/>
      <c r="BE28" s="427"/>
      <c r="BF28" s="427"/>
      <c r="BG28" s="427"/>
      <c r="BH28" s="427"/>
      <c r="BI28" s="427"/>
      <c r="BJ28" s="427"/>
      <c r="BK28" s="427"/>
      <c r="BL28" s="427"/>
      <c r="BM28" s="428"/>
      <c r="BN28" s="429">
        <v>678876</v>
      </c>
      <c r="BO28" s="430"/>
      <c r="BP28" s="430"/>
      <c r="BQ28" s="430"/>
      <c r="BR28" s="430"/>
      <c r="BS28" s="430"/>
      <c r="BT28" s="430"/>
      <c r="BU28" s="431"/>
      <c r="BV28" s="429">
        <v>684763</v>
      </c>
      <c r="BW28" s="430"/>
      <c r="BX28" s="430"/>
      <c r="BY28" s="430"/>
      <c r="BZ28" s="430"/>
      <c r="CA28" s="430"/>
      <c r="CB28" s="430"/>
      <c r="CC28" s="431"/>
      <c r="CD28" s="200"/>
      <c r="CE28" s="573"/>
      <c r="CF28" s="573"/>
      <c r="CG28" s="573"/>
      <c r="CH28" s="573"/>
      <c r="CI28" s="573"/>
      <c r="CJ28" s="573"/>
      <c r="CK28" s="573"/>
      <c r="CL28" s="573"/>
      <c r="CM28" s="573"/>
      <c r="CN28" s="573"/>
      <c r="CO28" s="573"/>
      <c r="CP28" s="573"/>
      <c r="CQ28" s="573"/>
      <c r="CR28" s="573"/>
      <c r="CS28" s="574"/>
      <c r="CT28" s="463"/>
      <c r="CU28" s="464"/>
      <c r="CV28" s="464"/>
      <c r="CW28" s="464"/>
      <c r="CX28" s="464"/>
      <c r="CY28" s="464"/>
      <c r="CZ28" s="464"/>
      <c r="DA28" s="465"/>
      <c r="DB28" s="463"/>
      <c r="DC28" s="464"/>
      <c r="DD28" s="464"/>
      <c r="DE28" s="464"/>
      <c r="DF28" s="464"/>
      <c r="DG28" s="464"/>
      <c r="DH28" s="464"/>
      <c r="DI28" s="465"/>
      <c r="DJ28" s="185"/>
      <c r="DK28" s="185"/>
      <c r="DL28" s="185"/>
      <c r="DM28" s="185"/>
      <c r="DN28" s="185"/>
      <c r="DO28" s="185"/>
    </row>
    <row r="29" spans="1:119" ht="18.75" customHeight="1" x14ac:dyDescent="0.15">
      <c r="A29" s="186"/>
      <c r="B29" s="603"/>
      <c r="C29" s="604"/>
      <c r="D29" s="605"/>
      <c r="E29" s="516" t="s">
        <v>184</v>
      </c>
      <c r="F29" s="496"/>
      <c r="G29" s="496"/>
      <c r="H29" s="496"/>
      <c r="I29" s="496"/>
      <c r="J29" s="496"/>
      <c r="K29" s="497"/>
      <c r="L29" s="517">
        <v>8</v>
      </c>
      <c r="M29" s="518"/>
      <c r="N29" s="518"/>
      <c r="O29" s="518"/>
      <c r="P29" s="557"/>
      <c r="Q29" s="517">
        <v>2330</v>
      </c>
      <c r="R29" s="518"/>
      <c r="S29" s="518"/>
      <c r="T29" s="518"/>
      <c r="U29" s="518"/>
      <c r="V29" s="557"/>
      <c r="W29" s="617"/>
      <c r="X29" s="618"/>
      <c r="Y29" s="619"/>
      <c r="Z29" s="516" t="s">
        <v>185</v>
      </c>
      <c r="AA29" s="496"/>
      <c r="AB29" s="496"/>
      <c r="AC29" s="496"/>
      <c r="AD29" s="496"/>
      <c r="AE29" s="496"/>
      <c r="AF29" s="496"/>
      <c r="AG29" s="497"/>
      <c r="AH29" s="517">
        <v>64</v>
      </c>
      <c r="AI29" s="518"/>
      <c r="AJ29" s="518"/>
      <c r="AK29" s="518"/>
      <c r="AL29" s="557"/>
      <c r="AM29" s="517">
        <v>185362</v>
      </c>
      <c r="AN29" s="518"/>
      <c r="AO29" s="518"/>
      <c r="AP29" s="518"/>
      <c r="AQ29" s="518"/>
      <c r="AR29" s="557"/>
      <c r="AS29" s="517">
        <v>2896</v>
      </c>
      <c r="AT29" s="518"/>
      <c r="AU29" s="518"/>
      <c r="AV29" s="518"/>
      <c r="AW29" s="518"/>
      <c r="AX29" s="519"/>
      <c r="AY29" s="645"/>
      <c r="AZ29" s="646"/>
      <c r="BA29" s="646"/>
      <c r="BB29" s="647"/>
      <c r="BC29" s="500" t="s">
        <v>186</v>
      </c>
      <c r="BD29" s="501"/>
      <c r="BE29" s="501"/>
      <c r="BF29" s="501"/>
      <c r="BG29" s="501"/>
      <c r="BH29" s="501"/>
      <c r="BI29" s="501"/>
      <c r="BJ29" s="501"/>
      <c r="BK29" s="501"/>
      <c r="BL29" s="501"/>
      <c r="BM29" s="502"/>
      <c r="BN29" s="466">
        <v>615284</v>
      </c>
      <c r="BO29" s="467"/>
      <c r="BP29" s="467"/>
      <c r="BQ29" s="467"/>
      <c r="BR29" s="467"/>
      <c r="BS29" s="467"/>
      <c r="BT29" s="467"/>
      <c r="BU29" s="468"/>
      <c r="BV29" s="466">
        <v>633514</v>
      </c>
      <c r="BW29" s="467"/>
      <c r="BX29" s="467"/>
      <c r="BY29" s="467"/>
      <c r="BZ29" s="467"/>
      <c r="CA29" s="467"/>
      <c r="CB29" s="467"/>
      <c r="CC29" s="468"/>
      <c r="CD29" s="202"/>
      <c r="CE29" s="573"/>
      <c r="CF29" s="573"/>
      <c r="CG29" s="573"/>
      <c r="CH29" s="573"/>
      <c r="CI29" s="573"/>
      <c r="CJ29" s="573"/>
      <c r="CK29" s="573"/>
      <c r="CL29" s="573"/>
      <c r="CM29" s="573"/>
      <c r="CN29" s="573"/>
      <c r="CO29" s="573"/>
      <c r="CP29" s="573"/>
      <c r="CQ29" s="573"/>
      <c r="CR29" s="573"/>
      <c r="CS29" s="574"/>
      <c r="CT29" s="463"/>
      <c r="CU29" s="464"/>
      <c r="CV29" s="464"/>
      <c r="CW29" s="464"/>
      <c r="CX29" s="464"/>
      <c r="CY29" s="464"/>
      <c r="CZ29" s="464"/>
      <c r="DA29" s="465"/>
      <c r="DB29" s="463"/>
      <c r="DC29" s="464"/>
      <c r="DD29" s="464"/>
      <c r="DE29" s="464"/>
      <c r="DF29" s="464"/>
      <c r="DG29" s="464"/>
      <c r="DH29" s="464"/>
      <c r="DI29" s="465"/>
      <c r="DJ29" s="185"/>
      <c r="DK29" s="185"/>
      <c r="DL29" s="185"/>
      <c r="DM29" s="185"/>
      <c r="DN29" s="185"/>
      <c r="DO29" s="185"/>
    </row>
    <row r="30" spans="1:119" ht="18.75" customHeight="1" thickBot="1" x14ac:dyDescent="0.2">
      <c r="A30" s="186"/>
      <c r="B30" s="606"/>
      <c r="C30" s="607"/>
      <c r="D30" s="608"/>
      <c r="E30" s="520"/>
      <c r="F30" s="521"/>
      <c r="G30" s="521"/>
      <c r="H30" s="521"/>
      <c r="I30" s="521"/>
      <c r="J30" s="521"/>
      <c r="K30" s="522"/>
      <c r="L30" s="620"/>
      <c r="M30" s="621"/>
      <c r="N30" s="621"/>
      <c r="O30" s="621"/>
      <c r="P30" s="622"/>
      <c r="Q30" s="620"/>
      <c r="R30" s="621"/>
      <c r="S30" s="621"/>
      <c r="T30" s="621"/>
      <c r="U30" s="621"/>
      <c r="V30" s="622"/>
      <c r="W30" s="623" t="s">
        <v>187</v>
      </c>
      <c r="X30" s="624"/>
      <c r="Y30" s="624"/>
      <c r="Z30" s="624"/>
      <c r="AA30" s="624"/>
      <c r="AB30" s="624"/>
      <c r="AC30" s="624"/>
      <c r="AD30" s="624"/>
      <c r="AE30" s="624"/>
      <c r="AF30" s="624"/>
      <c r="AG30" s="625"/>
      <c r="AH30" s="582">
        <v>93.1</v>
      </c>
      <c r="AI30" s="583"/>
      <c r="AJ30" s="583"/>
      <c r="AK30" s="583"/>
      <c r="AL30" s="583"/>
      <c r="AM30" s="583"/>
      <c r="AN30" s="583"/>
      <c r="AO30" s="583"/>
      <c r="AP30" s="583"/>
      <c r="AQ30" s="583"/>
      <c r="AR30" s="583"/>
      <c r="AS30" s="583"/>
      <c r="AT30" s="583"/>
      <c r="AU30" s="583"/>
      <c r="AV30" s="583"/>
      <c r="AW30" s="583"/>
      <c r="AX30" s="585"/>
      <c r="AY30" s="648"/>
      <c r="AZ30" s="649"/>
      <c r="BA30" s="649"/>
      <c r="BB30" s="650"/>
      <c r="BC30" s="636" t="s">
        <v>50</v>
      </c>
      <c r="BD30" s="637"/>
      <c r="BE30" s="637"/>
      <c r="BF30" s="637"/>
      <c r="BG30" s="637"/>
      <c r="BH30" s="637"/>
      <c r="BI30" s="637"/>
      <c r="BJ30" s="637"/>
      <c r="BK30" s="637"/>
      <c r="BL30" s="637"/>
      <c r="BM30" s="638"/>
      <c r="BN30" s="639">
        <v>1843620</v>
      </c>
      <c r="BO30" s="640"/>
      <c r="BP30" s="640"/>
      <c r="BQ30" s="640"/>
      <c r="BR30" s="640"/>
      <c r="BS30" s="640"/>
      <c r="BT30" s="640"/>
      <c r="BU30" s="641"/>
      <c r="BV30" s="639">
        <v>1873260</v>
      </c>
      <c r="BW30" s="640"/>
      <c r="BX30" s="640"/>
      <c r="BY30" s="640"/>
      <c r="BZ30" s="640"/>
      <c r="CA30" s="640"/>
      <c r="CB30" s="640"/>
      <c r="CC30" s="641"/>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188</v>
      </c>
      <c r="D32" s="213"/>
      <c r="E32" s="213"/>
      <c r="F32" s="210"/>
      <c r="G32" s="210"/>
      <c r="H32" s="210"/>
      <c r="I32" s="210"/>
      <c r="J32" s="210"/>
      <c r="K32" s="210"/>
      <c r="L32" s="210"/>
      <c r="M32" s="210"/>
      <c r="N32" s="210"/>
      <c r="O32" s="210"/>
      <c r="P32" s="210"/>
      <c r="Q32" s="210"/>
      <c r="R32" s="210"/>
      <c r="S32" s="210"/>
      <c r="T32" s="210"/>
      <c r="U32" s="210" t="s">
        <v>189</v>
      </c>
      <c r="V32" s="210"/>
      <c r="W32" s="210"/>
      <c r="X32" s="210"/>
      <c r="Y32" s="210"/>
      <c r="Z32" s="210"/>
      <c r="AA32" s="210"/>
      <c r="AB32" s="210"/>
      <c r="AC32" s="210"/>
      <c r="AD32" s="210"/>
      <c r="AE32" s="210"/>
      <c r="AF32" s="210"/>
      <c r="AG32" s="210"/>
      <c r="AH32" s="210"/>
      <c r="AI32" s="210"/>
      <c r="AJ32" s="210"/>
      <c r="AK32" s="210"/>
      <c r="AL32" s="210"/>
      <c r="AM32" s="214" t="s">
        <v>190</v>
      </c>
      <c r="AN32" s="210"/>
      <c r="AO32" s="210"/>
      <c r="AP32" s="210"/>
      <c r="AQ32" s="210"/>
      <c r="AR32" s="210"/>
      <c r="AS32" s="214"/>
      <c r="AT32" s="214"/>
      <c r="AU32" s="214"/>
      <c r="AV32" s="214"/>
      <c r="AW32" s="214"/>
      <c r="AX32" s="214"/>
      <c r="AY32" s="214"/>
      <c r="AZ32" s="214"/>
      <c r="BA32" s="214"/>
      <c r="BB32" s="210"/>
      <c r="BC32" s="214"/>
      <c r="BD32" s="210"/>
      <c r="BE32" s="214" t="s">
        <v>191</v>
      </c>
      <c r="BF32" s="210"/>
      <c r="BG32" s="210"/>
      <c r="BH32" s="210"/>
      <c r="BI32" s="210"/>
      <c r="BJ32" s="214"/>
      <c r="BK32" s="214"/>
      <c r="BL32" s="214"/>
      <c r="BM32" s="214"/>
      <c r="BN32" s="214"/>
      <c r="BO32" s="214"/>
      <c r="BP32" s="214"/>
      <c r="BQ32" s="214"/>
      <c r="BR32" s="210"/>
      <c r="BS32" s="210"/>
      <c r="BT32" s="210"/>
      <c r="BU32" s="210"/>
      <c r="BV32" s="210"/>
      <c r="BW32" s="210" t="s">
        <v>192</v>
      </c>
      <c r="BX32" s="210"/>
      <c r="BY32" s="210"/>
      <c r="BZ32" s="210"/>
      <c r="CA32" s="210"/>
      <c r="CB32" s="214"/>
      <c r="CC32" s="214"/>
      <c r="CD32" s="214"/>
      <c r="CE32" s="214"/>
      <c r="CF32" s="214"/>
      <c r="CG32" s="214"/>
      <c r="CH32" s="214"/>
      <c r="CI32" s="214"/>
      <c r="CJ32" s="214"/>
      <c r="CK32" s="214"/>
      <c r="CL32" s="214"/>
      <c r="CM32" s="214"/>
      <c r="CN32" s="214"/>
      <c r="CO32" s="214" t="s">
        <v>193</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90" t="s">
        <v>194</v>
      </c>
      <c r="D33" s="490"/>
      <c r="E33" s="455" t="s">
        <v>195</v>
      </c>
      <c r="F33" s="455"/>
      <c r="G33" s="455"/>
      <c r="H33" s="455"/>
      <c r="I33" s="455"/>
      <c r="J33" s="455"/>
      <c r="K33" s="455"/>
      <c r="L33" s="455"/>
      <c r="M33" s="455"/>
      <c r="N33" s="455"/>
      <c r="O33" s="455"/>
      <c r="P33" s="455"/>
      <c r="Q33" s="455"/>
      <c r="R33" s="455"/>
      <c r="S33" s="455"/>
      <c r="T33" s="215"/>
      <c r="U33" s="490" t="s">
        <v>194</v>
      </c>
      <c r="V33" s="490"/>
      <c r="W33" s="455" t="s">
        <v>195</v>
      </c>
      <c r="X33" s="455"/>
      <c r="Y33" s="455"/>
      <c r="Z33" s="455"/>
      <c r="AA33" s="455"/>
      <c r="AB33" s="455"/>
      <c r="AC33" s="455"/>
      <c r="AD33" s="455"/>
      <c r="AE33" s="455"/>
      <c r="AF33" s="455"/>
      <c r="AG33" s="455"/>
      <c r="AH33" s="455"/>
      <c r="AI33" s="455"/>
      <c r="AJ33" s="455"/>
      <c r="AK33" s="455"/>
      <c r="AL33" s="215"/>
      <c r="AM33" s="490" t="s">
        <v>194</v>
      </c>
      <c r="AN33" s="490"/>
      <c r="AO33" s="455" t="s">
        <v>195</v>
      </c>
      <c r="AP33" s="455"/>
      <c r="AQ33" s="455"/>
      <c r="AR33" s="455"/>
      <c r="AS33" s="455"/>
      <c r="AT33" s="455"/>
      <c r="AU33" s="455"/>
      <c r="AV33" s="455"/>
      <c r="AW33" s="455"/>
      <c r="AX33" s="455"/>
      <c r="AY33" s="455"/>
      <c r="AZ33" s="455"/>
      <c r="BA33" s="455"/>
      <c r="BB33" s="455"/>
      <c r="BC33" s="455"/>
      <c r="BD33" s="216"/>
      <c r="BE33" s="455" t="s">
        <v>196</v>
      </c>
      <c r="BF33" s="455"/>
      <c r="BG33" s="455" t="s">
        <v>197</v>
      </c>
      <c r="BH33" s="455"/>
      <c r="BI33" s="455"/>
      <c r="BJ33" s="455"/>
      <c r="BK33" s="455"/>
      <c r="BL33" s="455"/>
      <c r="BM33" s="455"/>
      <c r="BN33" s="455"/>
      <c r="BO33" s="455"/>
      <c r="BP33" s="455"/>
      <c r="BQ33" s="455"/>
      <c r="BR33" s="455"/>
      <c r="BS33" s="455"/>
      <c r="BT33" s="455"/>
      <c r="BU33" s="455"/>
      <c r="BV33" s="216"/>
      <c r="BW33" s="490" t="s">
        <v>196</v>
      </c>
      <c r="BX33" s="490"/>
      <c r="BY33" s="455" t="s">
        <v>198</v>
      </c>
      <c r="BZ33" s="455"/>
      <c r="CA33" s="455"/>
      <c r="CB33" s="455"/>
      <c r="CC33" s="455"/>
      <c r="CD33" s="455"/>
      <c r="CE33" s="455"/>
      <c r="CF33" s="455"/>
      <c r="CG33" s="455"/>
      <c r="CH33" s="455"/>
      <c r="CI33" s="455"/>
      <c r="CJ33" s="455"/>
      <c r="CK33" s="455"/>
      <c r="CL33" s="455"/>
      <c r="CM33" s="455"/>
      <c r="CN33" s="215"/>
      <c r="CO33" s="490" t="s">
        <v>194</v>
      </c>
      <c r="CP33" s="490"/>
      <c r="CQ33" s="455" t="s">
        <v>199</v>
      </c>
      <c r="CR33" s="455"/>
      <c r="CS33" s="455"/>
      <c r="CT33" s="455"/>
      <c r="CU33" s="455"/>
      <c r="CV33" s="455"/>
      <c r="CW33" s="455"/>
      <c r="CX33" s="455"/>
      <c r="CY33" s="455"/>
      <c r="CZ33" s="455"/>
      <c r="DA33" s="455"/>
      <c r="DB33" s="455"/>
      <c r="DC33" s="455"/>
      <c r="DD33" s="455"/>
      <c r="DE33" s="455"/>
      <c r="DF33" s="215"/>
      <c r="DG33" s="651" t="s">
        <v>200</v>
      </c>
      <c r="DH33" s="651"/>
      <c r="DI33" s="217"/>
      <c r="DJ33" s="185"/>
      <c r="DK33" s="185"/>
      <c r="DL33" s="185"/>
      <c r="DM33" s="185"/>
      <c r="DN33" s="185"/>
      <c r="DO33" s="185"/>
    </row>
    <row r="34" spans="1:119" ht="32.25" customHeight="1" x14ac:dyDescent="0.15">
      <c r="A34" s="186"/>
      <c r="B34" s="212"/>
      <c r="C34" s="652">
        <f>IF(E34="","",1)</f>
        <v>1</v>
      </c>
      <c r="D34" s="652"/>
      <c r="E34" s="653" t="str">
        <f>IF('各会計、関係団体の財政状況及び健全化判断比率'!B7="","",'各会計、関係団体の財政状況及び健全化判断比率'!B7)</f>
        <v>一般会計</v>
      </c>
      <c r="F34" s="653"/>
      <c r="G34" s="653"/>
      <c r="H34" s="653"/>
      <c r="I34" s="653"/>
      <c r="J34" s="653"/>
      <c r="K34" s="653"/>
      <c r="L34" s="653"/>
      <c r="M34" s="653"/>
      <c r="N34" s="653"/>
      <c r="O34" s="653"/>
      <c r="P34" s="653"/>
      <c r="Q34" s="653"/>
      <c r="R34" s="653"/>
      <c r="S34" s="653"/>
      <c r="T34" s="213"/>
      <c r="U34" s="652">
        <f>IF(W34="","",MAX(C34:D43)+1)</f>
        <v>3</v>
      </c>
      <c r="V34" s="652"/>
      <c r="W34" s="653" t="str">
        <f>IF('各会計、関係団体の財政状況及び健全化判断比率'!B28="","",'各会計、関係団体の財政状況及び健全化判断比率'!B28)</f>
        <v>国民健康保険事業特別会計</v>
      </c>
      <c r="X34" s="653"/>
      <c r="Y34" s="653"/>
      <c r="Z34" s="653"/>
      <c r="AA34" s="653"/>
      <c r="AB34" s="653"/>
      <c r="AC34" s="653"/>
      <c r="AD34" s="653"/>
      <c r="AE34" s="653"/>
      <c r="AF34" s="653"/>
      <c r="AG34" s="653"/>
      <c r="AH34" s="653"/>
      <c r="AI34" s="653"/>
      <c r="AJ34" s="653"/>
      <c r="AK34" s="653"/>
      <c r="AL34" s="213"/>
      <c r="AM34" s="652" t="str">
        <f>IF(AO34="","",MAX(C34:D43,U34:V43)+1)</f>
        <v/>
      </c>
      <c r="AN34" s="652"/>
      <c r="AO34" s="653"/>
      <c r="AP34" s="653"/>
      <c r="AQ34" s="653"/>
      <c r="AR34" s="653"/>
      <c r="AS34" s="653"/>
      <c r="AT34" s="653"/>
      <c r="AU34" s="653"/>
      <c r="AV34" s="653"/>
      <c r="AW34" s="653"/>
      <c r="AX34" s="653"/>
      <c r="AY34" s="653"/>
      <c r="AZ34" s="653"/>
      <c r="BA34" s="653"/>
      <c r="BB34" s="653"/>
      <c r="BC34" s="653"/>
      <c r="BD34" s="213"/>
      <c r="BE34" s="652">
        <f>IF(BG34="","",MAX(C34:D43,U34:V43,AM34:AN43)+1)</f>
        <v>6</v>
      </c>
      <c r="BF34" s="652"/>
      <c r="BG34" s="653" t="str">
        <f>IF('各会計、関係団体の財政状況及び健全化判断比率'!B31="","",'各会計、関係団体の財政状況及び健全化判断比率'!B31)</f>
        <v>簡易水道事業特別会計</v>
      </c>
      <c r="BH34" s="653"/>
      <c r="BI34" s="653"/>
      <c r="BJ34" s="653"/>
      <c r="BK34" s="653"/>
      <c r="BL34" s="653"/>
      <c r="BM34" s="653"/>
      <c r="BN34" s="653"/>
      <c r="BO34" s="653"/>
      <c r="BP34" s="653"/>
      <c r="BQ34" s="653"/>
      <c r="BR34" s="653"/>
      <c r="BS34" s="653"/>
      <c r="BT34" s="653"/>
      <c r="BU34" s="653"/>
      <c r="BV34" s="213"/>
      <c r="BW34" s="652">
        <f>IF(BY34="","",MAX(C34:D43,U34:V43,AM34:AN43,BE34:BF43)+1)</f>
        <v>8</v>
      </c>
      <c r="BX34" s="652"/>
      <c r="BY34" s="653" t="str">
        <f>IF('各会計、関係団体の財政状況及び健全化判断比率'!B68="","",'各会計、関係団体の財政状況及び健全化判断比率'!B68)</f>
        <v>水俣芦北広域行政事務組合</v>
      </c>
      <c r="BZ34" s="653"/>
      <c r="CA34" s="653"/>
      <c r="CB34" s="653"/>
      <c r="CC34" s="653"/>
      <c r="CD34" s="653"/>
      <c r="CE34" s="653"/>
      <c r="CF34" s="653"/>
      <c r="CG34" s="653"/>
      <c r="CH34" s="653"/>
      <c r="CI34" s="653"/>
      <c r="CJ34" s="653"/>
      <c r="CK34" s="653"/>
      <c r="CL34" s="653"/>
      <c r="CM34" s="653"/>
      <c r="CN34" s="213"/>
      <c r="CO34" s="652">
        <f>IF(CQ34="","",MAX(C34:D43,U34:V43,AM34:AN43,BE34:BF43,BW34:BX43)+1)</f>
        <v>12</v>
      </c>
      <c r="CP34" s="652"/>
      <c r="CQ34" s="653" t="str">
        <f>IF('各会計、関係団体の財政状況及び健全化判断比率'!BS7="","",'各会計、関係団体の財政状況及び健全化判断比率'!BS7)</f>
        <v>一般社団法人津奈木町地域振興公社</v>
      </c>
      <c r="CR34" s="653"/>
      <c r="CS34" s="653"/>
      <c r="CT34" s="653"/>
      <c r="CU34" s="653"/>
      <c r="CV34" s="653"/>
      <c r="CW34" s="653"/>
      <c r="CX34" s="653"/>
      <c r="CY34" s="653"/>
      <c r="CZ34" s="653"/>
      <c r="DA34" s="653"/>
      <c r="DB34" s="653"/>
      <c r="DC34" s="653"/>
      <c r="DD34" s="653"/>
      <c r="DE34" s="653"/>
      <c r="DF34" s="210"/>
      <c r="DG34" s="654" t="str">
        <f>IF('各会計、関係団体の財政状況及び健全化判断比率'!BR7="","",'各会計、関係団体の財政状況及び健全化判断比率'!BR7)</f>
        <v/>
      </c>
      <c r="DH34" s="654"/>
      <c r="DI34" s="217"/>
      <c r="DJ34" s="185"/>
      <c r="DK34" s="185"/>
      <c r="DL34" s="185"/>
      <c r="DM34" s="185"/>
      <c r="DN34" s="185"/>
      <c r="DO34" s="185"/>
    </row>
    <row r="35" spans="1:119" ht="32.25" customHeight="1" x14ac:dyDescent="0.15">
      <c r="A35" s="186"/>
      <c r="B35" s="212"/>
      <c r="C35" s="652">
        <f>IF(E35="","",C34+1)</f>
        <v>2</v>
      </c>
      <c r="D35" s="652"/>
      <c r="E35" s="653" t="str">
        <f>IF('各会計、関係団体の財政状況及び健全化判断比率'!B8="","",'各会計、関係団体の財政状況及び健全化判断比率'!B8)</f>
        <v>恒久対策事業特別会計</v>
      </c>
      <c r="F35" s="653"/>
      <c r="G35" s="653"/>
      <c r="H35" s="653"/>
      <c r="I35" s="653"/>
      <c r="J35" s="653"/>
      <c r="K35" s="653"/>
      <c r="L35" s="653"/>
      <c r="M35" s="653"/>
      <c r="N35" s="653"/>
      <c r="O35" s="653"/>
      <c r="P35" s="653"/>
      <c r="Q35" s="653"/>
      <c r="R35" s="653"/>
      <c r="S35" s="653"/>
      <c r="T35" s="213"/>
      <c r="U35" s="652">
        <f>IF(W35="","",U34+1)</f>
        <v>4</v>
      </c>
      <c r="V35" s="652"/>
      <c r="W35" s="653" t="str">
        <f>IF('各会計、関係団体の財政状況及び健全化判断比率'!B29="","",'各会計、関係団体の財政状況及び健全化判断比率'!B29)</f>
        <v>後期高齢者医療事業特別会計</v>
      </c>
      <c r="X35" s="653"/>
      <c r="Y35" s="653"/>
      <c r="Z35" s="653"/>
      <c r="AA35" s="653"/>
      <c r="AB35" s="653"/>
      <c r="AC35" s="653"/>
      <c r="AD35" s="653"/>
      <c r="AE35" s="653"/>
      <c r="AF35" s="653"/>
      <c r="AG35" s="653"/>
      <c r="AH35" s="653"/>
      <c r="AI35" s="653"/>
      <c r="AJ35" s="653"/>
      <c r="AK35" s="653"/>
      <c r="AL35" s="213"/>
      <c r="AM35" s="652" t="str">
        <f t="shared" ref="AM35:AM43" si="0">IF(AO35="","",AM34+1)</f>
        <v/>
      </c>
      <c r="AN35" s="652"/>
      <c r="AO35" s="653"/>
      <c r="AP35" s="653"/>
      <c r="AQ35" s="653"/>
      <c r="AR35" s="653"/>
      <c r="AS35" s="653"/>
      <c r="AT35" s="653"/>
      <c r="AU35" s="653"/>
      <c r="AV35" s="653"/>
      <c r="AW35" s="653"/>
      <c r="AX35" s="653"/>
      <c r="AY35" s="653"/>
      <c r="AZ35" s="653"/>
      <c r="BA35" s="653"/>
      <c r="BB35" s="653"/>
      <c r="BC35" s="653"/>
      <c r="BD35" s="213"/>
      <c r="BE35" s="652">
        <f t="shared" ref="BE35:BE43" si="1">IF(BG35="","",BE34+1)</f>
        <v>7</v>
      </c>
      <c r="BF35" s="652"/>
      <c r="BG35" s="653" t="str">
        <f>IF('各会計、関係団体の財政状況及び健全化判断比率'!B32="","",'各会計、関係団体の財政状況及び健全化判断比率'!B32)</f>
        <v>宅地造成事業特別会計</v>
      </c>
      <c r="BH35" s="653"/>
      <c r="BI35" s="653"/>
      <c r="BJ35" s="653"/>
      <c r="BK35" s="653"/>
      <c r="BL35" s="653"/>
      <c r="BM35" s="653"/>
      <c r="BN35" s="653"/>
      <c r="BO35" s="653"/>
      <c r="BP35" s="653"/>
      <c r="BQ35" s="653"/>
      <c r="BR35" s="653"/>
      <c r="BS35" s="653"/>
      <c r="BT35" s="653"/>
      <c r="BU35" s="653"/>
      <c r="BV35" s="213"/>
      <c r="BW35" s="652">
        <f t="shared" ref="BW35:BW43" si="2">IF(BY35="","",BW34+1)</f>
        <v>9</v>
      </c>
      <c r="BX35" s="652"/>
      <c r="BY35" s="653" t="str">
        <f>IF('各会計、関係団体の財政状況及び健全化判断比率'!B69="","",'各会計、関係団体の財政状況及び健全化判断比率'!B69)</f>
        <v>熊本県市町村総合事務組合</v>
      </c>
      <c r="BZ35" s="653"/>
      <c r="CA35" s="653"/>
      <c r="CB35" s="653"/>
      <c r="CC35" s="653"/>
      <c r="CD35" s="653"/>
      <c r="CE35" s="653"/>
      <c r="CF35" s="653"/>
      <c r="CG35" s="653"/>
      <c r="CH35" s="653"/>
      <c r="CI35" s="653"/>
      <c r="CJ35" s="653"/>
      <c r="CK35" s="653"/>
      <c r="CL35" s="653"/>
      <c r="CM35" s="653"/>
      <c r="CN35" s="213"/>
      <c r="CO35" s="652" t="str">
        <f t="shared" ref="CO35:CO43" si="3">IF(CQ35="","",CO34+1)</f>
        <v/>
      </c>
      <c r="CP35" s="652"/>
      <c r="CQ35" s="653" t="str">
        <f>IF('各会計、関係団体の財政状況及び健全化判断比率'!BS8="","",'各会計、関係団体の財政状況及び健全化判断比率'!BS8)</f>
        <v/>
      </c>
      <c r="CR35" s="653"/>
      <c r="CS35" s="653"/>
      <c r="CT35" s="653"/>
      <c r="CU35" s="653"/>
      <c r="CV35" s="653"/>
      <c r="CW35" s="653"/>
      <c r="CX35" s="653"/>
      <c r="CY35" s="653"/>
      <c r="CZ35" s="653"/>
      <c r="DA35" s="653"/>
      <c r="DB35" s="653"/>
      <c r="DC35" s="653"/>
      <c r="DD35" s="653"/>
      <c r="DE35" s="653"/>
      <c r="DF35" s="210"/>
      <c r="DG35" s="654" t="str">
        <f>IF('各会計、関係団体の財政状況及び健全化判断比率'!BR8="","",'各会計、関係団体の財政状況及び健全化判断比率'!BR8)</f>
        <v/>
      </c>
      <c r="DH35" s="654"/>
      <c r="DI35" s="217"/>
      <c r="DJ35" s="185"/>
      <c r="DK35" s="185"/>
      <c r="DL35" s="185"/>
      <c r="DM35" s="185"/>
      <c r="DN35" s="185"/>
      <c r="DO35" s="185"/>
    </row>
    <row r="36" spans="1:119" ht="32.25" customHeight="1" x14ac:dyDescent="0.15">
      <c r="A36" s="186"/>
      <c r="B36" s="212"/>
      <c r="C36" s="652" t="str">
        <f>IF(E36="","",C35+1)</f>
        <v/>
      </c>
      <c r="D36" s="652"/>
      <c r="E36" s="653" t="str">
        <f>IF('各会計、関係団体の財政状況及び健全化判断比率'!B9="","",'各会計、関係団体の財政状況及び健全化判断比率'!B9)</f>
        <v/>
      </c>
      <c r="F36" s="653"/>
      <c r="G36" s="653"/>
      <c r="H36" s="653"/>
      <c r="I36" s="653"/>
      <c r="J36" s="653"/>
      <c r="K36" s="653"/>
      <c r="L36" s="653"/>
      <c r="M36" s="653"/>
      <c r="N36" s="653"/>
      <c r="O36" s="653"/>
      <c r="P36" s="653"/>
      <c r="Q36" s="653"/>
      <c r="R36" s="653"/>
      <c r="S36" s="653"/>
      <c r="T36" s="213"/>
      <c r="U36" s="652">
        <f t="shared" ref="U36:U43" si="4">IF(W36="","",U35+1)</f>
        <v>5</v>
      </c>
      <c r="V36" s="652"/>
      <c r="W36" s="653" t="str">
        <f>IF('各会計、関係団体の財政状況及び健全化判断比率'!B30="","",'各会計、関係団体の財政状況及び健全化判断比率'!B30)</f>
        <v>介護保険事業特別会計</v>
      </c>
      <c r="X36" s="653"/>
      <c r="Y36" s="653"/>
      <c r="Z36" s="653"/>
      <c r="AA36" s="653"/>
      <c r="AB36" s="653"/>
      <c r="AC36" s="653"/>
      <c r="AD36" s="653"/>
      <c r="AE36" s="653"/>
      <c r="AF36" s="653"/>
      <c r="AG36" s="653"/>
      <c r="AH36" s="653"/>
      <c r="AI36" s="653"/>
      <c r="AJ36" s="653"/>
      <c r="AK36" s="653"/>
      <c r="AL36" s="213"/>
      <c r="AM36" s="652" t="str">
        <f t="shared" si="0"/>
        <v/>
      </c>
      <c r="AN36" s="652"/>
      <c r="AO36" s="653"/>
      <c r="AP36" s="653"/>
      <c r="AQ36" s="653"/>
      <c r="AR36" s="653"/>
      <c r="AS36" s="653"/>
      <c r="AT36" s="653"/>
      <c r="AU36" s="653"/>
      <c r="AV36" s="653"/>
      <c r="AW36" s="653"/>
      <c r="AX36" s="653"/>
      <c r="AY36" s="653"/>
      <c r="AZ36" s="653"/>
      <c r="BA36" s="653"/>
      <c r="BB36" s="653"/>
      <c r="BC36" s="653"/>
      <c r="BD36" s="213"/>
      <c r="BE36" s="652" t="str">
        <f t="shared" si="1"/>
        <v/>
      </c>
      <c r="BF36" s="652"/>
      <c r="BG36" s="653"/>
      <c r="BH36" s="653"/>
      <c r="BI36" s="653"/>
      <c r="BJ36" s="653"/>
      <c r="BK36" s="653"/>
      <c r="BL36" s="653"/>
      <c r="BM36" s="653"/>
      <c r="BN36" s="653"/>
      <c r="BO36" s="653"/>
      <c r="BP36" s="653"/>
      <c r="BQ36" s="653"/>
      <c r="BR36" s="653"/>
      <c r="BS36" s="653"/>
      <c r="BT36" s="653"/>
      <c r="BU36" s="653"/>
      <c r="BV36" s="213"/>
      <c r="BW36" s="652">
        <f t="shared" si="2"/>
        <v>10</v>
      </c>
      <c r="BX36" s="652"/>
      <c r="BY36" s="653" t="str">
        <f>IF('各会計、関係団体の財政状況及び健全化判断比率'!B70="","",'各会計、関係団体の財政状況及び健全化判断比率'!B70)</f>
        <v>熊本県後期高齢者医療広域連合（一般会計）</v>
      </c>
      <c r="BZ36" s="653"/>
      <c r="CA36" s="653"/>
      <c r="CB36" s="653"/>
      <c r="CC36" s="653"/>
      <c r="CD36" s="653"/>
      <c r="CE36" s="653"/>
      <c r="CF36" s="653"/>
      <c r="CG36" s="653"/>
      <c r="CH36" s="653"/>
      <c r="CI36" s="653"/>
      <c r="CJ36" s="653"/>
      <c r="CK36" s="653"/>
      <c r="CL36" s="653"/>
      <c r="CM36" s="653"/>
      <c r="CN36" s="213"/>
      <c r="CO36" s="652" t="str">
        <f t="shared" si="3"/>
        <v/>
      </c>
      <c r="CP36" s="652"/>
      <c r="CQ36" s="653" t="str">
        <f>IF('各会計、関係団体の財政状況及び健全化判断比率'!BS9="","",'各会計、関係団体の財政状況及び健全化判断比率'!BS9)</f>
        <v/>
      </c>
      <c r="CR36" s="653"/>
      <c r="CS36" s="653"/>
      <c r="CT36" s="653"/>
      <c r="CU36" s="653"/>
      <c r="CV36" s="653"/>
      <c r="CW36" s="653"/>
      <c r="CX36" s="653"/>
      <c r="CY36" s="653"/>
      <c r="CZ36" s="653"/>
      <c r="DA36" s="653"/>
      <c r="DB36" s="653"/>
      <c r="DC36" s="653"/>
      <c r="DD36" s="653"/>
      <c r="DE36" s="653"/>
      <c r="DF36" s="210"/>
      <c r="DG36" s="654" t="str">
        <f>IF('各会計、関係団体の財政状況及び健全化判断比率'!BR9="","",'各会計、関係団体の財政状況及び健全化判断比率'!BR9)</f>
        <v/>
      </c>
      <c r="DH36" s="654"/>
      <c r="DI36" s="217"/>
      <c r="DJ36" s="185"/>
      <c r="DK36" s="185"/>
      <c r="DL36" s="185"/>
      <c r="DM36" s="185"/>
      <c r="DN36" s="185"/>
      <c r="DO36" s="185"/>
    </row>
    <row r="37" spans="1:119" ht="32.25" customHeight="1" x14ac:dyDescent="0.15">
      <c r="A37" s="186"/>
      <c r="B37" s="212"/>
      <c r="C37" s="652" t="str">
        <f>IF(E37="","",C36+1)</f>
        <v/>
      </c>
      <c r="D37" s="652"/>
      <c r="E37" s="653" t="str">
        <f>IF('各会計、関係団体の財政状況及び健全化判断比率'!B10="","",'各会計、関係団体の財政状況及び健全化判断比率'!B10)</f>
        <v/>
      </c>
      <c r="F37" s="653"/>
      <c r="G37" s="653"/>
      <c r="H37" s="653"/>
      <c r="I37" s="653"/>
      <c r="J37" s="653"/>
      <c r="K37" s="653"/>
      <c r="L37" s="653"/>
      <c r="M37" s="653"/>
      <c r="N37" s="653"/>
      <c r="O37" s="653"/>
      <c r="P37" s="653"/>
      <c r="Q37" s="653"/>
      <c r="R37" s="653"/>
      <c r="S37" s="653"/>
      <c r="T37" s="213"/>
      <c r="U37" s="652" t="str">
        <f t="shared" si="4"/>
        <v/>
      </c>
      <c r="V37" s="652"/>
      <c r="W37" s="653"/>
      <c r="X37" s="653"/>
      <c r="Y37" s="653"/>
      <c r="Z37" s="653"/>
      <c r="AA37" s="653"/>
      <c r="AB37" s="653"/>
      <c r="AC37" s="653"/>
      <c r="AD37" s="653"/>
      <c r="AE37" s="653"/>
      <c r="AF37" s="653"/>
      <c r="AG37" s="653"/>
      <c r="AH37" s="653"/>
      <c r="AI37" s="653"/>
      <c r="AJ37" s="653"/>
      <c r="AK37" s="653"/>
      <c r="AL37" s="213"/>
      <c r="AM37" s="652" t="str">
        <f t="shared" si="0"/>
        <v/>
      </c>
      <c r="AN37" s="652"/>
      <c r="AO37" s="653"/>
      <c r="AP37" s="653"/>
      <c r="AQ37" s="653"/>
      <c r="AR37" s="653"/>
      <c r="AS37" s="653"/>
      <c r="AT37" s="653"/>
      <c r="AU37" s="653"/>
      <c r="AV37" s="653"/>
      <c r="AW37" s="653"/>
      <c r="AX37" s="653"/>
      <c r="AY37" s="653"/>
      <c r="AZ37" s="653"/>
      <c r="BA37" s="653"/>
      <c r="BB37" s="653"/>
      <c r="BC37" s="653"/>
      <c r="BD37" s="213"/>
      <c r="BE37" s="652" t="str">
        <f t="shared" si="1"/>
        <v/>
      </c>
      <c r="BF37" s="652"/>
      <c r="BG37" s="653"/>
      <c r="BH37" s="653"/>
      <c r="BI37" s="653"/>
      <c r="BJ37" s="653"/>
      <c r="BK37" s="653"/>
      <c r="BL37" s="653"/>
      <c r="BM37" s="653"/>
      <c r="BN37" s="653"/>
      <c r="BO37" s="653"/>
      <c r="BP37" s="653"/>
      <c r="BQ37" s="653"/>
      <c r="BR37" s="653"/>
      <c r="BS37" s="653"/>
      <c r="BT37" s="653"/>
      <c r="BU37" s="653"/>
      <c r="BV37" s="213"/>
      <c r="BW37" s="652">
        <f t="shared" si="2"/>
        <v>11</v>
      </c>
      <c r="BX37" s="652"/>
      <c r="BY37" s="653" t="str">
        <f>IF('各会計、関係団体の財政状況及び健全化判断比率'!B71="","",'各会計、関係団体の財政状況及び健全化判断比率'!B71)</f>
        <v>熊本県後期高齢者医療広域連合（特別会計）</v>
      </c>
      <c r="BZ37" s="653"/>
      <c r="CA37" s="653"/>
      <c r="CB37" s="653"/>
      <c r="CC37" s="653"/>
      <c r="CD37" s="653"/>
      <c r="CE37" s="653"/>
      <c r="CF37" s="653"/>
      <c r="CG37" s="653"/>
      <c r="CH37" s="653"/>
      <c r="CI37" s="653"/>
      <c r="CJ37" s="653"/>
      <c r="CK37" s="653"/>
      <c r="CL37" s="653"/>
      <c r="CM37" s="653"/>
      <c r="CN37" s="213"/>
      <c r="CO37" s="652" t="str">
        <f t="shared" si="3"/>
        <v/>
      </c>
      <c r="CP37" s="652"/>
      <c r="CQ37" s="653" t="str">
        <f>IF('各会計、関係団体の財政状況及び健全化判断比率'!BS10="","",'各会計、関係団体の財政状況及び健全化判断比率'!BS10)</f>
        <v/>
      </c>
      <c r="CR37" s="653"/>
      <c r="CS37" s="653"/>
      <c r="CT37" s="653"/>
      <c r="CU37" s="653"/>
      <c r="CV37" s="653"/>
      <c r="CW37" s="653"/>
      <c r="CX37" s="653"/>
      <c r="CY37" s="653"/>
      <c r="CZ37" s="653"/>
      <c r="DA37" s="653"/>
      <c r="DB37" s="653"/>
      <c r="DC37" s="653"/>
      <c r="DD37" s="653"/>
      <c r="DE37" s="653"/>
      <c r="DF37" s="210"/>
      <c r="DG37" s="654" t="str">
        <f>IF('各会計、関係団体の財政状況及び健全化判断比率'!BR10="","",'各会計、関係団体の財政状況及び健全化判断比率'!BR10)</f>
        <v/>
      </c>
      <c r="DH37" s="654"/>
      <c r="DI37" s="217"/>
      <c r="DJ37" s="185"/>
      <c r="DK37" s="185"/>
      <c r="DL37" s="185"/>
      <c r="DM37" s="185"/>
      <c r="DN37" s="185"/>
      <c r="DO37" s="185"/>
    </row>
    <row r="38" spans="1:119" ht="32.25" customHeight="1" x14ac:dyDescent="0.15">
      <c r="A38" s="186"/>
      <c r="B38" s="212"/>
      <c r="C38" s="652" t="str">
        <f t="shared" ref="C38:C43" si="5">IF(E38="","",C37+1)</f>
        <v/>
      </c>
      <c r="D38" s="652"/>
      <c r="E38" s="653" t="str">
        <f>IF('各会計、関係団体の財政状況及び健全化判断比率'!B11="","",'各会計、関係団体の財政状況及び健全化判断比率'!B11)</f>
        <v/>
      </c>
      <c r="F38" s="653"/>
      <c r="G38" s="653"/>
      <c r="H38" s="653"/>
      <c r="I38" s="653"/>
      <c r="J38" s="653"/>
      <c r="K38" s="653"/>
      <c r="L38" s="653"/>
      <c r="M38" s="653"/>
      <c r="N38" s="653"/>
      <c r="O38" s="653"/>
      <c r="P38" s="653"/>
      <c r="Q38" s="653"/>
      <c r="R38" s="653"/>
      <c r="S38" s="653"/>
      <c r="T38" s="213"/>
      <c r="U38" s="652" t="str">
        <f t="shared" si="4"/>
        <v/>
      </c>
      <c r="V38" s="652"/>
      <c r="W38" s="653"/>
      <c r="X38" s="653"/>
      <c r="Y38" s="653"/>
      <c r="Z38" s="653"/>
      <c r="AA38" s="653"/>
      <c r="AB38" s="653"/>
      <c r="AC38" s="653"/>
      <c r="AD38" s="653"/>
      <c r="AE38" s="653"/>
      <c r="AF38" s="653"/>
      <c r="AG38" s="653"/>
      <c r="AH38" s="653"/>
      <c r="AI38" s="653"/>
      <c r="AJ38" s="653"/>
      <c r="AK38" s="653"/>
      <c r="AL38" s="213"/>
      <c r="AM38" s="652" t="str">
        <f t="shared" si="0"/>
        <v/>
      </c>
      <c r="AN38" s="652"/>
      <c r="AO38" s="653"/>
      <c r="AP38" s="653"/>
      <c r="AQ38" s="653"/>
      <c r="AR38" s="653"/>
      <c r="AS38" s="653"/>
      <c r="AT38" s="653"/>
      <c r="AU38" s="653"/>
      <c r="AV38" s="653"/>
      <c r="AW38" s="653"/>
      <c r="AX38" s="653"/>
      <c r="AY38" s="653"/>
      <c r="AZ38" s="653"/>
      <c r="BA38" s="653"/>
      <c r="BB38" s="653"/>
      <c r="BC38" s="653"/>
      <c r="BD38" s="213"/>
      <c r="BE38" s="652" t="str">
        <f t="shared" si="1"/>
        <v/>
      </c>
      <c r="BF38" s="652"/>
      <c r="BG38" s="653"/>
      <c r="BH38" s="653"/>
      <c r="BI38" s="653"/>
      <c r="BJ38" s="653"/>
      <c r="BK38" s="653"/>
      <c r="BL38" s="653"/>
      <c r="BM38" s="653"/>
      <c r="BN38" s="653"/>
      <c r="BO38" s="653"/>
      <c r="BP38" s="653"/>
      <c r="BQ38" s="653"/>
      <c r="BR38" s="653"/>
      <c r="BS38" s="653"/>
      <c r="BT38" s="653"/>
      <c r="BU38" s="653"/>
      <c r="BV38" s="213"/>
      <c r="BW38" s="652" t="str">
        <f t="shared" si="2"/>
        <v/>
      </c>
      <c r="BX38" s="652"/>
      <c r="BY38" s="653" t="str">
        <f>IF('各会計、関係団体の財政状況及び健全化判断比率'!B72="","",'各会計、関係団体の財政状況及び健全化判断比率'!B72)</f>
        <v/>
      </c>
      <c r="BZ38" s="653"/>
      <c r="CA38" s="653"/>
      <c r="CB38" s="653"/>
      <c r="CC38" s="653"/>
      <c r="CD38" s="653"/>
      <c r="CE38" s="653"/>
      <c r="CF38" s="653"/>
      <c r="CG38" s="653"/>
      <c r="CH38" s="653"/>
      <c r="CI38" s="653"/>
      <c r="CJ38" s="653"/>
      <c r="CK38" s="653"/>
      <c r="CL38" s="653"/>
      <c r="CM38" s="653"/>
      <c r="CN38" s="213"/>
      <c r="CO38" s="652" t="str">
        <f t="shared" si="3"/>
        <v/>
      </c>
      <c r="CP38" s="652"/>
      <c r="CQ38" s="653" t="str">
        <f>IF('各会計、関係団体の財政状況及び健全化判断比率'!BS11="","",'各会計、関係団体の財政状況及び健全化判断比率'!BS11)</f>
        <v/>
      </c>
      <c r="CR38" s="653"/>
      <c r="CS38" s="653"/>
      <c r="CT38" s="653"/>
      <c r="CU38" s="653"/>
      <c r="CV38" s="653"/>
      <c r="CW38" s="653"/>
      <c r="CX38" s="653"/>
      <c r="CY38" s="653"/>
      <c r="CZ38" s="653"/>
      <c r="DA38" s="653"/>
      <c r="DB38" s="653"/>
      <c r="DC38" s="653"/>
      <c r="DD38" s="653"/>
      <c r="DE38" s="653"/>
      <c r="DF38" s="210"/>
      <c r="DG38" s="654" t="str">
        <f>IF('各会計、関係団体の財政状況及び健全化判断比率'!BR11="","",'各会計、関係団体の財政状況及び健全化判断比率'!BR11)</f>
        <v/>
      </c>
      <c r="DH38" s="654"/>
      <c r="DI38" s="217"/>
      <c r="DJ38" s="185"/>
      <c r="DK38" s="185"/>
      <c r="DL38" s="185"/>
      <c r="DM38" s="185"/>
      <c r="DN38" s="185"/>
      <c r="DO38" s="185"/>
    </row>
    <row r="39" spans="1:119" ht="32.25" customHeight="1" x14ac:dyDescent="0.15">
      <c r="A39" s="186"/>
      <c r="B39" s="212"/>
      <c r="C39" s="652" t="str">
        <f t="shared" si="5"/>
        <v/>
      </c>
      <c r="D39" s="652"/>
      <c r="E39" s="653" t="str">
        <f>IF('各会計、関係団体の財政状況及び健全化判断比率'!B12="","",'各会計、関係団体の財政状況及び健全化判断比率'!B12)</f>
        <v/>
      </c>
      <c r="F39" s="653"/>
      <c r="G39" s="653"/>
      <c r="H39" s="653"/>
      <c r="I39" s="653"/>
      <c r="J39" s="653"/>
      <c r="K39" s="653"/>
      <c r="L39" s="653"/>
      <c r="M39" s="653"/>
      <c r="N39" s="653"/>
      <c r="O39" s="653"/>
      <c r="P39" s="653"/>
      <c r="Q39" s="653"/>
      <c r="R39" s="653"/>
      <c r="S39" s="653"/>
      <c r="T39" s="213"/>
      <c r="U39" s="652" t="str">
        <f t="shared" si="4"/>
        <v/>
      </c>
      <c r="V39" s="652"/>
      <c r="W39" s="653"/>
      <c r="X39" s="653"/>
      <c r="Y39" s="653"/>
      <c r="Z39" s="653"/>
      <c r="AA39" s="653"/>
      <c r="AB39" s="653"/>
      <c r="AC39" s="653"/>
      <c r="AD39" s="653"/>
      <c r="AE39" s="653"/>
      <c r="AF39" s="653"/>
      <c r="AG39" s="653"/>
      <c r="AH39" s="653"/>
      <c r="AI39" s="653"/>
      <c r="AJ39" s="653"/>
      <c r="AK39" s="653"/>
      <c r="AL39" s="213"/>
      <c r="AM39" s="652" t="str">
        <f t="shared" si="0"/>
        <v/>
      </c>
      <c r="AN39" s="652"/>
      <c r="AO39" s="653"/>
      <c r="AP39" s="653"/>
      <c r="AQ39" s="653"/>
      <c r="AR39" s="653"/>
      <c r="AS39" s="653"/>
      <c r="AT39" s="653"/>
      <c r="AU39" s="653"/>
      <c r="AV39" s="653"/>
      <c r="AW39" s="653"/>
      <c r="AX39" s="653"/>
      <c r="AY39" s="653"/>
      <c r="AZ39" s="653"/>
      <c r="BA39" s="653"/>
      <c r="BB39" s="653"/>
      <c r="BC39" s="653"/>
      <c r="BD39" s="213"/>
      <c r="BE39" s="652" t="str">
        <f t="shared" si="1"/>
        <v/>
      </c>
      <c r="BF39" s="652"/>
      <c r="BG39" s="653"/>
      <c r="BH39" s="653"/>
      <c r="BI39" s="653"/>
      <c r="BJ39" s="653"/>
      <c r="BK39" s="653"/>
      <c r="BL39" s="653"/>
      <c r="BM39" s="653"/>
      <c r="BN39" s="653"/>
      <c r="BO39" s="653"/>
      <c r="BP39" s="653"/>
      <c r="BQ39" s="653"/>
      <c r="BR39" s="653"/>
      <c r="BS39" s="653"/>
      <c r="BT39" s="653"/>
      <c r="BU39" s="653"/>
      <c r="BV39" s="213"/>
      <c r="BW39" s="652" t="str">
        <f t="shared" si="2"/>
        <v/>
      </c>
      <c r="BX39" s="652"/>
      <c r="BY39" s="653" t="str">
        <f>IF('各会計、関係団体の財政状況及び健全化判断比率'!B73="","",'各会計、関係団体の財政状況及び健全化判断比率'!B73)</f>
        <v/>
      </c>
      <c r="BZ39" s="653"/>
      <c r="CA39" s="653"/>
      <c r="CB39" s="653"/>
      <c r="CC39" s="653"/>
      <c r="CD39" s="653"/>
      <c r="CE39" s="653"/>
      <c r="CF39" s="653"/>
      <c r="CG39" s="653"/>
      <c r="CH39" s="653"/>
      <c r="CI39" s="653"/>
      <c r="CJ39" s="653"/>
      <c r="CK39" s="653"/>
      <c r="CL39" s="653"/>
      <c r="CM39" s="653"/>
      <c r="CN39" s="213"/>
      <c r="CO39" s="652" t="str">
        <f t="shared" si="3"/>
        <v/>
      </c>
      <c r="CP39" s="652"/>
      <c r="CQ39" s="653" t="str">
        <f>IF('各会計、関係団体の財政状況及び健全化判断比率'!BS12="","",'各会計、関係団体の財政状況及び健全化判断比率'!BS12)</f>
        <v/>
      </c>
      <c r="CR39" s="653"/>
      <c r="CS39" s="653"/>
      <c r="CT39" s="653"/>
      <c r="CU39" s="653"/>
      <c r="CV39" s="653"/>
      <c r="CW39" s="653"/>
      <c r="CX39" s="653"/>
      <c r="CY39" s="653"/>
      <c r="CZ39" s="653"/>
      <c r="DA39" s="653"/>
      <c r="DB39" s="653"/>
      <c r="DC39" s="653"/>
      <c r="DD39" s="653"/>
      <c r="DE39" s="653"/>
      <c r="DF39" s="210"/>
      <c r="DG39" s="654" t="str">
        <f>IF('各会計、関係団体の財政状況及び健全化判断比率'!BR12="","",'各会計、関係団体の財政状況及び健全化判断比率'!BR12)</f>
        <v/>
      </c>
      <c r="DH39" s="654"/>
      <c r="DI39" s="217"/>
      <c r="DJ39" s="185"/>
      <c r="DK39" s="185"/>
      <c r="DL39" s="185"/>
      <c r="DM39" s="185"/>
      <c r="DN39" s="185"/>
      <c r="DO39" s="185"/>
    </row>
    <row r="40" spans="1:119" ht="32.25" customHeight="1" x14ac:dyDescent="0.15">
      <c r="A40" s="186"/>
      <c r="B40" s="212"/>
      <c r="C40" s="652" t="str">
        <f t="shared" si="5"/>
        <v/>
      </c>
      <c r="D40" s="652"/>
      <c r="E40" s="653" t="str">
        <f>IF('各会計、関係団体の財政状況及び健全化判断比率'!B13="","",'各会計、関係団体の財政状況及び健全化判断比率'!B13)</f>
        <v/>
      </c>
      <c r="F40" s="653"/>
      <c r="G40" s="653"/>
      <c r="H40" s="653"/>
      <c r="I40" s="653"/>
      <c r="J40" s="653"/>
      <c r="K40" s="653"/>
      <c r="L40" s="653"/>
      <c r="M40" s="653"/>
      <c r="N40" s="653"/>
      <c r="O40" s="653"/>
      <c r="P40" s="653"/>
      <c r="Q40" s="653"/>
      <c r="R40" s="653"/>
      <c r="S40" s="653"/>
      <c r="T40" s="213"/>
      <c r="U40" s="652" t="str">
        <f t="shared" si="4"/>
        <v/>
      </c>
      <c r="V40" s="652"/>
      <c r="W40" s="653"/>
      <c r="X40" s="653"/>
      <c r="Y40" s="653"/>
      <c r="Z40" s="653"/>
      <c r="AA40" s="653"/>
      <c r="AB40" s="653"/>
      <c r="AC40" s="653"/>
      <c r="AD40" s="653"/>
      <c r="AE40" s="653"/>
      <c r="AF40" s="653"/>
      <c r="AG40" s="653"/>
      <c r="AH40" s="653"/>
      <c r="AI40" s="653"/>
      <c r="AJ40" s="653"/>
      <c r="AK40" s="653"/>
      <c r="AL40" s="213"/>
      <c r="AM40" s="652" t="str">
        <f t="shared" si="0"/>
        <v/>
      </c>
      <c r="AN40" s="652"/>
      <c r="AO40" s="653"/>
      <c r="AP40" s="653"/>
      <c r="AQ40" s="653"/>
      <c r="AR40" s="653"/>
      <c r="AS40" s="653"/>
      <c r="AT40" s="653"/>
      <c r="AU40" s="653"/>
      <c r="AV40" s="653"/>
      <c r="AW40" s="653"/>
      <c r="AX40" s="653"/>
      <c r="AY40" s="653"/>
      <c r="AZ40" s="653"/>
      <c r="BA40" s="653"/>
      <c r="BB40" s="653"/>
      <c r="BC40" s="653"/>
      <c r="BD40" s="213"/>
      <c r="BE40" s="652" t="str">
        <f t="shared" si="1"/>
        <v/>
      </c>
      <c r="BF40" s="652"/>
      <c r="BG40" s="653"/>
      <c r="BH40" s="653"/>
      <c r="BI40" s="653"/>
      <c r="BJ40" s="653"/>
      <c r="BK40" s="653"/>
      <c r="BL40" s="653"/>
      <c r="BM40" s="653"/>
      <c r="BN40" s="653"/>
      <c r="BO40" s="653"/>
      <c r="BP40" s="653"/>
      <c r="BQ40" s="653"/>
      <c r="BR40" s="653"/>
      <c r="BS40" s="653"/>
      <c r="BT40" s="653"/>
      <c r="BU40" s="653"/>
      <c r="BV40" s="213"/>
      <c r="BW40" s="652" t="str">
        <f t="shared" si="2"/>
        <v/>
      </c>
      <c r="BX40" s="652"/>
      <c r="BY40" s="653" t="str">
        <f>IF('各会計、関係団体の財政状況及び健全化判断比率'!B74="","",'各会計、関係団体の財政状況及び健全化判断比率'!B74)</f>
        <v/>
      </c>
      <c r="BZ40" s="653"/>
      <c r="CA40" s="653"/>
      <c r="CB40" s="653"/>
      <c r="CC40" s="653"/>
      <c r="CD40" s="653"/>
      <c r="CE40" s="653"/>
      <c r="CF40" s="653"/>
      <c r="CG40" s="653"/>
      <c r="CH40" s="653"/>
      <c r="CI40" s="653"/>
      <c r="CJ40" s="653"/>
      <c r="CK40" s="653"/>
      <c r="CL40" s="653"/>
      <c r="CM40" s="653"/>
      <c r="CN40" s="213"/>
      <c r="CO40" s="652" t="str">
        <f t="shared" si="3"/>
        <v/>
      </c>
      <c r="CP40" s="652"/>
      <c r="CQ40" s="653" t="str">
        <f>IF('各会計、関係団体の財政状況及び健全化判断比率'!BS13="","",'各会計、関係団体の財政状況及び健全化判断比率'!BS13)</f>
        <v/>
      </c>
      <c r="CR40" s="653"/>
      <c r="CS40" s="653"/>
      <c r="CT40" s="653"/>
      <c r="CU40" s="653"/>
      <c r="CV40" s="653"/>
      <c r="CW40" s="653"/>
      <c r="CX40" s="653"/>
      <c r="CY40" s="653"/>
      <c r="CZ40" s="653"/>
      <c r="DA40" s="653"/>
      <c r="DB40" s="653"/>
      <c r="DC40" s="653"/>
      <c r="DD40" s="653"/>
      <c r="DE40" s="653"/>
      <c r="DF40" s="210"/>
      <c r="DG40" s="654" t="str">
        <f>IF('各会計、関係団体の財政状況及び健全化判断比率'!BR13="","",'各会計、関係団体の財政状況及び健全化判断比率'!BR13)</f>
        <v/>
      </c>
      <c r="DH40" s="654"/>
      <c r="DI40" s="217"/>
      <c r="DJ40" s="185"/>
      <c r="DK40" s="185"/>
      <c r="DL40" s="185"/>
      <c r="DM40" s="185"/>
      <c r="DN40" s="185"/>
      <c r="DO40" s="185"/>
    </row>
    <row r="41" spans="1:119" ht="32.25" customHeight="1" x14ac:dyDescent="0.15">
      <c r="A41" s="186"/>
      <c r="B41" s="212"/>
      <c r="C41" s="652" t="str">
        <f t="shared" si="5"/>
        <v/>
      </c>
      <c r="D41" s="652"/>
      <c r="E41" s="653" t="str">
        <f>IF('各会計、関係団体の財政状況及び健全化判断比率'!B14="","",'各会計、関係団体の財政状況及び健全化判断比率'!B14)</f>
        <v/>
      </c>
      <c r="F41" s="653"/>
      <c r="G41" s="653"/>
      <c r="H41" s="653"/>
      <c r="I41" s="653"/>
      <c r="J41" s="653"/>
      <c r="K41" s="653"/>
      <c r="L41" s="653"/>
      <c r="M41" s="653"/>
      <c r="N41" s="653"/>
      <c r="O41" s="653"/>
      <c r="P41" s="653"/>
      <c r="Q41" s="653"/>
      <c r="R41" s="653"/>
      <c r="S41" s="653"/>
      <c r="T41" s="213"/>
      <c r="U41" s="652" t="str">
        <f t="shared" si="4"/>
        <v/>
      </c>
      <c r="V41" s="652"/>
      <c r="W41" s="653"/>
      <c r="X41" s="653"/>
      <c r="Y41" s="653"/>
      <c r="Z41" s="653"/>
      <c r="AA41" s="653"/>
      <c r="AB41" s="653"/>
      <c r="AC41" s="653"/>
      <c r="AD41" s="653"/>
      <c r="AE41" s="653"/>
      <c r="AF41" s="653"/>
      <c r="AG41" s="653"/>
      <c r="AH41" s="653"/>
      <c r="AI41" s="653"/>
      <c r="AJ41" s="653"/>
      <c r="AK41" s="653"/>
      <c r="AL41" s="213"/>
      <c r="AM41" s="652" t="str">
        <f t="shared" si="0"/>
        <v/>
      </c>
      <c r="AN41" s="652"/>
      <c r="AO41" s="653"/>
      <c r="AP41" s="653"/>
      <c r="AQ41" s="653"/>
      <c r="AR41" s="653"/>
      <c r="AS41" s="653"/>
      <c r="AT41" s="653"/>
      <c r="AU41" s="653"/>
      <c r="AV41" s="653"/>
      <c r="AW41" s="653"/>
      <c r="AX41" s="653"/>
      <c r="AY41" s="653"/>
      <c r="AZ41" s="653"/>
      <c r="BA41" s="653"/>
      <c r="BB41" s="653"/>
      <c r="BC41" s="653"/>
      <c r="BD41" s="213"/>
      <c r="BE41" s="652" t="str">
        <f t="shared" si="1"/>
        <v/>
      </c>
      <c r="BF41" s="652"/>
      <c r="BG41" s="653"/>
      <c r="BH41" s="653"/>
      <c r="BI41" s="653"/>
      <c r="BJ41" s="653"/>
      <c r="BK41" s="653"/>
      <c r="BL41" s="653"/>
      <c r="BM41" s="653"/>
      <c r="BN41" s="653"/>
      <c r="BO41" s="653"/>
      <c r="BP41" s="653"/>
      <c r="BQ41" s="653"/>
      <c r="BR41" s="653"/>
      <c r="BS41" s="653"/>
      <c r="BT41" s="653"/>
      <c r="BU41" s="653"/>
      <c r="BV41" s="213"/>
      <c r="BW41" s="652" t="str">
        <f t="shared" si="2"/>
        <v/>
      </c>
      <c r="BX41" s="652"/>
      <c r="BY41" s="653" t="str">
        <f>IF('各会計、関係団体の財政状況及び健全化判断比率'!B75="","",'各会計、関係団体の財政状況及び健全化判断比率'!B75)</f>
        <v/>
      </c>
      <c r="BZ41" s="653"/>
      <c r="CA41" s="653"/>
      <c r="CB41" s="653"/>
      <c r="CC41" s="653"/>
      <c r="CD41" s="653"/>
      <c r="CE41" s="653"/>
      <c r="CF41" s="653"/>
      <c r="CG41" s="653"/>
      <c r="CH41" s="653"/>
      <c r="CI41" s="653"/>
      <c r="CJ41" s="653"/>
      <c r="CK41" s="653"/>
      <c r="CL41" s="653"/>
      <c r="CM41" s="653"/>
      <c r="CN41" s="213"/>
      <c r="CO41" s="652" t="str">
        <f t="shared" si="3"/>
        <v/>
      </c>
      <c r="CP41" s="652"/>
      <c r="CQ41" s="653" t="str">
        <f>IF('各会計、関係団体の財政状況及び健全化判断比率'!BS14="","",'各会計、関係団体の財政状況及び健全化判断比率'!BS14)</f>
        <v/>
      </c>
      <c r="CR41" s="653"/>
      <c r="CS41" s="653"/>
      <c r="CT41" s="653"/>
      <c r="CU41" s="653"/>
      <c r="CV41" s="653"/>
      <c r="CW41" s="653"/>
      <c r="CX41" s="653"/>
      <c r="CY41" s="653"/>
      <c r="CZ41" s="653"/>
      <c r="DA41" s="653"/>
      <c r="DB41" s="653"/>
      <c r="DC41" s="653"/>
      <c r="DD41" s="653"/>
      <c r="DE41" s="653"/>
      <c r="DF41" s="210"/>
      <c r="DG41" s="654" t="str">
        <f>IF('各会計、関係団体の財政状況及び健全化判断比率'!BR14="","",'各会計、関係団体の財政状況及び健全化判断比率'!BR14)</f>
        <v/>
      </c>
      <c r="DH41" s="654"/>
      <c r="DI41" s="217"/>
      <c r="DJ41" s="185"/>
      <c r="DK41" s="185"/>
      <c r="DL41" s="185"/>
      <c r="DM41" s="185"/>
      <c r="DN41" s="185"/>
      <c r="DO41" s="185"/>
    </row>
    <row r="42" spans="1:119" ht="32.25" customHeight="1" x14ac:dyDescent="0.15">
      <c r="A42" s="185"/>
      <c r="B42" s="212"/>
      <c r="C42" s="652" t="str">
        <f t="shared" si="5"/>
        <v/>
      </c>
      <c r="D42" s="652"/>
      <c r="E42" s="653" t="str">
        <f>IF('各会計、関係団体の財政状況及び健全化判断比率'!B15="","",'各会計、関係団体の財政状況及び健全化判断比率'!B15)</f>
        <v/>
      </c>
      <c r="F42" s="653"/>
      <c r="G42" s="653"/>
      <c r="H42" s="653"/>
      <c r="I42" s="653"/>
      <c r="J42" s="653"/>
      <c r="K42" s="653"/>
      <c r="L42" s="653"/>
      <c r="M42" s="653"/>
      <c r="N42" s="653"/>
      <c r="O42" s="653"/>
      <c r="P42" s="653"/>
      <c r="Q42" s="653"/>
      <c r="R42" s="653"/>
      <c r="S42" s="653"/>
      <c r="T42" s="213"/>
      <c r="U42" s="652" t="str">
        <f t="shared" si="4"/>
        <v/>
      </c>
      <c r="V42" s="652"/>
      <c r="W42" s="653"/>
      <c r="X42" s="653"/>
      <c r="Y42" s="653"/>
      <c r="Z42" s="653"/>
      <c r="AA42" s="653"/>
      <c r="AB42" s="653"/>
      <c r="AC42" s="653"/>
      <c r="AD42" s="653"/>
      <c r="AE42" s="653"/>
      <c r="AF42" s="653"/>
      <c r="AG42" s="653"/>
      <c r="AH42" s="653"/>
      <c r="AI42" s="653"/>
      <c r="AJ42" s="653"/>
      <c r="AK42" s="653"/>
      <c r="AL42" s="213"/>
      <c r="AM42" s="652" t="str">
        <f t="shared" si="0"/>
        <v/>
      </c>
      <c r="AN42" s="652"/>
      <c r="AO42" s="653"/>
      <c r="AP42" s="653"/>
      <c r="AQ42" s="653"/>
      <c r="AR42" s="653"/>
      <c r="AS42" s="653"/>
      <c r="AT42" s="653"/>
      <c r="AU42" s="653"/>
      <c r="AV42" s="653"/>
      <c r="AW42" s="653"/>
      <c r="AX42" s="653"/>
      <c r="AY42" s="653"/>
      <c r="AZ42" s="653"/>
      <c r="BA42" s="653"/>
      <c r="BB42" s="653"/>
      <c r="BC42" s="653"/>
      <c r="BD42" s="213"/>
      <c r="BE42" s="652" t="str">
        <f t="shared" si="1"/>
        <v/>
      </c>
      <c r="BF42" s="652"/>
      <c r="BG42" s="653"/>
      <c r="BH42" s="653"/>
      <c r="BI42" s="653"/>
      <c r="BJ42" s="653"/>
      <c r="BK42" s="653"/>
      <c r="BL42" s="653"/>
      <c r="BM42" s="653"/>
      <c r="BN42" s="653"/>
      <c r="BO42" s="653"/>
      <c r="BP42" s="653"/>
      <c r="BQ42" s="653"/>
      <c r="BR42" s="653"/>
      <c r="BS42" s="653"/>
      <c r="BT42" s="653"/>
      <c r="BU42" s="653"/>
      <c r="BV42" s="213"/>
      <c r="BW42" s="652" t="str">
        <f t="shared" si="2"/>
        <v/>
      </c>
      <c r="BX42" s="652"/>
      <c r="BY42" s="653" t="str">
        <f>IF('各会計、関係団体の財政状況及び健全化判断比率'!B76="","",'各会計、関係団体の財政状況及び健全化判断比率'!B76)</f>
        <v/>
      </c>
      <c r="BZ42" s="653"/>
      <c r="CA42" s="653"/>
      <c r="CB42" s="653"/>
      <c r="CC42" s="653"/>
      <c r="CD42" s="653"/>
      <c r="CE42" s="653"/>
      <c r="CF42" s="653"/>
      <c r="CG42" s="653"/>
      <c r="CH42" s="653"/>
      <c r="CI42" s="653"/>
      <c r="CJ42" s="653"/>
      <c r="CK42" s="653"/>
      <c r="CL42" s="653"/>
      <c r="CM42" s="653"/>
      <c r="CN42" s="213"/>
      <c r="CO42" s="652" t="str">
        <f t="shared" si="3"/>
        <v/>
      </c>
      <c r="CP42" s="652"/>
      <c r="CQ42" s="653" t="str">
        <f>IF('各会計、関係団体の財政状況及び健全化判断比率'!BS15="","",'各会計、関係団体の財政状況及び健全化判断比率'!BS15)</f>
        <v/>
      </c>
      <c r="CR42" s="653"/>
      <c r="CS42" s="653"/>
      <c r="CT42" s="653"/>
      <c r="CU42" s="653"/>
      <c r="CV42" s="653"/>
      <c r="CW42" s="653"/>
      <c r="CX42" s="653"/>
      <c r="CY42" s="653"/>
      <c r="CZ42" s="653"/>
      <c r="DA42" s="653"/>
      <c r="DB42" s="653"/>
      <c r="DC42" s="653"/>
      <c r="DD42" s="653"/>
      <c r="DE42" s="653"/>
      <c r="DF42" s="210"/>
      <c r="DG42" s="654" t="str">
        <f>IF('各会計、関係団体の財政状況及び健全化判断比率'!BR15="","",'各会計、関係団体の財政状況及び健全化判断比率'!BR15)</f>
        <v/>
      </c>
      <c r="DH42" s="654"/>
      <c r="DI42" s="217"/>
      <c r="DJ42" s="185"/>
      <c r="DK42" s="185"/>
      <c r="DL42" s="185"/>
      <c r="DM42" s="185"/>
      <c r="DN42" s="185"/>
      <c r="DO42" s="185"/>
    </row>
    <row r="43" spans="1:119" ht="32.25" customHeight="1" x14ac:dyDescent="0.15">
      <c r="A43" s="185"/>
      <c r="B43" s="212"/>
      <c r="C43" s="652" t="str">
        <f t="shared" si="5"/>
        <v/>
      </c>
      <c r="D43" s="652"/>
      <c r="E43" s="653" t="str">
        <f>IF('各会計、関係団体の財政状況及び健全化判断比率'!B16="","",'各会計、関係団体の財政状況及び健全化判断比率'!B16)</f>
        <v/>
      </c>
      <c r="F43" s="653"/>
      <c r="G43" s="653"/>
      <c r="H43" s="653"/>
      <c r="I43" s="653"/>
      <c r="J43" s="653"/>
      <c r="K43" s="653"/>
      <c r="L43" s="653"/>
      <c r="M43" s="653"/>
      <c r="N43" s="653"/>
      <c r="O43" s="653"/>
      <c r="P43" s="653"/>
      <c r="Q43" s="653"/>
      <c r="R43" s="653"/>
      <c r="S43" s="653"/>
      <c r="T43" s="213"/>
      <c r="U43" s="652" t="str">
        <f t="shared" si="4"/>
        <v/>
      </c>
      <c r="V43" s="652"/>
      <c r="W43" s="653"/>
      <c r="X43" s="653"/>
      <c r="Y43" s="653"/>
      <c r="Z43" s="653"/>
      <c r="AA43" s="653"/>
      <c r="AB43" s="653"/>
      <c r="AC43" s="653"/>
      <c r="AD43" s="653"/>
      <c r="AE43" s="653"/>
      <c r="AF43" s="653"/>
      <c r="AG43" s="653"/>
      <c r="AH43" s="653"/>
      <c r="AI43" s="653"/>
      <c r="AJ43" s="653"/>
      <c r="AK43" s="653"/>
      <c r="AL43" s="213"/>
      <c r="AM43" s="652" t="str">
        <f t="shared" si="0"/>
        <v/>
      </c>
      <c r="AN43" s="652"/>
      <c r="AO43" s="653"/>
      <c r="AP43" s="653"/>
      <c r="AQ43" s="653"/>
      <c r="AR43" s="653"/>
      <c r="AS43" s="653"/>
      <c r="AT43" s="653"/>
      <c r="AU43" s="653"/>
      <c r="AV43" s="653"/>
      <c r="AW43" s="653"/>
      <c r="AX43" s="653"/>
      <c r="AY43" s="653"/>
      <c r="AZ43" s="653"/>
      <c r="BA43" s="653"/>
      <c r="BB43" s="653"/>
      <c r="BC43" s="653"/>
      <c r="BD43" s="213"/>
      <c r="BE43" s="652" t="str">
        <f t="shared" si="1"/>
        <v/>
      </c>
      <c r="BF43" s="652"/>
      <c r="BG43" s="653"/>
      <c r="BH43" s="653"/>
      <c r="BI43" s="653"/>
      <c r="BJ43" s="653"/>
      <c r="BK43" s="653"/>
      <c r="BL43" s="653"/>
      <c r="BM43" s="653"/>
      <c r="BN43" s="653"/>
      <c r="BO43" s="653"/>
      <c r="BP43" s="653"/>
      <c r="BQ43" s="653"/>
      <c r="BR43" s="653"/>
      <c r="BS43" s="653"/>
      <c r="BT43" s="653"/>
      <c r="BU43" s="653"/>
      <c r="BV43" s="213"/>
      <c r="BW43" s="652" t="str">
        <f t="shared" si="2"/>
        <v/>
      </c>
      <c r="BX43" s="652"/>
      <c r="BY43" s="653" t="str">
        <f>IF('各会計、関係団体の財政状況及び健全化判断比率'!B77="","",'各会計、関係団体の財政状況及び健全化判断比率'!B77)</f>
        <v/>
      </c>
      <c r="BZ43" s="653"/>
      <c r="CA43" s="653"/>
      <c r="CB43" s="653"/>
      <c r="CC43" s="653"/>
      <c r="CD43" s="653"/>
      <c r="CE43" s="653"/>
      <c r="CF43" s="653"/>
      <c r="CG43" s="653"/>
      <c r="CH43" s="653"/>
      <c r="CI43" s="653"/>
      <c r="CJ43" s="653"/>
      <c r="CK43" s="653"/>
      <c r="CL43" s="653"/>
      <c r="CM43" s="653"/>
      <c r="CN43" s="213"/>
      <c r="CO43" s="652" t="str">
        <f t="shared" si="3"/>
        <v/>
      </c>
      <c r="CP43" s="652"/>
      <c r="CQ43" s="653" t="str">
        <f>IF('各会計、関係団体の財政状況及び健全化判断比率'!BS16="","",'各会計、関係団体の財政状況及び健全化判断比率'!BS16)</f>
        <v/>
      </c>
      <c r="CR43" s="653"/>
      <c r="CS43" s="653"/>
      <c r="CT43" s="653"/>
      <c r="CU43" s="653"/>
      <c r="CV43" s="653"/>
      <c r="CW43" s="653"/>
      <c r="CX43" s="653"/>
      <c r="CY43" s="653"/>
      <c r="CZ43" s="653"/>
      <c r="DA43" s="653"/>
      <c r="DB43" s="653"/>
      <c r="DC43" s="653"/>
      <c r="DD43" s="653"/>
      <c r="DE43" s="653"/>
      <c r="DF43" s="210"/>
      <c r="DG43" s="654" t="str">
        <f>IF('各会計、関係団体の財政状況及び健全化判断比率'!BR16="","",'各会計、関係団体の財政状況及び健全化判断比率'!BR16)</f>
        <v/>
      </c>
      <c r="DH43" s="654"/>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201</v>
      </c>
      <c r="C46" s="185"/>
      <c r="D46" s="185"/>
      <c r="E46" s="185" t="s">
        <v>202</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203</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204</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205</v>
      </c>
    </row>
    <row r="50" spans="5:5" x14ac:dyDescent="0.15">
      <c r="E50" s="187" t="s">
        <v>206</v>
      </c>
    </row>
    <row r="51" spans="5:5" x14ac:dyDescent="0.15">
      <c r="E51" s="187" t="s">
        <v>207</v>
      </c>
    </row>
    <row r="52" spans="5:5" x14ac:dyDescent="0.15">
      <c r="E52" s="187" t="s">
        <v>208</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oWTGwBvc1QjpOy0eG8IKTuxX9ZW/3UaHCUtzwS8LArs4KFZkQKCzAMPXtEYcgTe6E6GLC27c7eFKnKa8ABQxtQ==" saltValue="o3P5zpwqKOn6FAy/M5SdR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550</v>
      </c>
      <c r="G33" s="29" t="s">
        <v>551</v>
      </c>
      <c r="H33" s="29" t="s">
        <v>552</v>
      </c>
      <c r="I33" s="29" t="s">
        <v>553</v>
      </c>
      <c r="J33" s="30" t="s">
        <v>554</v>
      </c>
      <c r="K33" s="22"/>
      <c r="L33" s="22"/>
      <c r="M33" s="22"/>
      <c r="N33" s="22"/>
      <c r="O33" s="22"/>
      <c r="P33" s="22"/>
    </row>
    <row r="34" spans="1:16" ht="39" customHeight="1" x14ac:dyDescent="0.15">
      <c r="A34" s="22"/>
      <c r="B34" s="31"/>
      <c r="C34" s="1244" t="s">
        <v>558</v>
      </c>
      <c r="D34" s="1244"/>
      <c r="E34" s="1245"/>
      <c r="F34" s="32">
        <v>11.55</v>
      </c>
      <c r="G34" s="33">
        <v>15.03</v>
      </c>
      <c r="H34" s="33">
        <v>10.57</v>
      </c>
      <c r="I34" s="33">
        <v>14.15</v>
      </c>
      <c r="J34" s="34">
        <v>14.53</v>
      </c>
      <c r="K34" s="22"/>
      <c r="L34" s="22"/>
      <c r="M34" s="22"/>
      <c r="N34" s="22"/>
      <c r="O34" s="22"/>
      <c r="P34" s="22"/>
    </row>
    <row r="35" spans="1:16" ht="39" customHeight="1" x14ac:dyDescent="0.15">
      <c r="A35" s="22"/>
      <c r="B35" s="35"/>
      <c r="C35" s="1238" t="s">
        <v>559</v>
      </c>
      <c r="D35" s="1239"/>
      <c r="E35" s="1240"/>
      <c r="F35" s="36">
        <v>11.01</v>
      </c>
      <c r="G35" s="37">
        <v>10.45</v>
      </c>
      <c r="H35" s="37">
        <v>9.69</v>
      </c>
      <c r="I35" s="37">
        <v>9.82</v>
      </c>
      <c r="J35" s="38">
        <v>9.7100000000000009</v>
      </c>
      <c r="K35" s="22"/>
      <c r="L35" s="22"/>
      <c r="M35" s="22"/>
      <c r="N35" s="22"/>
      <c r="O35" s="22"/>
      <c r="P35" s="22"/>
    </row>
    <row r="36" spans="1:16" ht="39" customHeight="1" x14ac:dyDescent="0.15">
      <c r="A36" s="22"/>
      <c r="B36" s="35"/>
      <c r="C36" s="1238" t="s">
        <v>560</v>
      </c>
      <c r="D36" s="1239"/>
      <c r="E36" s="1240"/>
      <c r="F36" s="36">
        <v>8.18</v>
      </c>
      <c r="G36" s="37">
        <v>5.85</v>
      </c>
      <c r="H36" s="37">
        <v>6.37</v>
      </c>
      <c r="I36" s="37">
        <v>7.41</v>
      </c>
      <c r="J36" s="38">
        <v>6.05</v>
      </c>
      <c r="K36" s="22"/>
      <c r="L36" s="22"/>
      <c r="M36" s="22"/>
      <c r="N36" s="22"/>
      <c r="O36" s="22"/>
      <c r="P36" s="22"/>
    </row>
    <row r="37" spans="1:16" ht="39" customHeight="1" x14ac:dyDescent="0.15">
      <c r="A37" s="22"/>
      <c r="B37" s="35"/>
      <c r="C37" s="1238" t="s">
        <v>561</v>
      </c>
      <c r="D37" s="1239"/>
      <c r="E37" s="1240"/>
      <c r="F37" s="36">
        <v>2.95</v>
      </c>
      <c r="G37" s="37">
        <v>4.28</v>
      </c>
      <c r="H37" s="37">
        <v>4.04</v>
      </c>
      <c r="I37" s="37">
        <v>4.46</v>
      </c>
      <c r="J37" s="38">
        <v>4.2</v>
      </c>
      <c r="K37" s="22"/>
      <c r="L37" s="22"/>
      <c r="M37" s="22"/>
      <c r="N37" s="22"/>
      <c r="O37" s="22"/>
      <c r="P37" s="22"/>
    </row>
    <row r="38" spans="1:16" ht="39" customHeight="1" x14ac:dyDescent="0.15">
      <c r="A38" s="22"/>
      <c r="B38" s="35"/>
      <c r="C38" s="1238" t="s">
        <v>562</v>
      </c>
      <c r="D38" s="1239"/>
      <c r="E38" s="1240"/>
      <c r="F38" s="36">
        <v>0.76</v>
      </c>
      <c r="G38" s="37">
        <v>1.01</v>
      </c>
      <c r="H38" s="37">
        <v>0.72</v>
      </c>
      <c r="I38" s="37">
        <v>7.0000000000000007E-2</v>
      </c>
      <c r="J38" s="38">
        <v>0.28999999999999998</v>
      </c>
      <c r="K38" s="22"/>
      <c r="L38" s="22"/>
      <c r="M38" s="22"/>
      <c r="N38" s="22"/>
      <c r="O38" s="22"/>
      <c r="P38" s="22"/>
    </row>
    <row r="39" spans="1:16" ht="39" customHeight="1" x14ac:dyDescent="0.15">
      <c r="A39" s="22"/>
      <c r="B39" s="35"/>
      <c r="C39" s="1238" t="s">
        <v>563</v>
      </c>
      <c r="D39" s="1239"/>
      <c r="E39" s="1240"/>
      <c r="F39" s="36">
        <v>0.04</v>
      </c>
      <c r="G39" s="37">
        <v>0.04</v>
      </c>
      <c r="H39" s="37">
        <v>0.03</v>
      </c>
      <c r="I39" s="37">
        <v>0.09</v>
      </c>
      <c r="J39" s="38">
        <v>0.12</v>
      </c>
      <c r="K39" s="22"/>
      <c r="L39" s="22"/>
      <c r="M39" s="22"/>
      <c r="N39" s="22"/>
      <c r="O39" s="22"/>
      <c r="P39" s="22"/>
    </row>
    <row r="40" spans="1:16" ht="39" customHeight="1" x14ac:dyDescent="0.15">
      <c r="A40" s="22"/>
      <c r="B40" s="35"/>
      <c r="C40" s="1238" t="s">
        <v>564</v>
      </c>
      <c r="D40" s="1239"/>
      <c r="E40" s="1240"/>
      <c r="F40" s="36">
        <v>0</v>
      </c>
      <c r="G40" s="37">
        <v>0.03</v>
      </c>
      <c r="H40" s="37">
        <v>0.02</v>
      </c>
      <c r="I40" s="37">
        <v>0.01</v>
      </c>
      <c r="J40" s="38">
        <v>0.04</v>
      </c>
      <c r="K40" s="22"/>
      <c r="L40" s="22"/>
      <c r="M40" s="22"/>
      <c r="N40" s="22"/>
      <c r="O40" s="22"/>
      <c r="P40" s="22"/>
    </row>
    <row r="41" spans="1:16" ht="39" customHeight="1" x14ac:dyDescent="0.15">
      <c r="A41" s="22"/>
      <c r="B41" s="35"/>
      <c r="C41" s="1238"/>
      <c r="D41" s="1239"/>
      <c r="E41" s="1240"/>
      <c r="F41" s="36"/>
      <c r="G41" s="37"/>
      <c r="H41" s="37"/>
      <c r="I41" s="37"/>
      <c r="J41" s="38"/>
      <c r="K41" s="22"/>
      <c r="L41" s="22"/>
      <c r="M41" s="22"/>
      <c r="N41" s="22"/>
      <c r="O41" s="22"/>
      <c r="P41" s="22"/>
    </row>
    <row r="42" spans="1:16" ht="39" customHeight="1" x14ac:dyDescent="0.15">
      <c r="A42" s="22"/>
      <c r="B42" s="39"/>
      <c r="C42" s="1238" t="s">
        <v>565</v>
      </c>
      <c r="D42" s="1239"/>
      <c r="E42" s="1240"/>
      <c r="F42" s="36" t="s">
        <v>508</v>
      </c>
      <c r="G42" s="37" t="s">
        <v>508</v>
      </c>
      <c r="H42" s="37" t="s">
        <v>508</v>
      </c>
      <c r="I42" s="37" t="s">
        <v>508</v>
      </c>
      <c r="J42" s="38" t="s">
        <v>508</v>
      </c>
      <c r="K42" s="22"/>
      <c r="L42" s="22"/>
      <c r="M42" s="22"/>
      <c r="N42" s="22"/>
      <c r="O42" s="22"/>
      <c r="P42" s="22"/>
    </row>
    <row r="43" spans="1:16" ht="39" customHeight="1" thickBot="1" x14ac:dyDescent="0.2">
      <c r="A43" s="22"/>
      <c r="B43" s="40"/>
      <c r="C43" s="1241" t="s">
        <v>566</v>
      </c>
      <c r="D43" s="1242"/>
      <c r="E43" s="1243"/>
      <c r="F43" s="41" t="s">
        <v>508</v>
      </c>
      <c r="G43" s="42" t="s">
        <v>508</v>
      </c>
      <c r="H43" s="42" t="s">
        <v>508</v>
      </c>
      <c r="I43" s="42" t="s">
        <v>508</v>
      </c>
      <c r="J43" s="43" t="s">
        <v>508</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XXdOqUrzndsPkYM99NIeXl5RlWo5XJ8sEhbTNSLkAiPqvlLugxGPMIgEAg1F16nuat7B7nEfchjsi1IZbxpoYQ==" saltValue="cAEU1qEA4RRzXMHtblpxe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550</v>
      </c>
      <c r="L44" s="56" t="s">
        <v>551</v>
      </c>
      <c r="M44" s="56" t="s">
        <v>552</v>
      </c>
      <c r="N44" s="56" t="s">
        <v>553</v>
      </c>
      <c r="O44" s="57" t="s">
        <v>554</v>
      </c>
      <c r="P44" s="48"/>
      <c r="Q44" s="48"/>
      <c r="R44" s="48"/>
      <c r="S44" s="48"/>
      <c r="T44" s="48"/>
      <c r="U44" s="48"/>
    </row>
    <row r="45" spans="1:21" ht="30.75" customHeight="1" x14ac:dyDescent="0.15">
      <c r="A45" s="48"/>
      <c r="B45" s="1246" t="s">
        <v>11</v>
      </c>
      <c r="C45" s="1247"/>
      <c r="D45" s="58"/>
      <c r="E45" s="1252" t="s">
        <v>12</v>
      </c>
      <c r="F45" s="1252"/>
      <c r="G45" s="1252"/>
      <c r="H45" s="1252"/>
      <c r="I45" s="1252"/>
      <c r="J45" s="1253"/>
      <c r="K45" s="59">
        <v>299</v>
      </c>
      <c r="L45" s="60">
        <v>269</v>
      </c>
      <c r="M45" s="60">
        <v>244</v>
      </c>
      <c r="N45" s="60">
        <v>249</v>
      </c>
      <c r="O45" s="61">
        <v>250</v>
      </c>
      <c r="P45" s="48"/>
      <c r="Q45" s="48"/>
      <c r="R45" s="48"/>
      <c r="S45" s="48"/>
      <c r="T45" s="48"/>
      <c r="U45" s="48"/>
    </row>
    <row r="46" spans="1:21" ht="30.75" customHeight="1" x14ac:dyDescent="0.15">
      <c r="A46" s="48"/>
      <c r="B46" s="1248"/>
      <c r="C46" s="1249"/>
      <c r="D46" s="62"/>
      <c r="E46" s="1254" t="s">
        <v>13</v>
      </c>
      <c r="F46" s="1254"/>
      <c r="G46" s="1254"/>
      <c r="H46" s="1254"/>
      <c r="I46" s="1254"/>
      <c r="J46" s="1255"/>
      <c r="K46" s="63" t="s">
        <v>508</v>
      </c>
      <c r="L46" s="64" t="s">
        <v>508</v>
      </c>
      <c r="M46" s="64" t="s">
        <v>508</v>
      </c>
      <c r="N46" s="64" t="s">
        <v>508</v>
      </c>
      <c r="O46" s="65" t="s">
        <v>508</v>
      </c>
      <c r="P46" s="48"/>
      <c r="Q46" s="48"/>
      <c r="R46" s="48"/>
      <c r="S46" s="48"/>
      <c r="T46" s="48"/>
      <c r="U46" s="48"/>
    </row>
    <row r="47" spans="1:21" ht="30.75" customHeight="1" x14ac:dyDescent="0.15">
      <c r="A47" s="48"/>
      <c r="B47" s="1248"/>
      <c r="C47" s="1249"/>
      <c r="D47" s="62"/>
      <c r="E47" s="1254" t="s">
        <v>14</v>
      </c>
      <c r="F47" s="1254"/>
      <c r="G47" s="1254"/>
      <c r="H47" s="1254"/>
      <c r="I47" s="1254"/>
      <c r="J47" s="1255"/>
      <c r="K47" s="63" t="s">
        <v>508</v>
      </c>
      <c r="L47" s="64" t="s">
        <v>508</v>
      </c>
      <c r="M47" s="64" t="s">
        <v>508</v>
      </c>
      <c r="N47" s="64" t="s">
        <v>508</v>
      </c>
      <c r="O47" s="65" t="s">
        <v>508</v>
      </c>
      <c r="P47" s="48"/>
      <c r="Q47" s="48"/>
      <c r="R47" s="48"/>
      <c r="S47" s="48"/>
      <c r="T47" s="48"/>
      <c r="U47" s="48"/>
    </row>
    <row r="48" spans="1:21" ht="30.75" customHeight="1" x14ac:dyDescent="0.15">
      <c r="A48" s="48"/>
      <c r="B48" s="1248"/>
      <c r="C48" s="1249"/>
      <c r="D48" s="62"/>
      <c r="E48" s="1254" t="s">
        <v>15</v>
      </c>
      <c r="F48" s="1254"/>
      <c r="G48" s="1254"/>
      <c r="H48" s="1254"/>
      <c r="I48" s="1254"/>
      <c r="J48" s="1255"/>
      <c r="K48" s="63">
        <v>3</v>
      </c>
      <c r="L48" s="64">
        <v>4</v>
      </c>
      <c r="M48" s="64">
        <v>4</v>
      </c>
      <c r="N48" s="64">
        <v>8</v>
      </c>
      <c r="O48" s="65">
        <v>13</v>
      </c>
      <c r="P48" s="48"/>
      <c r="Q48" s="48"/>
      <c r="R48" s="48"/>
      <c r="S48" s="48"/>
      <c r="T48" s="48"/>
      <c r="U48" s="48"/>
    </row>
    <row r="49" spans="1:21" ht="30.75" customHeight="1" x14ac:dyDescent="0.15">
      <c r="A49" s="48"/>
      <c r="B49" s="1248"/>
      <c r="C49" s="1249"/>
      <c r="D49" s="62"/>
      <c r="E49" s="1254" t="s">
        <v>16</v>
      </c>
      <c r="F49" s="1254"/>
      <c r="G49" s="1254"/>
      <c r="H49" s="1254"/>
      <c r="I49" s="1254"/>
      <c r="J49" s="1255"/>
      <c r="K49" s="63">
        <v>9</v>
      </c>
      <c r="L49" s="64">
        <v>9</v>
      </c>
      <c r="M49" s="64">
        <v>9</v>
      </c>
      <c r="N49" s="64">
        <v>7</v>
      </c>
      <c r="O49" s="65" t="s">
        <v>508</v>
      </c>
      <c r="P49" s="48"/>
      <c r="Q49" s="48"/>
      <c r="R49" s="48"/>
      <c r="S49" s="48"/>
      <c r="T49" s="48"/>
      <c r="U49" s="48"/>
    </row>
    <row r="50" spans="1:21" ht="30.75" customHeight="1" x14ac:dyDescent="0.15">
      <c r="A50" s="48"/>
      <c r="B50" s="1248"/>
      <c r="C50" s="1249"/>
      <c r="D50" s="62"/>
      <c r="E50" s="1254" t="s">
        <v>17</v>
      </c>
      <c r="F50" s="1254"/>
      <c r="G50" s="1254"/>
      <c r="H50" s="1254"/>
      <c r="I50" s="1254"/>
      <c r="J50" s="1255"/>
      <c r="K50" s="63" t="s">
        <v>508</v>
      </c>
      <c r="L50" s="64" t="s">
        <v>508</v>
      </c>
      <c r="M50" s="64" t="s">
        <v>508</v>
      </c>
      <c r="N50" s="64" t="s">
        <v>508</v>
      </c>
      <c r="O50" s="65" t="s">
        <v>508</v>
      </c>
      <c r="P50" s="48"/>
      <c r="Q50" s="48"/>
      <c r="R50" s="48"/>
      <c r="S50" s="48"/>
      <c r="T50" s="48"/>
      <c r="U50" s="48"/>
    </row>
    <row r="51" spans="1:21" ht="30.75" customHeight="1" x14ac:dyDescent="0.15">
      <c r="A51" s="48"/>
      <c r="B51" s="1250"/>
      <c r="C51" s="1251"/>
      <c r="D51" s="66"/>
      <c r="E51" s="1254" t="s">
        <v>18</v>
      </c>
      <c r="F51" s="1254"/>
      <c r="G51" s="1254"/>
      <c r="H51" s="1254"/>
      <c r="I51" s="1254"/>
      <c r="J51" s="1255"/>
      <c r="K51" s="63" t="s">
        <v>508</v>
      </c>
      <c r="L51" s="64" t="s">
        <v>508</v>
      </c>
      <c r="M51" s="64" t="s">
        <v>508</v>
      </c>
      <c r="N51" s="64" t="s">
        <v>508</v>
      </c>
      <c r="O51" s="65" t="s">
        <v>508</v>
      </c>
      <c r="P51" s="48"/>
      <c r="Q51" s="48"/>
      <c r="R51" s="48"/>
      <c r="S51" s="48"/>
      <c r="T51" s="48"/>
      <c r="U51" s="48"/>
    </row>
    <row r="52" spans="1:21" ht="30.75" customHeight="1" x14ac:dyDescent="0.15">
      <c r="A52" s="48"/>
      <c r="B52" s="1256" t="s">
        <v>19</v>
      </c>
      <c r="C52" s="1257"/>
      <c r="D52" s="66"/>
      <c r="E52" s="1254" t="s">
        <v>20</v>
      </c>
      <c r="F52" s="1254"/>
      <c r="G52" s="1254"/>
      <c r="H52" s="1254"/>
      <c r="I52" s="1254"/>
      <c r="J52" s="1255"/>
      <c r="K52" s="63">
        <v>272</v>
      </c>
      <c r="L52" s="64">
        <v>267</v>
      </c>
      <c r="M52" s="64">
        <v>228</v>
      </c>
      <c r="N52" s="64">
        <v>232</v>
      </c>
      <c r="O52" s="65">
        <v>236</v>
      </c>
      <c r="P52" s="48"/>
      <c r="Q52" s="48"/>
      <c r="R52" s="48"/>
      <c r="S52" s="48"/>
      <c r="T52" s="48"/>
      <c r="U52" s="48"/>
    </row>
    <row r="53" spans="1:21" ht="30.75" customHeight="1" thickBot="1" x14ac:dyDescent="0.2">
      <c r="A53" s="48"/>
      <c r="B53" s="1258" t="s">
        <v>21</v>
      </c>
      <c r="C53" s="1259"/>
      <c r="D53" s="67"/>
      <c r="E53" s="1260" t="s">
        <v>22</v>
      </c>
      <c r="F53" s="1260"/>
      <c r="G53" s="1260"/>
      <c r="H53" s="1260"/>
      <c r="I53" s="1260"/>
      <c r="J53" s="1261"/>
      <c r="K53" s="68">
        <v>39</v>
      </c>
      <c r="L53" s="69">
        <v>15</v>
      </c>
      <c r="M53" s="69">
        <v>29</v>
      </c>
      <c r="N53" s="69">
        <v>32</v>
      </c>
      <c r="O53" s="70">
        <v>27</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567</v>
      </c>
      <c r="L56" s="80" t="s">
        <v>568</v>
      </c>
      <c r="M56" s="80" t="s">
        <v>569</v>
      </c>
      <c r="N56" s="80" t="s">
        <v>570</v>
      </c>
      <c r="O56" s="81" t="s">
        <v>571</v>
      </c>
      <c r="P56" s="48"/>
      <c r="Q56" s="48"/>
      <c r="R56" s="48"/>
      <c r="S56" s="48"/>
      <c r="T56" s="48"/>
      <c r="U56" s="48"/>
    </row>
    <row r="57" spans="1:21" ht="31.5" customHeight="1" x14ac:dyDescent="0.15">
      <c r="B57" s="1262" t="s">
        <v>25</v>
      </c>
      <c r="C57" s="1263"/>
      <c r="D57" s="1266" t="s">
        <v>26</v>
      </c>
      <c r="E57" s="1267"/>
      <c r="F57" s="1267"/>
      <c r="G57" s="1267"/>
      <c r="H57" s="1267"/>
      <c r="I57" s="1267"/>
      <c r="J57" s="1268"/>
      <c r="K57" s="82" t="s">
        <v>586</v>
      </c>
      <c r="L57" s="83" t="s">
        <v>587</v>
      </c>
      <c r="M57" s="83" t="s">
        <v>587</v>
      </c>
      <c r="N57" s="83" t="s">
        <v>587</v>
      </c>
      <c r="O57" s="84" t="s">
        <v>587</v>
      </c>
    </row>
    <row r="58" spans="1:21" ht="31.5" customHeight="1" thickBot="1" x14ac:dyDescent="0.2">
      <c r="B58" s="1264"/>
      <c r="C58" s="1265"/>
      <c r="D58" s="1269" t="s">
        <v>27</v>
      </c>
      <c r="E58" s="1270"/>
      <c r="F58" s="1270"/>
      <c r="G58" s="1270"/>
      <c r="H58" s="1270"/>
      <c r="I58" s="1270"/>
      <c r="J58" s="1271"/>
      <c r="K58" s="85" t="s">
        <v>587</v>
      </c>
      <c r="L58" s="86" t="s">
        <v>587</v>
      </c>
      <c r="M58" s="86" t="s">
        <v>588</v>
      </c>
      <c r="N58" s="86" t="s">
        <v>587</v>
      </c>
      <c r="O58" s="87" t="s">
        <v>587</v>
      </c>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C7a+xJG/frxADn+8gAQFQngFdGzcSdtYni4xEl4PHnWfIiC1BpCmvAqHkIhAS7sp7r0oRrd7RL0MSwqhCntGBQ==" saltValue="tLNdMkLV0tNkoHRFu5WUp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550</v>
      </c>
      <c r="J40" s="99" t="s">
        <v>551</v>
      </c>
      <c r="K40" s="99" t="s">
        <v>552</v>
      </c>
      <c r="L40" s="99" t="s">
        <v>553</v>
      </c>
      <c r="M40" s="100" t="s">
        <v>554</v>
      </c>
    </row>
    <row r="41" spans="2:13" ht="27.75" customHeight="1" x14ac:dyDescent="0.15">
      <c r="B41" s="1272" t="s">
        <v>30</v>
      </c>
      <c r="C41" s="1273"/>
      <c r="D41" s="101"/>
      <c r="E41" s="1278" t="s">
        <v>31</v>
      </c>
      <c r="F41" s="1278"/>
      <c r="G41" s="1278"/>
      <c r="H41" s="1279"/>
      <c r="I41" s="102">
        <v>2266</v>
      </c>
      <c r="J41" s="103">
        <v>2263</v>
      </c>
      <c r="K41" s="103">
        <v>2280</v>
      </c>
      <c r="L41" s="103">
        <v>2235</v>
      </c>
      <c r="M41" s="104">
        <v>2248</v>
      </c>
    </row>
    <row r="42" spans="2:13" ht="27.75" customHeight="1" x14ac:dyDescent="0.15">
      <c r="B42" s="1274"/>
      <c r="C42" s="1275"/>
      <c r="D42" s="105"/>
      <c r="E42" s="1280" t="s">
        <v>32</v>
      </c>
      <c r="F42" s="1280"/>
      <c r="G42" s="1280"/>
      <c r="H42" s="1281"/>
      <c r="I42" s="106" t="s">
        <v>508</v>
      </c>
      <c r="J42" s="107" t="s">
        <v>508</v>
      </c>
      <c r="K42" s="107" t="s">
        <v>508</v>
      </c>
      <c r="L42" s="107" t="s">
        <v>508</v>
      </c>
      <c r="M42" s="108" t="s">
        <v>508</v>
      </c>
    </row>
    <row r="43" spans="2:13" ht="27.75" customHeight="1" x14ac:dyDescent="0.15">
      <c r="B43" s="1274"/>
      <c r="C43" s="1275"/>
      <c r="D43" s="105"/>
      <c r="E43" s="1280" t="s">
        <v>33</v>
      </c>
      <c r="F43" s="1280"/>
      <c r="G43" s="1280"/>
      <c r="H43" s="1281"/>
      <c r="I43" s="106">
        <v>81</v>
      </c>
      <c r="J43" s="107">
        <v>120</v>
      </c>
      <c r="K43" s="107">
        <v>159</v>
      </c>
      <c r="L43" s="107">
        <v>233</v>
      </c>
      <c r="M43" s="108">
        <v>249</v>
      </c>
    </row>
    <row r="44" spans="2:13" ht="27.75" customHeight="1" x14ac:dyDescent="0.15">
      <c r="B44" s="1274"/>
      <c r="C44" s="1275"/>
      <c r="D44" s="105"/>
      <c r="E44" s="1280" t="s">
        <v>34</v>
      </c>
      <c r="F44" s="1280"/>
      <c r="G44" s="1280"/>
      <c r="H44" s="1281"/>
      <c r="I44" s="106">
        <v>24</v>
      </c>
      <c r="J44" s="107">
        <v>15</v>
      </c>
      <c r="K44" s="107">
        <v>7</v>
      </c>
      <c r="L44" s="107" t="s">
        <v>508</v>
      </c>
      <c r="M44" s="108" t="s">
        <v>508</v>
      </c>
    </row>
    <row r="45" spans="2:13" ht="27.75" customHeight="1" x14ac:dyDescent="0.15">
      <c r="B45" s="1274"/>
      <c r="C45" s="1275"/>
      <c r="D45" s="105"/>
      <c r="E45" s="1280" t="s">
        <v>35</v>
      </c>
      <c r="F45" s="1280"/>
      <c r="G45" s="1280"/>
      <c r="H45" s="1281"/>
      <c r="I45" s="106">
        <v>682</v>
      </c>
      <c r="J45" s="107">
        <v>642</v>
      </c>
      <c r="K45" s="107">
        <v>550</v>
      </c>
      <c r="L45" s="107">
        <v>548</v>
      </c>
      <c r="M45" s="108">
        <v>512</v>
      </c>
    </row>
    <row r="46" spans="2:13" ht="27.75" customHeight="1" x14ac:dyDescent="0.15">
      <c r="B46" s="1274"/>
      <c r="C46" s="1275"/>
      <c r="D46" s="109"/>
      <c r="E46" s="1280" t="s">
        <v>36</v>
      </c>
      <c r="F46" s="1280"/>
      <c r="G46" s="1280"/>
      <c r="H46" s="1281"/>
      <c r="I46" s="106" t="s">
        <v>508</v>
      </c>
      <c r="J46" s="107" t="s">
        <v>508</v>
      </c>
      <c r="K46" s="107" t="s">
        <v>508</v>
      </c>
      <c r="L46" s="107" t="s">
        <v>508</v>
      </c>
      <c r="M46" s="108" t="s">
        <v>508</v>
      </c>
    </row>
    <row r="47" spans="2:13" ht="27.75" customHeight="1" x14ac:dyDescent="0.15">
      <c r="B47" s="1274"/>
      <c r="C47" s="1275"/>
      <c r="D47" s="110"/>
      <c r="E47" s="1282" t="s">
        <v>37</v>
      </c>
      <c r="F47" s="1283"/>
      <c r="G47" s="1283"/>
      <c r="H47" s="1284"/>
      <c r="I47" s="106" t="s">
        <v>508</v>
      </c>
      <c r="J47" s="107" t="s">
        <v>508</v>
      </c>
      <c r="K47" s="107" t="s">
        <v>508</v>
      </c>
      <c r="L47" s="107" t="s">
        <v>508</v>
      </c>
      <c r="M47" s="108" t="s">
        <v>508</v>
      </c>
    </row>
    <row r="48" spans="2:13" ht="27.75" customHeight="1" x14ac:dyDescent="0.15">
      <c r="B48" s="1274"/>
      <c r="C48" s="1275"/>
      <c r="D48" s="105"/>
      <c r="E48" s="1280" t="s">
        <v>38</v>
      </c>
      <c r="F48" s="1280"/>
      <c r="G48" s="1280"/>
      <c r="H48" s="1281"/>
      <c r="I48" s="106" t="s">
        <v>508</v>
      </c>
      <c r="J48" s="107" t="s">
        <v>508</v>
      </c>
      <c r="K48" s="107" t="s">
        <v>508</v>
      </c>
      <c r="L48" s="107" t="s">
        <v>508</v>
      </c>
      <c r="M48" s="108" t="s">
        <v>508</v>
      </c>
    </row>
    <row r="49" spans="2:13" ht="27.75" customHeight="1" x14ac:dyDescent="0.15">
      <c r="B49" s="1276"/>
      <c r="C49" s="1277"/>
      <c r="D49" s="105"/>
      <c r="E49" s="1280" t="s">
        <v>39</v>
      </c>
      <c r="F49" s="1280"/>
      <c r="G49" s="1280"/>
      <c r="H49" s="1281"/>
      <c r="I49" s="106" t="s">
        <v>508</v>
      </c>
      <c r="J49" s="107" t="s">
        <v>508</v>
      </c>
      <c r="K49" s="107" t="s">
        <v>508</v>
      </c>
      <c r="L49" s="107" t="s">
        <v>508</v>
      </c>
      <c r="M49" s="108" t="s">
        <v>508</v>
      </c>
    </row>
    <row r="50" spans="2:13" ht="27.75" customHeight="1" x14ac:dyDescent="0.15">
      <c r="B50" s="1285" t="s">
        <v>40</v>
      </c>
      <c r="C50" s="1286"/>
      <c r="D50" s="111"/>
      <c r="E50" s="1280" t="s">
        <v>41</v>
      </c>
      <c r="F50" s="1280"/>
      <c r="G50" s="1280"/>
      <c r="H50" s="1281"/>
      <c r="I50" s="106">
        <v>3342</v>
      </c>
      <c r="J50" s="107">
        <v>3488</v>
      </c>
      <c r="K50" s="107">
        <v>3646</v>
      </c>
      <c r="L50" s="107">
        <v>3599</v>
      </c>
      <c r="M50" s="108">
        <v>3554</v>
      </c>
    </row>
    <row r="51" spans="2:13" ht="27.75" customHeight="1" x14ac:dyDescent="0.15">
      <c r="B51" s="1274"/>
      <c r="C51" s="1275"/>
      <c r="D51" s="105"/>
      <c r="E51" s="1280" t="s">
        <v>42</v>
      </c>
      <c r="F51" s="1280"/>
      <c r="G51" s="1280"/>
      <c r="H51" s="1281"/>
      <c r="I51" s="106">
        <v>29</v>
      </c>
      <c r="J51" s="107">
        <v>25</v>
      </c>
      <c r="K51" s="107">
        <v>22</v>
      </c>
      <c r="L51" s="107">
        <v>18</v>
      </c>
      <c r="M51" s="108">
        <v>15</v>
      </c>
    </row>
    <row r="52" spans="2:13" ht="27.75" customHeight="1" x14ac:dyDescent="0.15">
      <c r="B52" s="1276"/>
      <c r="C52" s="1277"/>
      <c r="D52" s="105"/>
      <c r="E52" s="1280" t="s">
        <v>43</v>
      </c>
      <c r="F52" s="1280"/>
      <c r="G52" s="1280"/>
      <c r="H52" s="1281"/>
      <c r="I52" s="106">
        <v>2067</v>
      </c>
      <c r="J52" s="107">
        <v>1811</v>
      </c>
      <c r="K52" s="107">
        <v>2149</v>
      </c>
      <c r="L52" s="107">
        <v>2127</v>
      </c>
      <c r="M52" s="108">
        <v>2013</v>
      </c>
    </row>
    <row r="53" spans="2:13" ht="27.75" customHeight="1" thickBot="1" x14ac:dyDescent="0.2">
      <c r="B53" s="1287" t="s">
        <v>44</v>
      </c>
      <c r="C53" s="1288"/>
      <c r="D53" s="112"/>
      <c r="E53" s="1289" t="s">
        <v>45</v>
      </c>
      <c r="F53" s="1289"/>
      <c r="G53" s="1289"/>
      <c r="H53" s="1290"/>
      <c r="I53" s="113">
        <v>-2384</v>
      </c>
      <c r="J53" s="114">
        <v>-2284</v>
      </c>
      <c r="K53" s="114">
        <v>-2821</v>
      </c>
      <c r="L53" s="114">
        <v>-2729</v>
      </c>
      <c r="M53" s="115">
        <v>-2574</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LRbiUFZcRNjggTdnq0Q9lWaa8/rIcbbaL0dJG0tLBZbuV1bC/nBOH5Ys0wq2ou8iiJ7BiPpZgNoHbv5RT0GLQ==" saltValue="YgJ82y+TWyZSidzx6IsI6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552</v>
      </c>
      <c r="G54" s="124" t="s">
        <v>553</v>
      </c>
      <c r="H54" s="125" t="s">
        <v>554</v>
      </c>
    </row>
    <row r="55" spans="2:8" ht="52.5" customHeight="1" x14ac:dyDescent="0.15">
      <c r="B55" s="126"/>
      <c r="C55" s="1299" t="s">
        <v>48</v>
      </c>
      <c r="D55" s="1299"/>
      <c r="E55" s="1300"/>
      <c r="F55" s="127">
        <v>693</v>
      </c>
      <c r="G55" s="127">
        <v>685</v>
      </c>
      <c r="H55" s="128">
        <v>679</v>
      </c>
    </row>
    <row r="56" spans="2:8" ht="52.5" customHeight="1" x14ac:dyDescent="0.15">
      <c r="B56" s="129"/>
      <c r="C56" s="1301" t="s">
        <v>49</v>
      </c>
      <c r="D56" s="1301"/>
      <c r="E56" s="1302"/>
      <c r="F56" s="130">
        <v>642</v>
      </c>
      <c r="G56" s="130">
        <v>634</v>
      </c>
      <c r="H56" s="131">
        <v>615</v>
      </c>
    </row>
    <row r="57" spans="2:8" ht="53.25" customHeight="1" x14ac:dyDescent="0.15">
      <c r="B57" s="129"/>
      <c r="C57" s="1303" t="s">
        <v>50</v>
      </c>
      <c r="D57" s="1303"/>
      <c r="E57" s="1304"/>
      <c r="F57" s="132">
        <v>1905</v>
      </c>
      <c r="G57" s="132">
        <v>1873</v>
      </c>
      <c r="H57" s="133">
        <v>1844</v>
      </c>
    </row>
    <row r="58" spans="2:8" ht="45.75" customHeight="1" x14ac:dyDescent="0.15">
      <c r="B58" s="134"/>
      <c r="C58" s="1291" t="s">
        <v>581</v>
      </c>
      <c r="D58" s="1292"/>
      <c r="E58" s="1293"/>
      <c r="F58" s="135">
        <v>649</v>
      </c>
      <c r="G58" s="135">
        <v>641</v>
      </c>
      <c r="H58" s="136">
        <v>643</v>
      </c>
    </row>
    <row r="59" spans="2:8" ht="45.75" customHeight="1" x14ac:dyDescent="0.15">
      <c r="B59" s="134"/>
      <c r="C59" s="1291" t="s">
        <v>582</v>
      </c>
      <c r="D59" s="1292"/>
      <c r="E59" s="1293"/>
      <c r="F59" s="135">
        <v>294</v>
      </c>
      <c r="G59" s="135">
        <v>291</v>
      </c>
      <c r="H59" s="136">
        <v>285</v>
      </c>
    </row>
    <row r="60" spans="2:8" ht="45.75" customHeight="1" x14ac:dyDescent="0.15">
      <c r="B60" s="134"/>
      <c r="C60" s="1291" t="s">
        <v>583</v>
      </c>
      <c r="D60" s="1292"/>
      <c r="E60" s="1293"/>
      <c r="F60" s="135">
        <v>278</v>
      </c>
      <c r="G60" s="135">
        <v>275</v>
      </c>
      <c r="H60" s="136">
        <v>272</v>
      </c>
    </row>
    <row r="61" spans="2:8" ht="45.75" customHeight="1" x14ac:dyDescent="0.15">
      <c r="B61" s="134"/>
      <c r="C61" s="1291" t="s">
        <v>584</v>
      </c>
      <c r="D61" s="1292"/>
      <c r="E61" s="1293"/>
      <c r="F61" s="135">
        <v>215</v>
      </c>
      <c r="G61" s="135">
        <v>214</v>
      </c>
      <c r="H61" s="136">
        <v>210</v>
      </c>
    </row>
    <row r="62" spans="2:8" ht="45.75" customHeight="1" thickBot="1" x14ac:dyDescent="0.2">
      <c r="B62" s="137"/>
      <c r="C62" s="1294" t="s">
        <v>585</v>
      </c>
      <c r="D62" s="1295"/>
      <c r="E62" s="1296"/>
      <c r="F62" s="138">
        <v>160</v>
      </c>
      <c r="G62" s="138">
        <v>161</v>
      </c>
      <c r="H62" s="139">
        <v>161</v>
      </c>
    </row>
    <row r="63" spans="2:8" ht="52.5" customHeight="1" thickBot="1" x14ac:dyDescent="0.2">
      <c r="B63" s="140"/>
      <c r="C63" s="1297" t="s">
        <v>51</v>
      </c>
      <c r="D63" s="1297"/>
      <c r="E63" s="1298"/>
      <c r="F63" s="141">
        <v>3240</v>
      </c>
      <c r="G63" s="141">
        <v>3192</v>
      </c>
      <c r="H63" s="142">
        <v>3138</v>
      </c>
    </row>
    <row r="64" spans="2:8" ht="15" customHeight="1" x14ac:dyDescent="0.15"/>
    <row r="65" ht="0" hidden="1" customHeight="1" x14ac:dyDescent="0.15"/>
    <row r="66" ht="0" hidden="1" customHeight="1" x14ac:dyDescent="0.15"/>
  </sheetData>
  <sheetProtection algorithmName="SHA-512" hashValue="V+OGrrZjCJKcTSqXjG0tFb9rud0Aw0p1xPCAXD7hlfHGh7X90BUCW9SYQw80UmdWqvNPBJ15UB3+qFxIhVKAGg==" saltValue="zVt9ovI7M1i0KKLilUbip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opLeftCell="A13" zoomScale="70" zoomScaleNormal="70" zoomScaleSheetLayoutView="55" workbookViewId="0">
      <selection activeCell="BD40" sqref="BD40"/>
    </sheetView>
  </sheetViews>
  <sheetFormatPr defaultColWidth="0" defaultRowHeight="0" customHeight="1" zeroHeight="1" x14ac:dyDescent="0.15"/>
  <cols>
    <col min="1" max="1" width="6.375" style="385" customWidth="1"/>
    <col min="2" max="107" width="2.5" style="385" customWidth="1"/>
    <col min="108" max="108" width="6.125" style="387" customWidth="1"/>
    <col min="109" max="109" width="5.875" style="386" customWidth="1"/>
    <col min="110" max="110" width="19.125" style="385" hidden="1"/>
    <col min="111" max="115" width="12.625" style="385" hidden="1"/>
    <col min="116" max="349" width="8.625" style="385" hidden="1"/>
    <col min="350" max="355" width="14.875" style="385" hidden="1"/>
    <col min="356" max="357" width="15.875" style="385" hidden="1"/>
    <col min="358" max="363" width="16.125" style="385" hidden="1"/>
    <col min="364" max="364" width="6.125" style="385" hidden="1"/>
    <col min="365" max="365" width="3" style="385" hidden="1"/>
    <col min="366" max="605" width="8.625" style="385" hidden="1"/>
    <col min="606" max="611" width="14.875" style="385" hidden="1"/>
    <col min="612" max="613" width="15.875" style="385" hidden="1"/>
    <col min="614" max="619" width="16.125" style="385" hidden="1"/>
    <col min="620" max="620" width="6.125" style="385" hidden="1"/>
    <col min="621" max="621" width="3" style="385" hidden="1"/>
    <col min="622" max="861" width="8.625" style="385" hidden="1"/>
    <col min="862" max="867" width="14.875" style="385" hidden="1"/>
    <col min="868" max="869" width="15.875" style="385" hidden="1"/>
    <col min="870" max="875" width="16.125" style="385" hidden="1"/>
    <col min="876" max="876" width="6.125" style="385" hidden="1"/>
    <col min="877" max="877" width="3" style="385" hidden="1"/>
    <col min="878" max="1117" width="8.625" style="385" hidden="1"/>
    <col min="1118" max="1123" width="14.875" style="385" hidden="1"/>
    <col min="1124" max="1125" width="15.875" style="385" hidden="1"/>
    <col min="1126" max="1131" width="16.125" style="385" hidden="1"/>
    <col min="1132" max="1132" width="6.125" style="385" hidden="1"/>
    <col min="1133" max="1133" width="3" style="385" hidden="1"/>
    <col min="1134" max="1373" width="8.625" style="385" hidden="1"/>
    <col min="1374" max="1379" width="14.875" style="385" hidden="1"/>
    <col min="1380" max="1381" width="15.875" style="385" hidden="1"/>
    <col min="1382" max="1387" width="16.125" style="385" hidden="1"/>
    <col min="1388" max="1388" width="6.125" style="385" hidden="1"/>
    <col min="1389" max="1389" width="3" style="385" hidden="1"/>
    <col min="1390" max="1629" width="8.625" style="385" hidden="1"/>
    <col min="1630" max="1635" width="14.875" style="385" hidden="1"/>
    <col min="1636" max="1637" width="15.875" style="385" hidden="1"/>
    <col min="1638" max="1643" width="16.125" style="385" hidden="1"/>
    <col min="1644" max="1644" width="6.125" style="385" hidden="1"/>
    <col min="1645" max="1645" width="3" style="385" hidden="1"/>
    <col min="1646" max="1885" width="8.625" style="385" hidden="1"/>
    <col min="1886" max="1891" width="14.875" style="385" hidden="1"/>
    <col min="1892" max="1893" width="15.875" style="385" hidden="1"/>
    <col min="1894" max="1899" width="16.125" style="385" hidden="1"/>
    <col min="1900" max="1900" width="6.125" style="385" hidden="1"/>
    <col min="1901" max="1901" width="3" style="385" hidden="1"/>
    <col min="1902" max="2141" width="8.625" style="385" hidden="1"/>
    <col min="2142" max="2147" width="14.875" style="385" hidden="1"/>
    <col min="2148" max="2149" width="15.875" style="385" hidden="1"/>
    <col min="2150" max="2155" width="16.125" style="385" hidden="1"/>
    <col min="2156" max="2156" width="6.125" style="385" hidden="1"/>
    <col min="2157" max="2157" width="3" style="385" hidden="1"/>
    <col min="2158" max="2397" width="8.625" style="385" hidden="1"/>
    <col min="2398" max="2403" width="14.875" style="385" hidden="1"/>
    <col min="2404" max="2405" width="15.875" style="385" hidden="1"/>
    <col min="2406" max="2411" width="16.125" style="385" hidden="1"/>
    <col min="2412" max="2412" width="6.125" style="385" hidden="1"/>
    <col min="2413" max="2413" width="3" style="385" hidden="1"/>
    <col min="2414" max="2653" width="8.625" style="385" hidden="1"/>
    <col min="2654" max="2659" width="14.875" style="385" hidden="1"/>
    <col min="2660" max="2661" width="15.875" style="385" hidden="1"/>
    <col min="2662" max="2667" width="16.125" style="385" hidden="1"/>
    <col min="2668" max="2668" width="6.125" style="385" hidden="1"/>
    <col min="2669" max="2669" width="3" style="385" hidden="1"/>
    <col min="2670" max="2909" width="8.625" style="385" hidden="1"/>
    <col min="2910" max="2915" width="14.875" style="385" hidden="1"/>
    <col min="2916" max="2917" width="15.875" style="385" hidden="1"/>
    <col min="2918" max="2923" width="16.125" style="385" hidden="1"/>
    <col min="2924" max="2924" width="6.125" style="385" hidden="1"/>
    <col min="2925" max="2925" width="3" style="385" hidden="1"/>
    <col min="2926" max="3165" width="8.625" style="385" hidden="1"/>
    <col min="3166" max="3171" width="14.875" style="385" hidden="1"/>
    <col min="3172" max="3173" width="15.875" style="385" hidden="1"/>
    <col min="3174" max="3179" width="16.125" style="385" hidden="1"/>
    <col min="3180" max="3180" width="6.125" style="385" hidden="1"/>
    <col min="3181" max="3181" width="3" style="385" hidden="1"/>
    <col min="3182" max="3421" width="8.625" style="385" hidden="1"/>
    <col min="3422" max="3427" width="14.875" style="385" hidden="1"/>
    <col min="3428" max="3429" width="15.875" style="385" hidden="1"/>
    <col min="3430" max="3435" width="16.125" style="385" hidden="1"/>
    <col min="3436" max="3436" width="6.125" style="385" hidden="1"/>
    <col min="3437" max="3437" width="3" style="385" hidden="1"/>
    <col min="3438" max="3677" width="8.625" style="385" hidden="1"/>
    <col min="3678" max="3683" width="14.875" style="385" hidden="1"/>
    <col min="3684" max="3685" width="15.875" style="385" hidden="1"/>
    <col min="3686" max="3691" width="16.125" style="385" hidden="1"/>
    <col min="3692" max="3692" width="6.125" style="385" hidden="1"/>
    <col min="3693" max="3693" width="3" style="385" hidden="1"/>
    <col min="3694" max="3933" width="8.625" style="385" hidden="1"/>
    <col min="3934" max="3939" width="14.875" style="385" hidden="1"/>
    <col min="3940" max="3941" width="15.875" style="385" hidden="1"/>
    <col min="3942" max="3947" width="16.125" style="385" hidden="1"/>
    <col min="3948" max="3948" width="6.125" style="385" hidden="1"/>
    <col min="3949" max="3949" width="3" style="385" hidden="1"/>
    <col min="3950" max="4189" width="8.625" style="385" hidden="1"/>
    <col min="4190" max="4195" width="14.875" style="385" hidden="1"/>
    <col min="4196" max="4197" width="15.875" style="385" hidden="1"/>
    <col min="4198" max="4203" width="16.125" style="385" hidden="1"/>
    <col min="4204" max="4204" width="6.125" style="385" hidden="1"/>
    <col min="4205" max="4205" width="3" style="385" hidden="1"/>
    <col min="4206" max="4445" width="8.625" style="385" hidden="1"/>
    <col min="4446" max="4451" width="14.875" style="385" hidden="1"/>
    <col min="4452" max="4453" width="15.875" style="385" hidden="1"/>
    <col min="4454" max="4459" width="16.125" style="385" hidden="1"/>
    <col min="4460" max="4460" width="6.125" style="385" hidden="1"/>
    <col min="4461" max="4461" width="3" style="385" hidden="1"/>
    <col min="4462" max="4701" width="8.625" style="385" hidden="1"/>
    <col min="4702" max="4707" width="14.875" style="385" hidden="1"/>
    <col min="4708" max="4709" width="15.875" style="385" hidden="1"/>
    <col min="4710" max="4715" width="16.125" style="385" hidden="1"/>
    <col min="4716" max="4716" width="6.125" style="385" hidden="1"/>
    <col min="4717" max="4717" width="3" style="385" hidden="1"/>
    <col min="4718" max="4957" width="8.625" style="385" hidden="1"/>
    <col min="4958" max="4963" width="14.875" style="385" hidden="1"/>
    <col min="4964" max="4965" width="15.875" style="385" hidden="1"/>
    <col min="4966" max="4971" width="16.125" style="385" hidden="1"/>
    <col min="4972" max="4972" width="6.125" style="385" hidden="1"/>
    <col min="4973" max="4973" width="3" style="385" hidden="1"/>
    <col min="4974" max="5213" width="8.625" style="385" hidden="1"/>
    <col min="5214" max="5219" width="14.875" style="385" hidden="1"/>
    <col min="5220" max="5221" width="15.875" style="385" hidden="1"/>
    <col min="5222" max="5227" width="16.125" style="385" hidden="1"/>
    <col min="5228" max="5228" width="6.125" style="385" hidden="1"/>
    <col min="5229" max="5229" width="3" style="385" hidden="1"/>
    <col min="5230" max="5469" width="8.625" style="385" hidden="1"/>
    <col min="5470" max="5475" width="14.875" style="385" hidden="1"/>
    <col min="5476" max="5477" width="15.875" style="385" hidden="1"/>
    <col min="5478" max="5483" width="16.125" style="385" hidden="1"/>
    <col min="5484" max="5484" width="6.125" style="385" hidden="1"/>
    <col min="5485" max="5485" width="3" style="385" hidden="1"/>
    <col min="5486" max="5725" width="8.625" style="385" hidden="1"/>
    <col min="5726" max="5731" width="14.875" style="385" hidden="1"/>
    <col min="5732" max="5733" width="15.875" style="385" hidden="1"/>
    <col min="5734" max="5739" width="16.125" style="385" hidden="1"/>
    <col min="5740" max="5740" width="6.125" style="385" hidden="1"/>
    <col min="5741" max="5741" width="3" style="385" hidden="1"/>
    <col min="5742" max="5981" width="8.625" style="385" hidden="1"/>
    <col min="5982" max="5987" width="14.875" style="385" hidden="1"/>
    <col min="5988" max="5989" width="15.875" style="385" hidden="1"/>
    <col min="5990" max="5995" width="16.125" style="385" hidden="1"/>
    <col min="5996" max="5996" width="6.125" style="385" hidden="1"/>
    <col min="5997" max="5997" width="3" style="385" hidden="1"/>
    <col min="5998" max="6237" width="8.625" style="385" hidden="1"/>
    <col min="6238" max="6243" width="14.875" style="385" hidden="1"/>
    <col min="6244" max="6245" width="15.875" style="385" hidden="1"/>
    <col min="6246" max="6251" width="16.125" style="385" hidden="1"/>
    <col min="6252" max="6252" width="6.125" style="385" hidden="1"/>
    <col min="6253" max="6253" width="3" style="385" hidden="1"/>
    <col min="6254" max="6493" width="8.625" style="385" hidden="1"/>
    <col min="6494" max="6499" width="14.875" style="385" hidden="1"/>
    <col min="6500" max="6501" width="15.875" style="385" hidden="1"/>
    <col min="6502" max="6507" width="16.125" style="385" hidden="1"/>
    <col min="6508" max="6508" width="6.125" style="385" hidden="1"/>
    <col min="6509" max="6509" width="3" style="385" hidden="1"/>
    <col min="6510" max="6749" width="8.625" style="385" hidden="1"/>
    <col min="6750" max="6755" width="14.875" style="385" hidden="1"/>
    <col min="6756" max="6757" width="15.875" style="385" hidden="1"/>
    <col min="6758" max="6763" width="16.125" style="385" hidden="1"/>
    <col min="6764" max="6764" width="6.125" style="385" hidden="1"/>
    <col min="6765" max="6765" width="3" style="385" hidden="1"/>
    <col min="6766" max="7005" width="8.625" style="385" hidden="1"/>
    <col min="7006" max="7011" width="14.875" style="385" hidden="1"/>
    <col min="7012" max="7013" width="15.875" style="385" hidden="1"/>
    <col min="7014" max="7019" width="16.125" style="385" hidden="1"/>
    <col min="7020" max="7020" width="6.125" style="385" hidden="1"/>
    <col min="7021" max="7021" width="3" style="385" hidden="1"/>
    <col min="7022" max="7261" width="8.625" style="385" hidden="1"/>
    <col min="7262" max="7267" width="14.875" style="385" hidden="1"/>
    <col min="7268" max="7269" width="15.875" style="385" hidden="1"/>
    <col min="7270" max="7275" width="16.125" style="385" hidden="1"/>
    <col min="7276" max="7276" width="6.125" style="385" hidden="1"/>
    <col min="7277" max="7277" width="3" style="385" hidden="1"/>
    <col min="7278" max="7517" width="8.625" style="385" hidden="1"/>
    <col min="7518" max="7523" width="14.875" style="385" hidden="1"/>
    <col min="7524" max="7525" width="15.875" style="385" hidden="1"/>
    <col min="7526" max="7531" width="16.125" style="385" hidden="1"/>
    <col min="7532" max="7532" width="6.125" style="385" hidden="1"/>
    <col min="7533" max="7533" width="3" style="385" hidden="1"/>
    <col min="7534" max="7773" width="8.625" style="385" hidden="1"/>
    <col min="7774" max="7779" width="14.875" style="385" hidden="1"/>
    <col min="7780" max="7781" width="15.875" style="385" hidden="1"/>
    <col min="7782" max="7787" width="16.125" style="385" hidden="1"/>
    <col min="7788" max="7788" width="6.125" style="385" hidden="1"/>
    <col min="7789" max="7789" width="3" style="385" hidden="1"/>
    <col min="7790" max="8029" width="8.625" style="385" hidden="1"/>
    <col min="8030" max="8035" width="14.875" style="385" hidden="1"/>
    <col min="8036" max="8037" width="15.875" style="385" hidden="1"/>
    <col min="8038" max="8043" width="16.125" style="385" hidden="1"/>
    <col min="8044" max="8044" width="6.125" style="385" hidden="1"/>
    <col min="8045" max="8045" width="3" style="385" hidden="1"/>
    <col min="8046" max="8285" width="8.625" style="385" hidden="1"/>
    <col min="8286" max="8291" width="14.875" style="385" hidden="1"/>
    <col min="8292" max="8293" width="15.875" style="385" hidden="1"/>
    <col min="8294" max="8299" width="16.125" style="385" hidden="1"/>
    <col min="8300" max="8300" width="6.125" style="385" hidden="1"/>
    <col min="8301" max="8301" width="3" style="385" hidden="1"/>
    <col min="8302" max="8541" width="8.625" style="385" hidden="1"/>
    <col min="8542" max="8547" width="14.875" style="385" hidden="1"/>
    <col min="8548" max="8549" width="15.875" style="385" hidden="1"/>
    <col min="8550" max="8555" width="16.125" style="385" hidden="1"/>
    <col min="8556" max="8556" width="6.125" style="385" hidden="1"/>
    <col min="8557" max="8557" width="3" style="385" hidden="1"/>
    <col min="8558" max="8797" width="8.625" style="385" hidden="1"/>
    <col min="8798" max="8803" width="14.875" style="385" hidden="1"/>
    <col min="8804" max="8805" width="15.875" style="385" hidden="1"/>
    <col min="8806" max="8811" width="16.125" style="385" hidden="1"/>
    <col min="8812" max="8812" width="6.125" style="385" hidden="1"/>
    <col min="8813" max="8813" width="3" style="385" hidden="1"/>
    <col min="8814" max="9053" width="8.625" style="385" hidden="1"/>
    <col min="9054" max="9059" width="14.875" style="385" hidden="1"/>
    <col min="9060" max="9061" width="15.875" style="385" hidden="1"/>
    <col min="9062" max="9067" width="16.125" style="385" hidden="1"/>
    <col min="9068" max="9068" width="6.125" style="385" hidden="1"/>
    <col min="9069" max="9069" width="3" style="385" hidden="1"/>
    <col min="9070" max="9309" width="8.625" style="385" hidden="1"/>
    <col min="9310" max="9315" width="14.875" style="385" hidden="1"/>
    <col min="9316" max="9317" width="15.875" style="385" hidden="1"/>
    <col min="9318" max="9323" width="16.125" style="385" hidden="1"/>
    <col min="9324" max="9324" width="6.125" style="385" hidden="1"/>
    <col min="9325" max="9325" width="3" style="385" hidden="1"/>
    <col min="9326" max="9565" width="8.625" style="385" hidden="1"/>
    <col min="9566" max="9571" width="14.875" style="385" hidden="1"/>
    <col min="9572" max="9573" width="15.875" style="385" hidden="1"/>
    <col min="9574" max="9579" width="16.125" style="385" hidden="1"/>
    <col min="9580" max="9580" width="6.125" style="385" hidden="1"/>
    <col min="9581" max="9581" width="3" style="385" hidden="1"/>
    <col min="9582" max="9821" width="8.625" style="385" hidden="1"/>
    <col min="9822" max="9827" width="14.875" style="385" hidden="1"/>
    <col min="9828" max="9829" width="15.875" style="385" hidden="1"/>
    <col min="9830" max="9835" width="16.125" style="385" hidden="1"/>
    <col min="9836" max="9836" width="6.125" style="385" hidden="1"/>
    <col min="9837" max="9837" width="3" style="385" hidden="1"/>
    <col min="9838" max="10077" width="8.625" style="385" hidden="1"/>
    <col min="10078" max="10083" width="14.875" style="385" hidden="1"/>
    <col min="10084" max="10085" width="15.875" style="385" hidden="1"/>
    <col min="10086" max="10091" width="16.125" style="385" hidden="1"/>
    <col min="10092" max="10092" width="6.125" style="385" hidden="1"/>
    <col min="10093" max="10093" width="3" style="385" hidden="1"/>
    <col min="10094" max="10333" width="8.625" style="385" hidden="1"/>
    <col min="10334" max="10339" width="14.875" style="385" hidden="1"/>
    <col min="10340" max="10341" width="15.875" style="385" hidden="1"/>
    <col min="10342" max="10347" width="16.125" style="385" hidden="1"/>
    <col min="10348" max="10348" width="6.125" style="385" hidden="1"/>
    <col min="10349" max="10349" width="3" style="385" hidden="1"/>
    <col min="10350" max="10589" width="8.625" style="385" hidden="1"/>
    <col min="10590" max="10595" width="14.875" style="385" hidden="1"/>
    <col min="10596" max="10597" width="15.875" style="385" hidden="1"/>
    <col min="10598" max="10603" width="16.125" style="385" hidden="1"/>
    <col min="10604" max="10604" width="6.125" style="385" hidden="1"/>
    <col min="10605" max="10605" width="3" style="385" hidden="1"/>
    <col min="10606" max="10845" width="8.625" style="385" hidden="1"/>
    <col min="10846" max="10851" width="14.875" style="385" hidden="1"/>
    <col min="10852" max="10853" width="15.875" style="385" hidden="1"/>
    <col min="10854" max="10859" width="16.125" style="385" hidden="1"/>
    <col min="10860" max="10860" width="6.125" style="385" hidden="1"/>
    <col min="10861" max="10861" width="3" style="385" hidden="1"/>
    <col min="10862" max="11101" width="8.625" style="385" hidden="1"/>
    <col min="11102" max="11107" width="14.875" style="385" hidden="1"/>
    <col min="11108" max="11109" width="15.875" style="385" hidden="1"/>
    <col min="11110" max="11115" width="16.125" style="385" hidden="1"/>
    <col min="11116" max="11116" width="6.125" style="385" hidden="1"/>
    <col min="11117" max="11117" width="3" style="385" hidden="1"/>
    <col min="11118" max="11357" width="8.625" style="385" hidden="1"/>
    <col min="11358" max="11363" width="14.875" style="385" hidden="1"/>
    <col min="11364" max="11365" width="15.875" style="385" hidden="1"/>
    <col min="11366" max="11371" width="16.125" style="385" hidden="1"/>
    <col min="11372" max="11372" width="6.125" style="385" hidden="1"/>
    <col min="11373" max="11373" width="3" style="385" hidden="1"/>
    <col min="11374" max="11613" width="8.625" style="385" hidden="1"/>
    <col min="11614" max="11619" width="14.875" style="385" hidden="1"/>
    <col min="11620" max="11621" width="15.875" style="385" hidden="1"/>
    <col min="11622" max="11627" width="16.125" style="385" hidden="1"/>
    <col min="11628" max="11628" width="6.125" style="385" hidden="1"/>
    <col min="11629" max="11629" width="3" style="385" hidden="1"/>
    <col min="11630" max="11869" width="8.625" style="385" hidden="1"/>
    <col min="11870" max="11875" width="14.875" style="385" hidden="1"/>
    <col min="11876" max="11877" width="15.875" style="385" hidden="1"/>
    <col min="11878" max="11883" width="16.125" style="385" hidden="1"/>
    <col min="11884" max="11884" width="6.125" style="385" hidden="1"/>
    <col min="11885" max="11885" width="3" style="385" hidden="1"/>
    <col min="11886" max="12125" width="8.625" style="385" hidden="1"/>
    <col min="12126" max="12131" width="14.875" style="385" hidden="1"/>
    <col min="12132" max="12133" width="15.875" style="385" hidden="1"/>
    <col min="12134" max="12139" width="16.125" style="385" hidden="1"/>
    <col min="12140" max="12140" width="6.125" style="385" hidden="1"/>
    <col min="12141" max="12141" width="3" style="385" hidden="1"/>
    <col min="12142" max="12381" width="8.625" style="385" hidden="1"/>
    <col min="12382" max="12387" width="14.875" style="385" hidden="1"/>
    <col min="12388" max="12389" width="15.875" style="385" hidden="1"/>
    <col min="12390" max="12395" width="16.125" style="385" hidden="1"/>
    <col min="12396" max="12396" width="6.125" style="385" hidden="1"/>
    <col min="12397" max="12397" width="3" style="385" hidden="1"/>
    <col min="12398" max="12637" width="8.625" style="385" hidden="1"/>
    <col min="12638" max="12643" width="14.875" style="385" hidden="1"/>
    <col min="12644" max="12645" width="15.875" style="385" hidden="1"/>
    <col min="12646" max="12651" width="16.125" style="385" hidden="1"/>
    <col min="12652" max="12652" width="6.125" style="385" hidden="1"/>
    <col min="12653" max="12653" width="3" style="385" hidden="1"/>
    <col min="12654" max="12893" width="8.625" style="385" hidden="1"/>
    <col min="12894" max="12899" width="14.875" style="385" hidden="1"/>
    <col min="12900" max="12901" width="15.875" style="385" hidden="1"/>
    <col min="12902" max="12907" width="16.125" style="385" hidden="1"/>
    <col min="12908" max="12908" width="6.125" style="385" hidden="1"/>
    <col min="12909" max="12909" width="3" style="385" hidden="1"/>
    <col min="12910" max="13149" width="8.625" style="385" hidden="1"/>
    <col min="13150" max="13155" width="14.875" style="385" hidden="1"/>
    <col min="13156" max="13157" width="15.875" style="385" hidden="1"/>
    <col min="13158" max="13163" width="16.125" style="385" hidden="1"/>
    <col min="13164" max="13164" width="6.125" style="385" hidden="1"/>
    <col min="13165" max="13165" width="3" style="385" hidden="1"/>
    <col min="13166" max="13405" width="8.625" style="385" hidden="1"/>
    <col min="13406" max="13411" width="14.875" style="385" hidden="1"/>
    <col min="13412" max="13413" width="15.875" style="385" hidden="1"/>
    <col min="13414" max="13419" width="16.125" style="385" hidden="1"/>
    <col min="13420" max="13420" width="6.125" style="385" hidden="1"/>
    <col min="13421" max="13421" width="3" style="385" hidden="1"/>
    <col min="13422" max="13661" width="8.625" style="385" hidden="1"/>
    <col min="13662" max="13667" width="14.875" style="385" hidden="1"/>
    <col min="13668" max="13669" width="15.875" style="385" hidden="1"/>
    <col min="13670" max="13675" width="16.125" style="385" hidden="1"/>
    <col min="13676" max="13676" width="6.125" style="385" hidden="1"/>
    <col min="13677" max="13677" width="3" style="385" hidden="1"/>
    <col min="13678" max="13917" width="8.625" style="385" hidden="1"/>
    <col min="13918" max="13923" width="14.875" style="385" hidden="1"/>
    <col min="13924" max="13925" width="15.875" style="385" hidden="1"/>
    <col min="13926" max="13931" width="16.125" style="385" hidden="1"/>
    <col min="13932" max="13932" width="6.125" style="385" hidden="1"/>
    <col min="13933" max="13933" width="3" style="385" hidden="1"/>
    <col min="13934" max="14173" width="8.625" style="385" hidden="1"/>
    <col min="14174" max="14179" width="14.875" style="385" hidden="1"/>
    <col min="14180" max="14181" width="15.875" style="385" hidden="1"/>
    <col min="14182" max="14187" width="16.125" style="385" hidden="1"/>
    <col min="14188" max="14188" width="6.125" style="385" hidden="1"/>
    <col min="14189" max="14189" width="3" style="385" hidden="1"/>
    <col min="14190" max="14429" width="8.625" style="385" hidden="1"/>
    <col min="14430" max="14435" width="14.875" style="385" hidden="1"/>
    <col min="14436" max="14437" width="15.875" style="385" hidden="1"/>
    <col min="14438" max="14443" width="16.125" style="385" hidden="1"/>
    <col min="14444" max="14444" width="6.125" style="385" hidden="1"/>
    <col min="14445" max="14445" width="3" style="385" hidden="1"/>
    <col min="14446" max="14685" width="8.625" style="385" hidden="1"/>
    <col min="14686" max="14691" width="14.875" style="385" hidden="1"/>
    <col min="14692" max="14693" width="15.875" style="385" hidden="1"/>
    <col min="14694" max="14699" width="16.125" style="385" hidden="1"/>
    <col min="14700" max="14700" width="6.125" style="385" hidden="1"/>
    <col min="14701" max="14701" width="3" style="385" hidden="1"/>
    <col min="14702" max="14941" width="8.625" style="385" hidden="1"/>
    <col min="14942" max="14947" width="14.875" style="385" hidden="1"/>
    <col min="14948" max="14949" width="15.875" style="385" hidden="1"/>
    <col min="14950" max="14955" width="16.125" style="385" hidden="1"/>
    <col min="14956" max="14956" width="6.125" style="385" hidden="1"/>
    <col min="14957" max="14957" width="3" style="385" hidden="1"/>
    <col min="14958" max="15197" width="8.625" style="385" hidden="1"/>
    <col min="15198" max="15203" width="14.875" style="385" hidden="1"/>
    <col min="15204" max="15205" width="15.875" style="385" hidden="1"/>
    <col min="15206" max="15211" width="16.125" style="385" hidden="1"/>
    <col min="15212" max="15212" width="6.125" style="385" hidden="1"/>
    <col min="15213" max="15213" width="3" style="385" hidden="1"/>
    <col min="15214" max="15453" width="8.625" style="385" hidden="1"/>
    <col min="15454" max="15459" width="14.875" style="385" hidden="1"/>
    <col min="15460" max="15461" width="15.875" style="385" hidden="1"/>
    <col min="15462" max="15467" width="16.125" style="385" hidden="1"/>
    <col min="15468" max="15468" width="6.125" style="385" hidden="1"/>
    <col min="15469" max="15469" width="3" style="385" hidden="1"/>
    <col min="15470" max="15709" width="8.625" style="385" hidden="1"/>
    <col min="15710" max="15715" width="14.875" style="385" hidden="1"/>
    <col min="15716" max="15717" width="15.875" style="385" hidden="1"/>
    <col min="15718" max="15723" width="16.125" style="385" hidden="1"/>
    <col min="15724" max="15724" width="6.125" style="385" hidden="1"/>
    <col min="15725" max="15725" width="3" style="385" hidden="1"/>
    <col min="15726" max="15965" width="8.625" style="385" hidden="1"/>
    <col min="15966" max="15971" width="14.875" style="385" hidden="1"/>
    <col min="15972" max="15973" width="15.875" style="385" hidden="1"/>
    <col min="15974" max="15979" width="16.125" style="385" hidden="1"/>
    <col min="15980" max="15980" width="6.125" style="385" hidden="1"/>
    <col min="15981" max="15981" width="3" style="385" hidden="1"/>
    <col min="15982" max="16221" width="8.625" style="385" hidden="1"/>
    <col min="16222" max="16227" width="14.875" style="385" hidden="1"/>
    <col min="16228" max="16229" width="15.875" style="385" hidden="1"/>
    <col min="16230" max="16235" width="16.125" style="385" hidden="1"/>
    <col min="16236" max="16236" width="6.125" style="385" hidden="1"/>
    <col min="16237" max="16237" width="3" style="385" hidden="1"/>
    <col min="16238" max="16384" width="8.625" style="385" hidden="1"/>
  </cols>
  <sheetData>
    <row r="1" spans="1:143" ht="42.75" customHeight="1" x14ac:dyDescent="0.15">
      <c r="A1" s="422"/>
      <c r="B1" s="421"/>
      <c r="DD1" s="385"/>
      <c r="DE1" s="385"/>
    </row>
    <row r="2" spans="1:143" ht="25.5" customHeight="1" x14ac:dyDescent="0.15">
      <c r="A2" s="420"/>
      <c r="C2" s="420"/>
      <c r="O2" s="420"/>
      <c r="P2" s="420"/>
      <c r="Q2" s="420"/>
      <c r="R2" s="420"/>
      <c r="S2" s="420"/>
      <c r="T2" s="420"/>
      <c r="U2" s="420"/>
      <c r="V2" s="420"/>
      <c r="W2" s="420"/>
      <c r="X2" s="420"/>
      <c r="Y2" s="420"/>
      <c r="Z2" s="420"/>
      <c r="AA2" s="420"/>
      <c r="AB2" s="420"/>
      <c r="AC2" s="420"/>
      <c r="AD2" s="420"/>
      <c r="AE2" s="420"/>
      <c r="AF2" s="420"/>
      <c r="AG2" s="420"/>
      <c r="AH2" s="420"/>
      <c r="AI2" s="420"/>
      <c r="AU2" s="420"/>
      <c r="BG2" s="420"/>
      <c r="BS2" s="420"/>
      <c r="CE2" s="420"/>
      <c r="CQ2" s="420"/>
      <c r="DD2" s="385"/>
      <c r="DE2" s="385"/>
    </row>
    <row r="3" spans="1:143" ht="25.5" customHeight="1" x14ac:dyDescent="0.15">
      <c r="A3" s="420"/>
      <c r="C3" s="420"/>
      <c r="O3" s="420"/>
      <c r="P3" s="420"/>
      <c r="Q3" s="420"/>
      <c r="R3" s="420"/>
      <c r="S3" s="420"/>
      <c r="T3" s="420"/>
      <c r="U3" s="420"/>
      <c r="V3" s="420"/>
      <c r="W3" s="420"/>
      <c r="X3" s="420"/>
      <c r="Y3" s="420"/>
      <c r="Z3" s="420"/>
      <c r="AA3" s="420"/>
      <c r="AB3" s="420"/>
      <c r="AC3" s="420"/>
      <c r="AD3" s="420"/>
      <c r="AE3" s="420"/>
      <c r="AF3" s="420"/>
      <c r="AG3" s="420"/>
      <c r="AH3" s="420"/>
      <c r="AI3" s="420"/>
      <c r="AU3" s="420"/>
      <c r="BG3" s="420"/>
      <c r="BS3" s="420"/>
      <c r="CE3" s="420"/>
      <c r="CQ3" s="420"/>
      <c r="DD3" s="385"/>
      <c r="DE3" s="385"/>
    </row>
    <row r="4" spans="1:143" s="290" customFormat="1" ht="13.5" x14ac:dyDescent="0.15">
      <c r="A4" s="420"/>
      <c r="B4" s="420"/>
      <c r="C4" s="420"/>
      <c r="D4" s="420"/>
      <c r="E4" s="420"/>
      <c r="F4" s="420"/>
      <c r="G4" s="420"/>
      <c r="H4" s="420"/>
      <c r="I4" s="420"/>
      <c r="J4" s="420"/>
      <c r="K4" s="420"/>
      <c r="L4" s="420"/>
      <c r="M4" s="420"/>
      <c r="N4" s="420"/>
      <c r="O4" s="420"/>
      <c r="P4" s="420"/>
      <c r="Q4" s="420"/>
      <c r="R4" s="420"/>
      <c r="S4" s="420"/>
      <c r="T4" s="420"/>
      <c r="U4" s="420"/>
      <c r="V4" s="420"/>
      <c r="W4" s="420"/>
      <c r="X4" s="420"/>
      <c r="Y4" s="420"/>
      <c r="Z4" s="420"/>
      <c r="AA4" s="420"/>
      <c r="AB4" s="420"/>
      <c r="AC4" s="420"/>
      <c r="AD4" s="420"/>
      <c r="AE4" s="420"/>
      <c r="AF4" s="420"/>
      <c r="AG4" s="420"/>
      <c r="AH4" s="420"/>
      <c r="AI4" s="420"/>
      <c r="AJ4" s="420"/>
      <c r="AK4" s="420"/>
      <c r="AL4" s="420"/>
      <c r="AM4" s="420"/>
      <c r="AN4" s="420"/>
      <c r="AO4" s="420"/>
      <c r="AP4" s="420"/>
      <c r="AQ4" s="420"/>
      <c r="AR4" s="420"/>
      <c r="AS4" s="420"/>
      <c r="AT4" s="420"/>
      <c r="AU4" s="420"/>
      <c r="AV4" s="420"/>
      <c r="AW4" s="420"/>
      <c r="AX4" s="420"/>
      <c r="AY4" s="420"/>
      <c r="AZ4" s="420"/>
      <c r="BA4" s="420"/>
      <c r="BB4" s="420"/>
      <c r="BC4" s="420"/>
      <c r="BD4" s="420"/>
      <c r="BE4" s="420"/>
      <c r="BF4" s="420"/>
      <c r="BG4" s="420"/>
      <c r="BH4" s="420"/>
      <c r="BI4" s="420"/>
      <c r="BJ4" s="420"/>
      <c r="BK4" s="420"/>
      <c r="BL4" s="420"/>
      <c r="BM4" s="420"/>
      <c r="BN4" s="420"/>
      <c r="BO4" s="420"/>
      <c r="BP4" s="420"/>
      <c r="BQ4" s="420"/>
      <c r="BR4" s="420"/>
      <c r="BS4" s="420"/>
      <c r="BT4" s="420"/>
      <c r="BU4" s="420"/>
      <c r="BV4" s="420"/>
      <c r="BW4" s="420"/>
      <c r="BX4" s="420"/>
      <c r="BY4" s="420"/>
      <c r="BZ4" s="420"/>
      <c r="CA4" s="420"/>
      <c r="CB4" s="420"/>
      <c r="CC4" s="420"/>
      <c r="CD4" s="420"/>
      <c r="CE4" s="420"/>
      <c r="CF4" s="420"/>
      <c r="CG4" s="420"/>
      <c r="CH4" s="420"/>
      <c r="CI4" s="420"/>
      <c r="CJ4" s="420"/>
      <c r="CK4" s="420"/>
      <c r="CL4" s="420"/>
      <c r="CM4" s="420"/>
      <c r="CN4" s="420"/>
      <c r="CO4" s="420"/>
      <c r="CP4" s="420"/>
      <c r="CQ4" s="420"/>
      <c r="CR4" s="420"/>
      <c r="CS4" s="420"/>
      <c r="CT4" s="420"/>
      <c r="CU4" s="420"/>
      <c r="CV4" s="420"/>
      <c r="CW4" s="420"/>
      <c r="CX4" s="420"/>
      <c r="CY4" s="420"/>
      <c r="CZ4" s="420"/>
      <c r="DA4" s="420"/>
      <c r="DB4" s="420"/>
      <c r="DC4" s="420"/>
      <c r="DD4" s="420"/>
      <c r="DE4" s="420"/>
      <c r="DF4" s="291"/>
      <c r="DG4" s="291"/>
      <c r="DH4" s="291"/>
      <c r="DI4" s="291"/>
      <c r="DJ4" s="291"/>
      <c r="DK4" s="291"/>
      <c r="DL4" s="291"/>
      <c r="DM4" s="291"/>
      <c r="DN4" s="291"/>
      <c r="DO4" s="291"/>
      <c r="DP4" s="291"/>
      <c r="DQ4" s="291"/>
      <c r="DR4" s="291"/>
      <c r="DS4" s="291"/>
      <c r="DT4" s="291"/>
      <c r="DU4" s="291"/>
      <c r="DV4" s="291"/>
      <c r="DW4" s="291"/>
    </row>
    <row r="5" spans="1:143" s="290" customFormat="1" ht="13.5" x14ac:dyDescent="0.15">
      <c r="A5" s="420"/>
      <c r="B5" s="420"/>
      <c r="C5" s="420"/>
      <c r="D5" s="420"/>
      <c r="E5" s="420"/>
      <c r="F5" s="420"/>
      <c r="G5" s="420"/>
      <c r="H5" s="420"/>
      <c r="I5" s="420"/>
      <c r="J5" s="420"/>
      <c r="K5" s="420"/>
      <c r="L5" s="420"/>
      <c r="M5" s="420"/>
      <c r="N5" s="420"/>
      <c r="O5" s="420"/>
      <c r="P5" s="420"/>
      <c r="Q5" s="420"/>
      <c r="R5" s="420"/>
      <c r="S5" s="420"/>
      <c r="T5" s="420"/>
      <c r="U5" s="420"/>
      <c r="V5" s="420"/>
      <c r="W5" s="420"/>
      <c r="X5" s="420"/>
      <c r="Y5" s="420"/>
      <c r="Z5" s="420"/>
      <c r="AA5" s="420"/>
      <c r="AB5" s="420"/>
      <c r="AC5" s="420"/>
      <c r="AD5" s="420"/>
      <c r="AE5" s="420"/>
      <c r="AF5" s="420"/>
      <c r="AG5" s="420"/>
      <c r="AH5" s="420"/>
      <c r="AI5" s="420"/>
      <c r="AJ5" s="420"/>
      <c r="AK5" s="420"/>
      <c r="AL5" s="420"/>
      <c r="AM5" s="420"/>
      <c r="AN5" s="420"/>
      <c r="AO5" s="420"/>
      <c r="AP5" s="420"/>
      <c r="AQ5" s="420"/>
      <c r="AR5" s="420"/>
      <c r="AS5" s="420"/>
      <c r="AT5" s="420"/>
      <c r="AU5" s="420"/>
      <c r="AV5" s="420"/>
      <c r="AW5" s="420"/>
      <c r="AX5" s="420"/>
      <c r="AY5" s="420"/>
      <c r="AZ5" s="420"/>
      <c r="BA5" s="420"/>
      <c r="BB5" s="420"/>
      <c r="BC5" s="420"/>
      <c r="BD5" s="420"/>
      <c r="BE5" s="420"/>
      <c r="BF5" s="420"/>
      <c r="BG5" s="420"/>
      <c r="BH5" s="420"/>
      <c r="BI5" s="420"/>
      <c r="BJ5" s="420"/>
      <c r="BK5" s="420"/>
      <c r="BL5" s="420"/>
      <c r="BM5" s="420"/>
      <c r="BN5" s="420"/>
      <c r="BO5" s="420"/>
      <c r="BP5" s="420"/>
      <c r="BQ5" s="420"/>
      <c r="BR5" s="420"/>
      <c r="BS5" s="420"/>
      <c r="BT5" s="420"/>
      <c r="BU5" s="420"/>
      <c r="BV5" s="420"/>
      <c r="BW5" s="420"/>
      <c r="BX5" s="420"/>
      <c r="BY5" s="420"/>
      <c r="BZ5" s="420"/>
      <c r="CA5" s="420"/>
      <c r="CB5" s="420"/>
      <c r="CC5" s="420"/>
      <c r="CD5" s="420"/>
      <c r="CE5" s="420"/>
      <c r="CF5" s="420"/>
      <c r="CG5" s="420"/>
      <c r="CH5" s="420"/>
      <c r="CI5" s="420"/>
      <c r="CJ5" s="420"/>
      <c r="CK5" s="420"/>
      <c r="CL5" s="420"/>
      <c r="CM5" s="420"/>
      <c r="CN5" s="420"/>
      <c r="CO5" s="420"/>
      <c r="CP5" s="420"/>
      <c r="CQ5" s="420"/>
      <c r="CR5" s="420"/>
      <c r="CS5" s="420"/>
      <c r="CT5" s="420"/>
      <c r="CU5" s="420"/>
      <c r="CV5" s="420"/>
      <c r="CW5" s="420"/>
      <c r="CX5" s="420"/>
      <c r="CY5" s="420"/>
      <c r="CZ5" s="420"/>
      <c r="DA5" s="420"/>
      <c r="DB5" s="420"/>
      <c r="DC5" s="420"/>
      <c r="DD5" s="420"/>
      <c r="DE5" s="420"/>
      <c r="DF5" s="291"/>
      <c r="DG5" s="291"/>
      <c r="DH5" s="291"/>
      <c r="DI5" s="291"/>
      <c r="DJ5" s="291"/>
      <c r="DK5" s="291"/>
      <c r="DL5" s="291"/>
      <c r="DM5" s="291"/>
      <c r="DN5" s="291"/>
      <c r="DO5" s="291"/>
      <c r="DP5" s="291"/>
      <c r="DQ5" s="291"/>
      <c r="DR5" s="291"/>
      <c r="DS5" s="291"/>
      <c r="DT5" s="291"/>
      <c r="DU5" s="291"/>
      <c r="DV5" s="291"/>
      <c r="DW5" s="291"/>
    </row>
    <row r="6" spans="1:143" s="290" customFormat="1" ht="13.5" x14ac:dyDescent="0.15">
      <c r="A6" s="420"/>
      <c r="B6" s="420"/>
      <c r="C6" s="420"/>
      <c r="D6" s="420"/>
      <c r="E6" s="420"/>
      <c r="F6" s="420"/>
      <c r="G6" s="420"/>
      <c r="H6" s="420"/>
      <c r="I6" s="420"/>
      <c r="J6" s="420"/>
      <c r="K6" s="420"/>
      <c r="L6" s="420"/>
      <c r="M6" s="420"/>
      <c r="N6" s="420"/>
      <c r="O6" s="420"/>
      <c r="P6" s="420"/>
      <c r="Q6" s="420"/>
      <c r="R6" s="420"/>
      <c r="S6" s="420"/>
      <c r="T6" s="420"/>
      <c r="U6" s="420"/>
      <c r="V6" s="420"/>
      <c r="W6" s="420"/>
      <c r="X6" s="420"/>
      <c r="Y6" s="420"/>
      <c r="Z6" s="420"/>
      <c r="AA6" s="420"/>
      <c r="AB6" s="420"/>
      <c r="AC6" s="420"/>
      <c r="AD6" s="420"/>
      <c r="AE6" s="420"/>
      <c r="AF6" s="420"/>
      <c r="AG6" s="420"/>
      <c r="AH6" s="420"/>
      <c r="AI6" s="420"/>
      <c r="AJ6" s="420"/>
      <c r="AK6" s="420"/>
      <c r="AL6" s="420"/>
      <c r="AM6" s="420"/>
      <c r="AN6" s="420"/>
      <c r="AO6" s="420"/>
      <c r="AP6" s="420"/>
      <c r="AQ6" s="420"/>
      <c r="AR6" s="420"/>
      <c r="AS6" s="420"/>
      <c r="AT6" s="420"/>
      <c r="AU6" s="420"/>
      <c r="AV6" s="420"/>
      <c r="AW6" s="420"/>
      <c r="AX6" s="420"/>
      <c r="AY6" s="420"/>
      <c r="AZ6" s="420"/>
      <c r="BA6" s="420"/>
      <c r="BB6" s="420"/>
      <c r="BC6" s="420"/>
      <c r="BD6" s="420"/>
      <c r="BE6" s="420"/>
      <c r="BF6" s="420"/>
      <c r="BG6" s="420"/>
      <c r="BH6" s="420"/>
      <c r="BI6" s="420"/>
      <c r="BJ6" s="420"/>
      <c r="BK6" s="420"/>
      <c r="BL6" s="420"/>
      <c r="BM6" s="420"/>
      <c r="BN6" s="420"/>
      <c r="BO6" s="420"/>
      <c r="BP6" s="420"/>
      <c r="BQ6" s="420"/>
      <c r="BR6" s="420"/>
      <c r="BS6" s="420"/>
      <c r="BT6" s="420"/>
      <c r="BU6" s="420"/>
      <c r="BV6" s="420"/>
      <c r="BW6" s="420"/>
      <c r="BX6" s="420"/>
      <c r="BY6" s="420"/>
      <c r="BZ6" s="420"/>
      <c r="CA6" s="420"/>
      <c r="CB6" s="420"/>
      <c r="CC6" s="420"/>
      <c r="CD6" s="420"/>
      <c r="CE6" s="420"/>
      <c r="CF6" s="420"/>
      <c r="CG6" s="420"/>
      <c r="CH6" s="420"/>
      <c r="CI6" s="420"/>
      <c r="CJ6" s="420"/>
      <c r="CK6" s="420"/>
      <c r="CL6" s="420"/>
      <c r="CM6" s="420"/>
      <c r="CN6" s="420"/>
      <c r="CO6" s="420"/>
      <c r="CP6" s="420"/>
      <c r="CQ6" s="420"/>
      <c r="CR6" s="420"/>
      <c r="CS6" s="420"/>
      <c r="CT6" s="420"/>
      <c r="CU6" s="420"/>
      <c r="CV6" s="420"/>
      <c r="CW6" s="420"/>
      <c r="CX6" s="420"/>
      <c r="CY6" s="420"/>
      <c r="CZ6" s="420"/>
      <c r="DA6" s="420"/>
      <c r="DB6" s="420"/>
      <c r="DC6" s="420"/>
      <c r="DD6" s="420"/>
      <c r="DE6" s="420"/>
      <c r="DF6" s="291"/>
      <c r="DG6" s="291"/>
      <c r="DH6" s="291"/>
      <c r="DI6" s="291"/>
      <c r="DJ6" s="291"/>
      <c r="DK6" s="291"/>
      <c r="DL6" s="291"/>
      <c r="DM6" s="291"/>
      <c r="DN6" s="291"/>
      <c r="DO6" s="291"/>
      <c r="DP6" s="291"/>
      <c r="DQ6" s="291"/>
      <c r="DR6" s="291"/>
      <c r="DS6" s="291"/>
      <c r="DT6" s="291"/>
      <c r="DU6" s="291"/>
      <c r="DV6" s="291"/>
      <c r="DW6" s="291"/>
    </row>
    <row r="7" spans="1:143" s="290" customFormat="1" ht="13.5" x14ac:dyDescent="0.15">
      <c r="A7" s="420"/>
      <c r="B7" s="420"/>
      <c r="C7" s="420"/>
      <c r="D7" s="420"/>
      <c r="E7" s="420"/>
      <c r="F7" s="420"/>
      <c r="G7" s="420"/>
      <c r="H7" s="420"/>
      <c r="I7" s="420"/>
      <c r="J7" s="420"/>
      <c r="K7" s="420"/>
      <c r="L7" s="420"/>
      <c r="M7" s="420"/>
      <c r="N7" s="420"/>
      <c r="O7" s="420"/>
      <c r="P7" s="420"/>
      <c r="Q7" s="420"/>
      <c r="R7" s="420"/>
      <c r="S7" s="420"/>
      <c r="T7" s="420"/>
      <c r="U7" s="420"/>
      <c r="V7" s="420"/>
      <c r="W7" s="420"/>
      <c r="X7" s="420"/>
      <c r="Y7" s="420"/>
      <c r="Z7" s="420"/>
      <c r="AA7" s="420"/>
      <c r="AB7" s="420"/>
      <c r="AC7" s="420"/>
      <c r="AD7" s="420"/>
      <c r="AE7" s="420"/>
      <c r="AF7" s="420"/>
      <c r="AG7" s="420"/>
      <c r="AH7" s="420"/>
      <c r="AI7" s="420"/>
      <c r="AJ7" s="420"/>
      <c r="AK7" s="420"/>
      <c r="AL7" s="420"/>
      <c r="AM7" s="420"/>
      <c r="AN7" s="420"/>
      <c r="AO7" s="420"/>
      <c r="AP7" s="420"/>
      <c r="AQ7" s="420"/>
      <c r="AR7" s="420"/>
      <c r="AS7" s="420"/>
      <c r="AT7" s="420"/>
      <c r="AU7" s="420"/>
      <c r="AV7" s="420"/>
      <c r="AW7" s="420"/>
      <c r="AX7" s="420"/>
      <c r="AY7" s="420"/>
      <c r="AZ7" s="420"/>
      <c r="BA7" s="420"/>
      <c r="BB7" s="420"/>
      <c r="BC7" s="420"/>
      <c r="BD7" s="420"/>
      <c r="BE7" s="420"/>
      <c r="BF7" s="420"/>
      <c r="BG7" s="420"/>
      <c r="BH7" s="420"/>
      <c r="BI7" s="420"/>
      <c r="BJ7" s="420"/>
      <c r="BK7" s="420"/>
      <c r="BL7" s="420"/>
      <c r="BM7" s="420"/>
      <c r="BN7" s="420"/>
      <c r="BO7" s="420"/>
      <c r="BP7" s="420"/>
      <c r="BQ7" s="420"/>
      <c r="BR7" s="420"/>
      <c r="BS7" s="420"/>
      <c r="BT7" s="420"/>
      <c r="BU7" s="420"/>
      <c r="BV7" s="420"/>
      <c r="BW7" s="420"/>
      <c r="BX7" s="420"/>
      <c r="BY7" s="420"/>
      <c r="BZ7" s="420"/>
      <c r="CA7" s="420"/>
      <c r="CB7" s="420"/>
      <c r="CC7" s="420"/>
      <c r="CD7" s="420"/>
      <c r="CE7" s="420"/>
      <c r="CF7" s="420"/>
      <c r="CG7" s="420"/>
      <c r="CH7" s="420"/>
      <c r="CI7" s="420"/>
      <c r="CJ7" s="420"/>
      <c r="CK7" s="420"/>
      <c r="CL7" s="420"/>
      <c r="CM7" s="420"/>
      <c r="CN7" s="420"/>
      <c r="CO7" s="420"/>
      <c r="CP7" s="420"/>
      <c r="CQ7" s="420"/>
      <c r="CR7" s="420"/>
      <c r="CS7" s="420"/>
      <c r="CT7" s="420"/>
      <c r="CU7" s="420"/>
      <c r="CV7" s="420"/>
      <c r="CW7" s="420"/>
      <c r="CX7" s="420"/>
      <c r="CY7" s="420"/>
      <c r="CZ7" s="420"/>
      <c r="DA7" s="420"/>
      <c r="DB7" s="420"/>
      <c r="DC7" s="420"/>
      <c r="DD7" s="420"/>
      <c r="DE7" s="420"/>
      <c r="DF7" s="291"/>
      <c r="DG7" s="291"/>
      <c r="DH7" s="291"/>
      <c r="DI7" s="291"/>
      <c r="DJ7" s="291"/>
      <c r="DK7" s="291"/>
      <c r="DL7" s="291"/>
      <c r="DM7" s="291"/>
      <c r="DN7" s="291"/>
      <c r="DO7" s="291"/>
      <c r="DP7" s="291"/>
      <c r="DQ7" s="291"/>
      <c r="DR7" s="291"/>
      <c r="DS7" s="291"/>
      <c r="DT7" s="291"/>
      <c r="DU7" s="291"/>
      <c r="DV7" s="291"/>
      <c r="DW7" s="291"/>
    </row>
    <row r="8" spans="1:143" s="290" customFormat="1" ht="13.5" x14ac:dyDescent="0.15">
      <c r="A8" s="420"/>
      <c r="B8" s="420"/>
      <c r="C8" s="420"/>
      <c r="D8" s="420"/>
      <c r="E8" s="420"/>
      <c r="F8" s="420"/>
      <c r="G8" s="420"/>
      <c r="H8" s="420"/>
      <c r="I8" s="420"/>
      <c r="J8" s="420"/>
      <c r="K8" s="420"/>
      <c r="L8" s="420"/>
      <c r="M8" s="420"/>
      <c r="N8" s="420"/>
      <c r="O8" s="420"/>
      <c r="P8" s="420"/>
      <c r="Q8" s="420"/>
      <c r="R8" s="420"/>
      <c r="S8" s="420"/>
      <c r="T8" s="420"/>
      <c r="U8" s="420"/>
      <c r="V8" s="420"/>
      <c r="W8" s="420"/>
      <c r="X8" s="420"/>
      <c r="Y8" s="420"/>
      <c r="Z8" s="420"/>
      <c r="AA8" s="420"/>
      <c r="AB8" s="420"/>
      <c r="AC8" s="420"/>
      <c r="AD8" s="420"/>
      <c r="AE8" s="420"/>
      <c r="AF8" s="420"/>
      <c r="AG8" s="420"/>
      <c r="AH8" s="420"/>
      <c r="AI8" s="420"/>
      <c r="AJ8" s="420"/>
      <c r="AK8" s="420"/>
      <c r="AL8" s="420"/>
      <c r="AM8" s="420"/>
      <c r="AN8" s="420"/>
      <c r="AO8" s="420"/>
      <c r="AP8" s="420"/>
      <c r="AQ8" s="420"/>
      <c r="AR8" s="420"/>
      <c r="AS8" s="420"/>
      <c r="AT8" s="420"/>
      <c r="AU8" s="420"/>
      <c r="AV8" s="420"/>
      <c r="AW8" s="420"/>
      <c r="AX8" s="420"/>
      <c r="AY8" s="420"/>
      <c r="AZ8" s="420"/>
      <c r="BA8" s="420"/>
      <c r="BB8" s="420"/>
      <c r="BC8" s="420"/>
      <c r="BD8" s="420"/>
      <c r="BE8" s="420"/>
      <c r="BF8" s="420"/>
      <c r="BG8" s="420"/>
      <c r="BH8" s="420"/>
      <c r="BI8" s="420"/>
      <c r="BJ8" s="420"/>
      <c r="BK8" s="420"/>
      <c r="BL8" s="420"/>
      <c r="BM8" s="420"/>
      <c r="BN8" s="420"/>
      <c r="BO8" s="420"/>
      <c r="BP8" s="420"/>
      <c r="BQ8" s="420"/>
      <c r="BR8" s="420"/>
      <c r="BS8" s="420"/>
      <c r="BT8" s="420"/>
      <c r="BU8" s="420"/>
      <c r="BV8" s="420"/>
      <c r="BW8" s="420"/>
      <c r="BX8" s="420"/>
      <c r="BY8" s="420"/>
      <c r="BZ8" s="420"/>
      <c r="CA8" s="420"/>
      <c r="CB8" s="420"/>
      <c r="CC8" s="420"/>
      <c r="CD8" s="420"/>
      <c r="CE8" s="420"/>
      <c r="CF8" s="420"/>
      <c r="CG8" s="420"/>
      <c r="CH8" s="420"/>
      <c r="CI8" s="420"/>
      <c r="CJ8" s="420"/>
      <c r="CK8" s="420"/>
      <c r="CL8" s="420"/>
      <c r="CM8" s="420"/>
      <c r="CN8" s="420"/>
      <c r="CO8" s="420"/>
      <c r="CP8" s="420"/>
      <c r="CQ8" s="420"/>
      <c r="CR8" s="420"/>
      <c r="CS8" s="420"/>
      <c r="CT8" s="420"/>
      <c r="CU8" s="420"/>
      <c r="CV8" s="420"/>
      <c r="CW8" s="420"/>
      <c r="CX8" s="420"/>
      <c r="CY8" s="420"/>
      <c r="CZ8" s="420"/>
      <c r="DA8" s="420"/>
      <c r="DB8" s="420"/>
      <c r="DC8" s="420"/>
      <c r="DD8" s="420"/>
      <c r="DE8" s="420"/>
      <c r="DF8" s="291"/>
      <c r="DG8" s="291"/>
      <c r="DH8" s="291"/>
      <c r="DI8" s="291"/>
      <c r="DJ8" s="291"/>
      <c r="DK8" s="291"/>
      <c r="DL8" s="291"/>
      <c r="DM8" s="291"/>
      <c r="DN8" s="291"/>
      <c r="DO8" s="291"/>
      <c r="DP8" s="291"/>
      <c r="DQ8" s="291"/>
      <c r="DR8" s="291"/>
      <c r="DS8" s="291"/>
      <c r="DT8" s="291"/>
      <c r="DU8" s="291"/>
      <c r="DV8" s="291"/>
      <c r="DW8" s="291"/>
    </row>
    <row r="9" spans="1:143" s="290" customFormat="1" ht="13.5" x14ac:dyDescent="0.15">
      <c r="A9" s="420"/>
      <c r="B9" s="420"/>
      <c r="C9" s="420"/>
      <c r="D9" s="420"/>
      <c r="E9" s="420"/>
      <c r="F9" s="420"/>
      <c r="G9" s="420"/>
      <c r="H9" s="420"/>
      <c r="I9" s="420"/>
      <c r="J9" s="420"/>
      <c r="K9" s="420"/>
      <c r="L9" s="420"/>
      <c r="M9" s="420"/>
      <c r="N9" s="420"/>
      <c r="O9" s="420"/>
      <c r="P9" s="420"/>
      <c r="Q9" s="420"/>
      <c r="R9" s="420"/>
      <c r="S9" s="420"/>
      <c r="T9" s="420"/>
      <c r="U9" s="420"/>
      <c r="V9" s="420"/>
      <c r="W9" s="420"/>
      <c r="X9" s="420"/>
      <c r="Y9" s="420"/>
      <c r="Z9" s="420"/>
      <c r="AA9" s="420"/>
      <c r="AB9" s="420"/>
      <c r="AC9" s="420"/>
      <c r="AD9" s="420"/>
      <c r="AE9" s="420"/>
      <c r="AF9" s="420"/>
      <c r="AG9" s="420"/>
      <c r="AH9" s="420"/>
      <c r="AI9" s="420"/>
      <c r="AJ9" s="420"/>
      <c r="AK9" s="420"/>
      <c r="AL9" s="420"/>
      <c r="AM9" s="420"/>
      <c r="AN9" s="420"/>
      <c r="AO9" s="420"/>
      <c r="AP9" s="420"/>
      <c r="AQ9" s="420"/>
      <c r="AR9" s="420"/>
      <c r="AS9" s="420"/>
      <c r="AT9" s="420"/>
      <c r="AU9" s="420"/>
      <c r="AV9" s="420"/>
      <c r="AW9" s="420"/>
      <c r="AX9" s="420"/>
      <c r="AY9" s="420"/>
      <c r="AZ9" s="420"/>
      <c r="BA9" s="420"/>
      <c r="BB9" s="420"/>
      <c r="BC9" s="420"/>
      <c r="BD9" s="420"/>
      <c r="BE9" s="420"/>
      <c r="BF9" s="420"/>
      <c r="BG9" s="420"/>
      <c r="BH9" s="420"/>
      <c r="BI9" s="420"/>
      <c r="BJ9" s="420"/>
      <c r="BK9" s="420"/>
      <c r="BL9" s="420"/>
      <c r="BM9" s="420"/>
      <c r="BN9" s="420"/>
      <c r="BO9" s="420"/>
      <c r="BP9" s="420"/>
      <c r="BQ9" s="420"/>
      <c r="BR9" s="420"/>
      <c r="BS9" s="420"/>
      <c r="BT9" s="420"/>
      <c r="BU9" s="420"/>
      <c r="BV9" s="420"/>
      <c r="BW9" s="420"/>
      <c r="BX9" s="420"/>
      <c r="BY9" s="420"/>
      <c r="BZ9" s="420"/>
      <c r="CA9" s="420"/>
      <c r="CB9" s="420"/>
      <c r="CC9" s="420"/>
      <c r="CD9" s="420"/>
      <c r="CE9" s="420"/>
      <c r="CF9" s="420"/>
      <c r="CG9" s="420"/>
      <c r="CH9" s="420"/>
      <c r="CI9" s="420"/>
      <c r="CJ9" s="420"/>
      <c r="CK9" s="420"/>
      <c r="CL9" s="420"/>
      <c r="CM9" s="420"/>
      <c r="CN9" s="420"/>
      <c r="CO9" s="420"/>
      <c r="CP9" s="420"/>
      <c r="CQ9" s="420"/>
      <c r="CR9" s="420"/>
      <c r="CS9" s="420"/>
      <c r="CT9" s="420"/>
      <c r="CU9" s="420"/>
      <c r="CV9" s="420"/>
      <c r="CW9" s="420"/>
      <c r="CX9" s="420"/>
      <c r="CY9" s="420"/>
      <c r="CZ9" s="420"/>
      <c r="DA9" s="420"/>
      <c r="DB9" s="420"/>
      <c r="DC9" s="420"/>
      <c r="DD9" s="420"/>
      <c r="DE9" s="420"/>
      <c r="DF9" s="291"/>
      <c r="DG9" s="291"/>
      <c r="DH9" s="291"/>
      <c r="DI9" s="291"/>
      <c r="DJ9" s="291"/>
      <c r="DK9" s="291"/>
      <c r="DL9" s="291"/>
      <c r="DM9" s="291"/>
      <c r="DN9" s="291"/>
      <c r="DO9" s="291"/>
      <c r="DP9" s="291"/>
      <c r="DQ9" s="291"/>
      <c r="DR9" s="291"/>
      <c r="DS9" s="291"/>
      <c r="DT9" s="291"/>
      <c r="DU9" s="291"/>
      <c r="DV9" s="291"/>
      <c r="DW9" s="291"/>
    </row>
    <row r="10" spans="1:143" s="290" customFormat="1" ht="13.5" x14ac:dyDescent="0.15">
      <c r="A10" s="420"/>
      <c r="B10" s="420"/>
      <c r="C10" s="420"/>
      <c r="D10" s="420"/>
      <c r="E10" s="420"/>
      <c r="F10" s="420"/>
      <c r="G10" s="420"/>
      <c r="H10" s="420"/>
      <c r="I10" s="420"/>
      <c r="J10" s="420"/>
      <c r="K10" s="420"/>
      <c r="L10" s="420"/>
      <c r="M10" s="420"/>
      <c r="N10" s="420"/>
      <c r="O10" s="420"/>
      <c r="P10" s="420"/>
      <c r="Q10" s="420"/>
      <c r="R10" s="420"/>
      <c r="S10" s="420"/>
      <c r="T10" s="420"/>
      <c r="U10" s="420"/>
      <c r="V10" s="420"/>
      <c r="W10" s="420"/>
      <c r="X10" s="420"/>
      <c r="Y10" s="420"/>
      <c r="Z10" s="420"/>
      <c r="AA10" s="420"/>
      <c r="AB10" s="420"/>
      <c r="AC10" s="420"/>
      <c r="AD10" s="420"/>
      <c r="AE10" s="420"/>
      <c r="AF10" s="420"/>
      <c r="AG10" s="420"/>
      <c r="AH10" s="420"/>
      <c r="AI10" s="420"/>
      <c r="AJ10" s="420"/>
      <c r="AK10" s="420"/>
      <c r="AL10" s="420"/>
      <c r="AM10" s="420"/>
      <c r="AN10" s="420"/>
      <c r="AO10" s="420"/>
      <c r="AP10" s="420"/>
      <c r="AQ10" s="420"/>
      <c r="AR10" s="420"/>
      <c r="AS10" s="420"/>
      <c r="AT10" s="420"/>
      <c r="AU10" s="420"/>
      <c r="AV10" s="420"/>
      <c r="AW10" s="420"/>
      <c r="AX10" s="420"/>
      <c r="AY10" s="420"/>
      <c r="AZ10" s="420"/>
      <c r="BA10" s="420"/>
      <c r="BB10" s="420"/>
      <c r="BC10" s="420"/>
      <c r="BD10" s="420"/>
      <c r="BE10" s="420"/>
      <c r="BF10" s="420"/>
      <c r="BG10" s="420"/>
      <c r="BH10" s="420"/>
      <c r="BI10" s="420"/>
      <c r="BJ10" s="420"/>
      <c r="BK10" s="420"/>
      <c r="BL10" s="420"/>
      <c r="BM10" s="420"/>
      <c r="BN10" s="420"/>
      <c r="BO10" s="420"/>
      <c r="BP10" s="420"/>
      <c r="BQ10" s="420"/>
      <c r="BR10" s="420"/>
      <c r="BS10" s="420"/>
      <c r="BT10" s="420"/>
      <c r="BU10" s="420"/>
      <c r="BV10" s="420"/>
      <c r="BW10" s="420"/>
      <c r="BX10" s="420"/>
      <c r="BY10" s="420"/>
      <c r="BZ10" s="420"/>
      <c r="CA10" s="420"/>
      <c r="CB10" s="420"/>
      <c r="CC10" s="420"/>
      <c r="CD10" s="420"/>
      <c r="CE10" s="420"/>
      <c r="CF10" s="420"/>
      <c r="CG10" s="420"/>
      <c r="CH10" s="420"/>
      <c r="CI10" s="420"/>
      <c r="CJ10" s="420"/>
      <c r="CK10" s="420"/>
      <c r="CL10" s="420"/>
      <c r="CM10" s="420"/>
      <c r="CN10" s="420"/>
      <c r="CO10" s="420"/>
      <c r="CP10" s="420"/>
      <c r="CQ10" s="420"/>
      <c r="CR10" s="420"/>
      <c r="CS10" s="420"/>
      <c r="CT10" s="420"/>
      <c r="CU10" s="420"/>
      <c r="CV10" s="420"/>
      <c r="CW10" s="420"/>
      <c r="CX10" s="420"/>
      <c r="CY10" s="420"/>
      <c r="CZ10" s="420"/>
      <c r="DA10" s="420"/>
      <c r="DB10" s="420"/>
      <c r="DC10" s="420"/>
      <c r="DD10" s="420"/>
      <c r="DE10" s="420"/>
      <c r="DF10" s="291"/>
      <c r="DG10" s="291"/>
      <c r="DH10" s="291"/>
      <c r="DI10" s="291"/>
      <c r="DJ10" s="291"/>
      <c r="DK10" s="291"/>
      <c r="DL10" s="291"/>
      <c r="DM10" s="291"/>
      <c r="DN10" s="291"/>
      <c r="DO10" s="291"/>
      <c r="DP10" s="291"/>
      <c r="DQ10" s="291"/>
      <c r="DR10" s="291"/>
      <c r="DS10" s="291"/>
      <c r="DT10" s="291"/>
      <c r="DU10" s="291"/>
      <c r="DV10" s="291"/>
      <c r="DW10" s="291"/>
      <c r="EM10" s="290" t="s">
        <v>600</v>
      </c>
    </row>
    <row r="11" spans="1:143" s="290" customFormat="1" ht="13.5" x14ac:dyDescent="0.15">
      <c r="A11" s="420"/>
      <c r="B11" s="420"/>
      <c r="C11" s="420"/>
      <c r="D11" s="420"/>
      <c r="E11" s="420"/>
      <c r="F11" s="420"/>
      <c r="G11" s="420"/>
      <c r="H11" s="420"/>
      <c r="I11" s="420"/>
      <c r="J11" s="420"/>
      <c r="K11" s="420"/>
      <c r="L11" s="420"/>
      <c r="M11" s="420"/>
      <c r="N11" s="420"/>
      <c r="O11" s="420"/>
      <c r="P11" s="420"/>
      <c r="Q11" s="420"/>
      <c r="R11" s="420"/>
      <c r="S11" s="420"/>
      <c r="T11" s="420"/>
      <c r="U11" s="420"/>
      <c r="V11" s="420"/>
      <c r="W11" s="420"/>
      <c r="X11" s="420"/>
      <c r="Y11" s="420"/>
      <c r="Z11" s="420"/>
      <c r="AA11" s="420"/>
      <c r="AB11" s="420"/>
      <c r="AC11" s="420"/>
      <c r="AD11" s="420"/>
      <c r="AE11" s="420"/>
      <c r="AF11" s="420"/>
      <c r="AG11" s="420"/>
      <c r="AH11" s="420"/>
      <c r="AI11" s="420"/>
      <c r="AJ11" s="420"/>
      <c r="AK11" s="420"/>
      <c r="AL11" s="420"/>
      <c r="AM11" s="420"/>
      <c r="AN11" s="420"/>
      <c r="AO11" s="420"/>
      <c r="AP11" s="420"/>
      <c r="AQ11" s="420"/>
      <c r="AR11" s="420"/>
      <c r="AS11" s="420"/>
      <c r="AT11" s="420"/>
      <c r="AU11" s="420"/>
      <c r="AV11" s="420"/>
      <c r="AW11" s="420"/>
      <c r="AX11" s="420"/>
      <c r="AY11" s="420"/>
      <c r="AZ11" s="420"/>
      <c r="BA11" s="420"/>
      <c r="BB11" s="420"/>
      <c r="BC11" s="420"/>
      <c r="BD11" s="420"/>
      <c r="BE11" s="420"/>
      <c r="BF11" s="420"/>
      <c r="BG11" s="420"/>
      <c r="BH11" s="420"/>
      <c r="BI11" s="420"/>
      <c r="BJ11" s="420"/>
      <c r="BK11" s="420"/>
      <c r="BL11" s="420"/>
      <c r="BM11" s="420"/>
      <c r="BN11" s="420"/>
      <c r="BO11" s="420"/>
      <c r="BP11" s="420"/>
      <c r="BQ11" s="420"/>
      <c r="BR11" s="420"/>
      <c r="BS11" s="420"/>
      <c r="BT11" s="420"/>
      <c r="BU11" s="420"/>
      <c r="BV11" s="420"/>
      <c r="BW11" s="420"/>
      <c r="BX11" s="420"/>
      <c r="BY11" s="420"/>
      <c r="BZ11" s="420"/>
      <c r="CA11" s="420"/>
      <c r="CB11" s="420"/>
      <c r="CC11" s="420"/>
      <c r="CD11" s="420"/>
      <c r="CE11" s="420"/>
      <c r="CF11" s="420"/>
      <c r="CG11" s="420"/>
      <c r="CH11" s="420"/>
      <c r="CI11" s="420"/>
      <c r="CJ11" s="420"/>
      <c r="CK11" s="420"/>
      <c r="CL11" s="420"/>
      <c r="CM11" s="420"/>
      <c r="CN11" s="420"/>
      <c r="CO11" s="420"/>
      <c r="CP11" s="420"/>
      <c r="CQ11" s="420"/>
      <c r="CR11" s="420"/>
      <c r="CS11" s="420"/>
      <c r="CT11" s="420"/>
      <c r="CU11" s="420"/>
      <c r="CV11" s="420"/>
      <c r="CW11" s="420"/>
      <c r="CX11" s="420"/>
      <c r="CY11" s="420"/>
      <c r="CZ11" s="420"/>
      <c r="DA11" s="420"/>
      <c r="DB11" s="420"/>
      <c r="DC11" s="420"/>
      <c r="DD11" s="420"/>
      <c r="DE11" s="420"/>
      <c r="DF11" s="291"/>
      <c r="DG11" s="291"/>
      <c r="DH11" s="291"/>
      <c r="DI11" s="291"/>
      <c r="DJ11" s="291"/>
      <c r="DK11" s="291"/>
      <c r="DL11" s="291"/>
      <c r="DM11" s="291"/>
      <c r="DN11" s="291"/>
      <c r="DO11" s="291"/>
      <c r="DP11" s="291"/>
      <c r="DQ11" s="291"/>
      <c r="DR11" s="291"/>
      <c r="DS11" s="291"/>
      <c r="DT11" s="291"/>
      <c r="DU11" s="291"/>
      <c r="DV11" s="291"/>
      <c r="DW11" s="291"/>
    </row>
    <row r="12" spans="1:143" s="290" customFormat="1" ht="13.5" x14ac:dyDescent="0.15">
      <c r="A12" s="420"/>
      <c r="B12" s="420"/>
      <c r="C12" s="420"/>
      <c r="D12" s="420"/>
      <c r="E12" s="420"/>
      <c r="F12" s="420"/>
      <c r="G12" s="420"/>
      <c r="H12" s="420"/>
      <c r="I12" s="420"/>
      <c r="J12" s="420"/>
      <c r="K12" s="420"/>
      <c r="L12" s="420"/>
      <c r="M12" s="420"/>
      <c r="N12" s="420"/>
      <c r="O12" s="420"/>
      <c r="P12" s="420"/>
      <c r="Q12" s="420"/>
      <c r="R12" s="420"/>
      <c r="S12" s="420"/>
      <c r="T12" s="420"/>
      <c r="U12" s="420"/>
      <c r="V12" s="420"/>
      <c r="W12" s="420"/>
      <c r="X12" s="420"/>
      <c r="Y12" s="420"/>
      <c r="Z12" s="420"/>
      <c r="AA12" s="420"/>
      <c r="AB12" s="420"/>
      <c r="AC12" s="420"/>
      <c r="AD12" s="420"/>
      <c r="AE12" s="420"/>
      <c r="AF12" s="420"/>
      <c r="AG12" s="420"/>
      <c r="AH12" s="420"/>
      <c r="AI12" s="420"/>
      <c r="AJ12" s="420"/>
      <c r="AK12" s="420"/>
      <c r="AL12" s="420"/>
      <c r="AM12" s="420"/>
      <c r="AN12" s="420"/>
      <c r="AO12" s="420"/>
      <c r="AP12" s="420"/>
      <c r="AQ12" s="420"/>
      <c r="AR12" s="420"/>
      <c r="AS12" s="420"/>
      <c r="AT12" s="420"/>
      <c r="AU12" s="420"/>
      <c r="AV12" s="420"/>
      <c r="AW12" s="420"/>
      <c r="AX12" s="420"/>
      <c r="AY12" s="420"/>
      <c r="AZ12" s="420"/>
      <c r="BA12" s="420"/>
      <c r="BB12" s="420"/>
      <c r="BC12" s="420"/>
      <c r="BD12" s="420"/>
      <c r="BE12" s="420"/>
      <c r="BF12" s="420"/>
      <c r="BG12" s="420"/>
      <c r="BH12" s="420"/>
      <c r="BI12" s="420"/>
      <c r="BJ12" s="420"/>
      <c r="BK12" s="420"/>
      <c r="BL12" s="420"/>
      <c r="BM12" s="420"/>
      <c r="BN12" s="420"/>
      <c r="BO12" s="420"/>
      <c r="BP12" s="420"/>
      <c r="BQ12" s="420"/>
      <c r="BR12" s="420"/>
      <c r="BS12" s="420"/>
      <c r="BT12" s="420"/>
      <c r="BU12" s="420"/>
      <c r="BV12" s="420"/>
      <c r="BW12" s="420"/>
      <c r="BX12" s="420"/>
      <c r="BY12" s="420"/>
      <c r="BZ12" s="420"/>
      <c r="CA12" s="420"/>
      <c r="CB12" s="420"/>
      <c r="CC12" s="420"/>
      <c r="CD12" s="420"/>
      <c r="CE12" s="420"/>
      <c r="CF12" s="420"/>
      <c r="CG12" s="420"/>
      <c r="CH12" s="420"/>
      <c r="CI12" s="420"/>
      <c r="CJ12" s="420"/>
      <c r="CK12" s="420"/>
      <c r="CL12" s="420"/>
      <c r="CM12" s="420"/>
      <c r="CN12" s="420"/>
      <c r="CO12" s="420"/>
      <c r="CP12" s="420"/>
      <c r="CQ12" s="420"/>
      <c r="CR12" s="420"/>
      <c r="CS12" s="420"/>
      <c r="CT12" s="420"/>
      <c r="CU12" s="420"/>
      <c r="CV12" s="420"/>
      <c r="CW12" s="420"/>
      <c r="CX12" s="420"/>
      <c r="CY12" s="420"/>
      <c r="CZ12" s="420"/>
      <c r="DA12" s="420"/>
      <c r="DB12" s="420"/>
      <c r="DC12" s="420"/>
      <c r="DD12" s="420"/>
      <c r="DE12" s="420"/>
      <c r="DF12" s="291"/>
      <c r="DG12" s="291"/>
      <c r="DH12" s="291"/>
      <c r="DI12" s="291"/>
      <c r="DJ12" s="291"/>
      <c r="DK12" s="291"/>
      <c r="DL12" s="291"/>
      <c r="DM12" s="291"/>
      <c r="DN12" s="291"/>
      <c r="DO12" s="291"/>
      <c r="DP12" s="291"/>
      <c r="DQ12" s="291"/>
      <c r="DR12" s="291"/>
      <c r="DS12" s="291"/>
      <c r="DT12" s="291"/>
      <c r="DU12" s="291"/>
      <c r="DV12" s="291"/>
      <c r="DW12" s="291"/>
      <c r="EM12" s="290" t="s">
        <v>600</v>
      </c>
    </row>
    <row r="13" spans="1:143" s="290" customFormat="1" ht="13.5" x14ac:dyDescent="0.15">
      <c r="A13" s="420"/>
      <c r="B13" s="420"/>
      <c r="C13" s="420"/>
      <c r="D13" s="420"/>
      <c r="E13" s="420"/>
      <c r="F13" s="420"/>
      <c r="G13" s="420"/>
      <c r="H13" s="420"/>
      <c r="I13" s="420"/>
      <c r="J13" s="420"/>
      <c r="K13" s="420"/>
      <c r="L13" s="420"/>
      <c r="M13" s="420"/>
      <c r="N13" s="420"/>
      <c r="O13" s="420"/>
      <c r="P13" s="420"/>
      <c r="Q13" s="420"/>
      <c r="R13" s="420"/>
      <c r="S13" s="420"/>
      <c r="T13" s="420"/>
      <c r="U13" s="420"/>
      <c r="V13" s="420"/>
      <c r="W13" s="420"/>
      <c r="X13" s="420"/>
      <c r="Y13" s="420"/>
      <c r="Z13" s="420"/>
      <c r="AA13" s="420"/>
      <c r="AB13" s="420"/>
      <c r="AC13" s="420"/>
      <c r="AD13" s="420"/>
      <c r="AE13" s="420"/>
      <c r="AF13" s="420"/>
      <c r="AG13" s="420"/>
      <c r="AH13" s="420"/>
      <c r="AI13" s="420"/>
      <c r="AJ13" s="420"/>
      <c r="AK13" s="420"/>
      <c r="AL13" s="420"/>
      <c r="AM13" s="420"/>
      <c r="AN13" s="420"/>
      <c r="AO13" s="420"/>
      <c r="AP13" s="420"/>
      <c r="AQ13" s="420"/>
      <c r="AR13" s="420"/>
      <c r="AS13" s="420"/>
      <c r="AT13" s="420"/>
      <c r="AU13" s="420"/>
      <c r="AV13" s="420"/>
      <c r="AW13" s="420"/>
      <c r="AX13" s="420"/>
      <c r="AY13" s="420"/>
      <c r="AZ13" s="420"/>
      <c r="BA13" s="420"/>
      <c r="BB13" s="420"/>
      <c r="BC13" s="420"/>
      <c r="BD13" s="420"/>
      <c r="BE13" s="420"/>
      <c r="BF13" s="420"/>
      <c r="BG13" s="420"/>
      <c r="BH13" s="420"/>
      <c r="BI13" s="420"/>
      <c r="BJ13" s="420"/>
      <c r="BK13" s="420"/>
      <c r="BL13" s="420"/>
      <c r="BM13" s="420"/>
      <c r="BN13" s="420"/>
      <c r="BO13" s="420"/>
      <c r="BP13" s="420"/>
      <c r="BQ13" s="420"/>
      <c r="BR13" s="420"/>
      <c r="BS13" s="420"/>
      <c r="BT13" s="420"/>
      <c r="BU13" s="420"/>
      <c r="BV13" s="420"/>
      <c r="BW13" s="420"/>
      <c r="BX13" s="420"/>
      <c r="BY13" s="420"/>
      <c r="BZ13" s="420"/>
      <c r="CA13" s="420"/>
      <c r="CB13" s="420"/>
      <c r="CC13" s="420"/>
      <c r="CD13" s="420"/>
      <c r="CE13" s="420"/>
      <c r="CF13" s="420"/>
      <c r="CG13" s="420"/>
      <c r="CH13" s="420"/>
      <c r="CI13" s="420"/>
      <c r="CJ13" s="420"/>
      <c r="CK13" s="420"/>
      <c r="CL13" s="420"/>
      <c r="CM13" s="420"/>
      <c r="CN13" s="420"/>
      <c r="CO13" s="420"/>
      <c r="CP13" s="420"/>
      <c r="CQ13" s="420"/>
      <c r="CR13" s="420"/>
      <c r="CS13" s="420"/>
      <c r="CT13" s="420"/>
      <c r="CU13" s="420"/>
      <c r="CV13" s="420"/>
      <c r="CW13" s="420"/>
      <c r="CX13" s="420"/>
      <c r="CY13" s="420"/>
      <c r="CZ13" s="420"/>
      <c r="DA13" s="420"/>
      <c r="DB13" s="420"/>
      <c r="DC13" s="420"/>
      <c r="DD13" s="420"/>
      <c r="DE13" s="420"/>
      <c r="DF13" s="291"/>
      <c r="DG13" s="291"/>
      <c r="DH13" s="291"/>
      <c r="DI13" s="291"/>
      <c r="DJ13" s="291"/>
      <c r="DK13" s="291"/>
      <c r="DL13" s="291"/>
      <c r="DM13" s="291"/>
      <c r="DN13" s="291"/>
      <c r="DO13" s="291"/>
      <c r="DP13" s="291"/>
      <c r="DQ13" s="291"/>
      <c r="DR13" s="291"/>
      <c r="DS13" s="291"/>
      <c r="DT13" s="291"/>
      <c r="DU13" s="291"/>
      <c r="DV13" s="291"/>
      <c r="DW13" s="291"/>
    </row>
    <row r="14" spans="1:143" s="290" customFormat="1" ht="13.5" x14ac:dyDescent="0.15">
      <c r="A14" s="420"/>
      <c r="B14" s="420"/>
      <c r="C14" s="420"/>
      <c r="D14" s="420"/>
      <c r="E14" s="420"/>
      <c r="F14" s="420"/>
      <c r="G14" s="420"/>
      <c r="H14" s="420"/>
      <c r="I14" s="420"/>
      <c r="J14" s="420"/>
      <c r="K14" s="420"/>
      <c r="L14" s="420"/>
      <c r="M14" s="420"/>
      <c r="N14" s="420"/>
      <c r="O14" s="420"/>
      <c r="P14" s="420"/>
      <c r="Q14" s="420"/>
      <c r="R14" s="420"/>
      <c r="S14" s="420"/>
      <c r="T14" s="420"/>
      <c r="U14" s="420"/>
      <c r="V14" s="420"/>
      <c r="W14" s="420"/>
      <c r="X14" s="420"/>
      <c r="Y14" s="420"/>
      <c r="Z14" s="420"/>
      <c r="AA14" s="420"/>
      <c r="AB14" s="420"/>
      <c r="AC14" s="420"/>
      <c r="AD14" s="420"/>
      <c r="AE14" s="420"/>
      <c r="AF14" s="420"/>
      <c r="AG14" s="420"/>
      <c r="AH14" s="420"/>
      <c r="AI14" s="420"/>
      <c r="AJ14" s="420"/>
      <c r="AK14" s="420"/>
      <c r="AL14" s="420"/>
      <c r="AM14" s="420"/>
      <c r="AN14" s="420"/>
      <c r="AO14" s="420"/>
      <c r="AP14" s="420"/>
      <c r="AQ14" s="420"/>
      <c r="AR14" s="420"/>
      <c r="AS14" s="420"/>
      <c r="AT14" s="420"/>
      <c r="AU14" s="420"/>
      <c r="AV14" s="420"/>
      <c r="AW14" s="420"/>
      <c r="AX14" s="420"/>
      <c r="AY14" s="420"/>
      <c r="AZ14" s="420"/>
      <c r="BA14" s="420"/>
      <c r="BB14" s="420"/>
      <c r="BC14" s="420"/>
      <c r="BD14" s="420"/>
      <c r="BE14" s="420"/>
      <c r="BF14" s="420"/>
      <c r="BG14" s="420"/>
      <c r="BH14" s="420"/>
      <c r="BI14" s="420"/>
      <c r="BJ14" s="420"/>
      <c r="BK14" s="420"/>
      <c r="BL14" s="420"/>
      <c r="BM14" s="420"/>
      <c r="BN14" s="420"/>
      <c r="BO14" s="420"/>
      <c r="BP14" s="420"/>
      <c r="BQ14" s="420"/>
      <c r="BR14" s="420"/>
      <c r="BS14" s="420"/>
      <c r="BT14" s="420"/>
      <c r="BU14" s="420"/>
      <c r="BV14" s="420"/>
      <c r="BW14" s="420"/>
      <c r="BX14" s="420"/>
      <c r="BY14" s="420"/>
      <c r="BZ14" s="420"/>
      <c r="CA14" s="420"/>
      <c r="CB14" s="420"/>
      <c r="CC14" s="420"/>
      <c r="CD14" s="420"/>
      <c r="CE14" s="420"/>
      <c r="CF14" s="420"/>
      <c r="CG14" s="420"/>
      <c r="CH14" s="420"/>
      <c r="CI14" s="420"/>
      <c r="CJ14" s="420"/>
      <c r="CK14" s="420"/>
      <c r="CL14" s="420"/>
      <c r="CM14" s="420"/>
      <c r="CN14" s="420"/>
      <c r="CO14" s="420"/>
      <c r="CP14" s="420"/>
      <c r="CQ14" s="420"/>
      <c r="CR14" s="420"/>
      <c r="CS14" s="420"/>
      <c r="CT14" s="420"/>
      <c r="CU14" s="420"/>
      <c r="CV14" s="420"/>
      <c r="CW14" s="420"/>
      <c r="CX14" s="420"/>
      <c r="CY14" s="420"/>
      <c r="CZ14" s="420"/>
      <c r="DA14" s="420"/>
      <c r="DB14" s="420"/>
      <c r="DC14" s="420"/>
      <c r="DD14" s="420"/>
      <c r="DE14" s="420"/>
      <c r="DF14" s="291"/>
      <c r="DG14" s="291"/>
      <c r="DH14" s="291"/>
      <c r="DI14" s="291"/>
      <c r="DJ14" s="291"/>
      <c r="DK14" s="291"/>
      <c r="DL14" s="291"/>
      <c r="DM14" s="291"/>
      <c r="DN14" s="291"/>
      <c r="DO14" s="291"/>
      <c r="DP14" s="291"/>
      <c r="DQ14" s="291"/>
      <c r="DR14" s="291"/>
      <c r="DS14" s="291"/>
      <c r="DT14" s="291"/>
      <c r="DU14" s="291"/>
      <c r="DV14" s="291"/>
      <c r="DW14" s="291"/>
    </row>
    <row r="15" spans="1:143" s="290" customFormat="1" ht="13.5" x14ac:dyDescent="0.15">
      <c r="A15" s="385"/>
      <c r="B15" s="420"/>
      <c r="C15" s="420"/>
      <c r="D15" s="420"/>
      <c r="E15" s="420"/>
      <c r="F15" s="420"/>
      <c r="G15" s="420"/>
      <c r="H15" s="420"/>
      <c r="I15" s="420"/>
      <c r="J15" s="420"/>
      <c r="K15" s="420"/>
      <c r="L15" s="420"/>
      <c r="M15" s="420"/>
      <c r="N15" s="420"/>
      <c r="O15" s="420"/>
      <c r="P15" s="420"/>
      <c r="Q15" s="420"/>
      <c r="R15" s="420"/>
      <c r="S15" s="420"/>
      <c r="T15" s="420"/>
      <c r="U15" s="420"/>
      <c r="V15" s="420"/>
      <c r="W15" s="420"/>
      <c r="X15" s="420"/>
      <c r="Y15" s="420"/>
      <c r="Z15" s="420"/>
      <c r="AA15" s="420"/>
      <c r="AB15" s="420"/>
      <c r="AC15" s="420"/>
      <c r="AD15" s="420"/>
      <c r="AE15" s="420"/>
      <c r="AF15" s="420"/>
      <c r="AG15" s="420"/>
      <c r="AH15" s="420"/>
      <c r="AI15" s="420"/>
      <c r="AJ15" s="420"/>
      <c r="AK15" s="420"/>
      <c r="AL15" s="420"/>
      <c r="AM15" s="420"/>
      <c r="AN15" s="420"/>
      <c r="AO15" s="420"/>
      <c r="AP15" s="420"/>
      <c r="AQ15" s="420"/>
      <c r="AR15" s="420"/>
      <c r="AS15" s="420"/>
      <c r="AT15" s="420"/>
      <c r="AU15" s="420"/>
      <c r="AV15" s="420"/>
      <c r="AW15" s="420"/>
      <c r="AX15" s="420"/>
      <c r="AY15" s="420"/>
      <c r="AZ15" s="420"/>
      <c r="BA15" s="420"/>
      <c r="BB15" s="420"/>
      <c r="BC15" s="420"/>
      <c r="BD15" s="420"/>
      <c r="BE15" s="420"/>
      <c r="BF15" s="420"/>
      <c r="BG15" s="420"/>
      <c r="BH15" s="420"/>
      <c r="BI15" s="420"/>
      <c r="BJ15" s="420"/>
      <c r="BK15" s="420"/>
      <c r="BL15" s="420"/>
      <c r="BM15" s="420"/>
      <c r="BN15" s="420"/>
      <c r="BO15" s="420"/>
      <c r="BP15" s="420"/>
      <c r="BQ15" s="420"/>
      <c r="BR15" s="420"/>
      <c r="BS15" s="420"/>
      <c r="BT15" s="420"/>
      <c r="BU15" s="420"/>
      <c r="BV15" s="420"/>
      <c r="BW15" s="420"/>
      <c r="BX15" s="420"/>
      <c r="BY15" s="420"/>
      <c r="BZ15" s="420"/>
      <c r="CA15" s="420"/>
      <c r="CB15" s="420"/>
      <c r="CC15" s="420"/>
      <c r="CD15" s="420"/>
      <c r="CE15" s="420"/>
      <c r="CF15" s="420"/>
      <c r="CG15" s="420"/>
      <c r="CH15" s="420"/>
      <c r="CI15" s="420"/>
      <c r="CJ15" s="420"/>
      <c r="CK15" s="420"/>
      <c r="CL15" s="420"/>
      <c r="CM15" s="420"/>
      <c r="CN15" s="420"/>
      <c r="CO15" s="420"/>
      <c r="CP15" s="420"/>
      <c r="CQ15" s="420"/>
      <c r="CR15" s="420"/>
      <c r="CS15" s="420"/>
      <c r="CT15" s="420"/>
      <c r="CU15" s="420"/>
      <c r="CV15" s="420"/>
      <c r="CW15" s="420"/>
      <c r="CX15" s="420"/>
      <c r="CY15" s="420"/>
      <c r="CZ15" s="420"/>
      <c r="DA15" s="420"/>
      <c r="DB15" s="420"/>
      <c r="DC15" s="420"/>
      <c r="DD15" s="420"/>
      <c r="DE15" s="420"/>
      <c r="DF15" s="291"/>
      <c r="DG15" s="291"/>
      <c r="DH15" s="291"/>
      <c r="DI15" s="291"/>
      <c r="DJ15" s="291"/>
      <c r="DK15" s="291"/>
      <c r="DL15" s="291"/>
      <c r="DM15" s="291"/>
      <c r="DN15" s="291"/>
      <c r="DO15" s="291"/>
      <c r="DP15" s="291"/>
      <c r="DQ15" s="291"/>
      <c r="DR15" s="291"/>
      <c r="DS15" s="291"/>
      <c r="DT15" s="291"/>
      <c r="DU15" s="291"/>
      <c r="DV15" s="291"/>
      <c r="DW15" s="291"/>
    </row>
    <row r="16" spans="1:143" s="290" customFormat="1" ht="13.5" x14ac:dyDescent="0.15">
      <c r="A16" s="385"/>
      <c r="B16" s="420"/>
      <c r="C16" s="420"/>
      <c r="D16" s="420"/>
      <c r="E16" s="420"/>
      <c r="F16" s="420"/>
      <c r="G16" s="420"/>
      <c r="H16" s="420"/>
      <c r="I16" s="420"/>
      <c r="J16" s="420"/>
      <c r="K16" s="420"/>
      <c r="L16" s="420"/>
      <c r="M16" s="420"/>
      <c r="N16" s="420"/>
      <c r="O16" s="420"/>
      <c r="P16" s="420"/>
      <c r="Q16" s="420"/>
      <c r="R16" s="420"/>
      <c r="S16" s="420"/>
      <c r="T16" s="420"/>
      <c r="U16" s="420"/>
      <c r="V16" s="420"/>
      <c r="W16" s="420"/>
      <c r="X16" s="420"/>
      <c r="Y16" s="420"/>
      <c r="Z16" s="420"/>
      <c r="AA16" s="420"/>
      <c r="AB16" s="420"/>
      <c r="AC16" s="420"/>
      <c r="AD16" s="420"/>
      <c r="AE16" s="420"/>
      <c r="AF16" s="420"/>
      <c r="AG16" s="420"/>
      <c r="AH16" s="420"/>
      <c r="AI16" s="420"/>
      <c r="AJ16" s="420"/>
      <c r="AK16" s="420"/>
      <c r="AL16" s="420"/>
      <c r="AM16" s="420"/>
      <c r="AN16" s="420"/>
      <c r="AO16" s="420"/>
      <c r="AP16" s="420"/>
      <c r="AQ16" s="420"/>
      <c r="AR16" s="420"/>
      <c r="AS16" s="420"/>
      <c r="AT16" s="420"/>
      <c r="AU16" s="420"/>
      <c r="AV16" s="420"/>
      <c r="AW16" s="420"/>
      <c r="AX16" s="420"/>
      <c r="AY16" s="420"/>
      <c r="AZ16" s="420"/>
      <c r="BA16" s="420"/>
      <c r="BB16" s="420"/>
      <c r="BC16" s="420"/>
      <c r="BD16" s="420"/>
      <c r="BE16" s="420"/>
      <c r="BF16" s="420"/>
      <c r="BG16" s="420"/>
      <c r="BH16" s="420"/>
      <c r="BI16" s="420"/>
      <c r="BJ16" s="420"/>
      <c r="BK16" s="420"/>
      <c r="BL16" s="420"/>
      <c r="BM16" s="420"/>
      <c r="BN16" s="420"/>
      <c r="BO16" s="420"/>
      <c r="BP16" s="420"/>
      <c r="BQ16" s="420"/>
      <c r="BR16" s="420"/>
      <c r="BS16" s="420"/>
      <c r="BT16" s="420"/>
      <c r="BU16" s="420"/>
      <c r="BV16" s="420"/>
      <c r="BW16" s="420"/>
      <c r="BX16" s="420"/>
      <c r="BY16" s="420"/>
      <c r="BZ16" s="420"/>
      <c r="CA16" s="420"/>
      <c r="CB16" s="420"/>
      <c r="CC16" s="420"/>
      <c r="CD16" s="420"/>
      <c r="CE16" s="420"/>
      <c r="CF16" s="420"/>
      <c r="CG16" s="420"/>
      <c r="CH16" s="420"/>
      <c r="CI16" s="420"/>
      <c r="CJ16" s="420"/>
      <c r="CK16" s="420"/>
      <c r="CL16" s="420"/>
      <c r="CM16" s="420"/>
      <c r="CN16" s="420"/>
      <c r="CO16" s="420"/>
      <c r="CP16" s="420"/>
      <c r="CQ16" s="420"/>
      <c r="CR16" s="420"/>
      <c r="CS16" s="420"/>
      <c r="CT16" s="420"/>
      <c r="CU16" s="420"/>
      <c r="CV16" s="420"/>
      <c r="CW16" s="420"/>
      <c r="CX16" s="420"/>
      <c r="CY16" s="420"/>
      <c r="CZ16" s="420"/>
      <c r="DA16" s="420"/>
      <c r="DB16" s="420"/>
      <c r="DC16" s="420"/>
      <c r="DD16" s="420"/>
      <c r="DE16" s="420"/>
      <c r="DF16" s="291"/>
      <c r="DG16" s="291"/>
      <c r="DH16" s="291"/>
      <c r="DI16" s="291"/>
      <c r="DJ16" s="291"/>
      <c r="DK16" s="291"/>
      <c r="DL16" s="291"/>
      <c r="DM16" s="291"/>
      <c r="DN16" s="291"/>
      <c r="DO16" s="291"/>
      <c r="DP16" s="291"/>
      <c r="DQ16" s="291"/>
      <c r="DR16" s="291"/>
      <c r="DS16" s="291"/>
      <c r="DT16" s="291"/>
      <c r="DU16" s="291"/>
      <c r="DV16" s="291"/>
      <c r="DW16" s="291"/>
    </row>
    <row r="17" spans="1:351" s="290" customFormat="1" ht="13.5" x14ac:dyDescent="0.15">
      <c r="A17" s="385"/>
      <c r="B17" s="420"/>
      <c r="C17" s="420"/>
      <c r="D17" s="420"/>
      <c r="E17" s="420"/>
      <c r="F17" s="420"/>
      <c r="G17" s="420"/>
      <c r="H17" s="420"/>
      <c r="I17" s="420"/>
      <c r="J17" s="420"/>
      <c r="K17" s="420"/>
      <c r="L17" s="420"/>
      <c r="M17" s="420"/>
      <c r="N17" s="420"/>
      <c r="O17" s="420"/>
      <c r="P17" s="420"/>
      <c r="Q17" s="420"/>
      <c r="R17" s="420"/>
      <c r="S17" s="420"/>
      <c r="T17" s="420"/>
      <c r="U17" s="420"/>
      <c r="V17" s="420"/>
      <c r="W17" s="420"/>
      <c r="X17" s="420"/>
      <c r="Y17" s="420"/>
      <c r="Z17" s="420"/>
      <c r="AA17" s="420"/>
      <c r="AB17" s="420"/>
      <c r="AC17" s="420"/>
      <c r="AD17" s="420"/>
      <c r="AE17" s="420"/>
      <c r="AF17" s="420"/>
      <c r="AG17" s="420"/>
      <c r="AH17" s="420"/>
      <c r="AI17" s="420"/>
      <c r="AJ17" s="420"/>
      <c r="AK17" s="420"/>
      <c r="AL17" s="420"/>
      <c r="AM17" s="420"/>
      <c r="AN17" s="420"/>
      <c r="AO17" s="420"/>
      <c r="AP17" s="420"/>
      <c r="AQ17" s="420"/>
      <c r="AR17" s="420"/>
      <c r="AS17" s="420"/>
      <c r="AT17" s="420"/>
      <c r="AU17" s="420"/>
      <c r="AV17" s="420"/>
      <c r="AW17" s="420"/>
      <c r="AX17" s="420"/>
      <c r="AY17" s="420"/>
      <c r="AZ17" s="420"/>
      <c r="BA17" s="420"/>
      <c r="BB17" s="420"/>
      <c r="BC17" s="420"/>
      <c r="BD17" s="420"/>
      <c r="BE17" s="420"/>
      <c r="BF17" s="420"/>
      <c r="BG17" s="420"/>
      <c r="BH17" s="420"/>
      <c r="BI17" s="420"/>
      <c r="BJ17" s="420"/>
      <c r="BK17" s="420"/>
      <c r="BL17" s="420"/>
      <c r="BM17" s="420"/>
      <c r="BN17" s="420"/>
      <c r="BO17" s="420"/>
      <c r="BP17" s="420"/>
      <c r="BQ17" s="420"/>
      <c r="BR17" s="420"/>
      <c r="BS17" s="420"/>
      <c r="BT17" s="420"/>
      <c r="BU17" s="420"/>
      <c r="BV17" s="420"/>
      <c r="BW17" s="420"/>
      <c r="BX17" s="420"/>
      <c r="BY17" s="420"/>
      <c r="BZ17" s="420"/>
      <c r="CA17" s="420"/>
      <c r="CB17" s="420"/>
      <c r="CC17" s="420"/>
      <c r="CD17" s="420"/>
      <c r="CE17" s="420"/>
      <c r="CF17" s="420"/>
      <c r="CG17" s="420"/>
      <c r="CH17" s="420"/>
      <c r="CI17" s="420"/>
      <c r="CJ17" s="420"/>
      <c r="CK17" s="420"/>
      <c r="CL17" s="420"/>
      <c r="CM17" s="420"/>
      <c r="CN17" s="420"/>
      <c r="CO17" s="420"/>
      <c r="CP17" s="420"/>
      <c r="CQ17" s="420"/>
      <c r="CR17" s="420"/>
      <c r="CS17" s="420"/>
      <c r="CT17" s="420"/>
      <c r="CU17" s="420"/>
      <c r="CV17" s="420"/>
      <c r="CW17" s="420"/>
      <c r="CX17" s="420"/>
      <c r="CY17" s="420"/>
      <c r="CZ17" s="420"/>
      <c r="DA17" s="420"/>
      <c r="DB17" s="420"/>
      <c r="DC17" s="420"/>
      <c r="DD17" s="420"/>
      <c r="DE17" s="420"/>
      <c r="DF17" s="291"/>
      <c r="DG17" s="291"/>
      <c r="DH17" s="291"/>
      <c r="DI17" s="291"/>
      <c r="DJ17" s="291"/>
      <c r="DK17" s="291"/>
      <c r="DL17" s="291"/>
      <c r="DM17" s="291"/>
      <c r="DN17" s="291"/>
      <c r="DO17" s="291"/>
      <c r="DP17" s="291"/>
      <c r="DQ17" s="291"/>
      <c r="DR17" s="291"/>
      <c r="DS17" s="291"/>
      <c r="DT17" s="291"/>
      <c r="DU17" s="291"/>
      <c r="DV17" s="291"/>
      <c r="DW17" s="291"/>
    </row>
    <row r="18" spans="1:351" s="290" customFormat="1" ht="13.5" x14ac:dyDescent="0.15">
      <c r="A18" s="385"/>
      <c r="B18" s="420"/>
      <c r="C18" s="420"/>
      <c r="D18" s="420"/>
      <c r="E18" s="420"/>
      <c r="F18" s="420"/>
      <c r="G18" s="420"/>
      <c r="H18" s="420"/>
      <c r="I18" s="420"/>
      <c r="J18" s="420"/>
      <c r="K18" s="420"/>
      <c r="L18" s="420"/>
      <c r="M18" s="420"/>
      <c r="N18" s="420"/>
      <c r="O18" s="420"/>
      <c r="P18" s="420"/>
      <c r="Q18" s="420"/>
      <c r="R18" s="420"/>
      <c r="S18" s="420"/>
      <c r="T18" s="420"/>
      <c r="U18" s="420"/>
      <c r="V18" s="420"/>
      <c r="W18" s="420"/>
      <c r="X18" s="420"/>
      <c r="Y18" s="420"/>
      <c r="Z18" s="420"/>
      <c r="AA18" s="420"/>
      <c r="AB18" s="420"/>
      <c r="AC18" s="420"/>
      <c r="AD18" s="420"/>
      <c r="AE18" s="420"/>
      <c r="AF18" s="420"/>
      <c r="AG18" s="420"/>
      <c r="AH18" s="420"/>
      <c r="AI18" s="420"/>
      <c r="AJ18" s="420"/>
      <c r="AK18" s="420"/>
      <c r="AL18" s="420"/>
      <c r="AM18" s="420"/>
      <c r="AN18" s="420"/>
      <c r="AO18" s="420"/>
      <c r="AP18" s="420"/>
      <c r="AQ18" s="420"/>
      <c r="AR18" s="420"/>
      <c r="AS18" s="420"/>
      <c r="AT18" s="420"/>
      <c r="AU18" s="420"/>
      <c r="AV18" s="420"/>
      <c r="AW18" s="420"/>
      <c r="AX18" s="420"/>
      <c r="AY18" s="420"/>
      <c r="AZ18" s="420"/>
      <c r="BA18" s="420"/>
      <c r="BB18" s="420"/>
      <c r="BC18" s="420"/>
      <c r="BD18" s="420"/>
      <c r="BE18" s="420"/>
      <c r="BF18" s="420"/>
      <c r="BG18" s="420"/>
      <c r="BH18" s="420"/>
      <c r="BI18" s="420"/>
      <c r="BJ18" s="420"/>
      <c r="BK18" s="420"/>
      <c r="BL18" s="420"/>
      <c r="BM18" s="420"/>
      <c r="BN18" s="420"/>
      <c r="BO18" s="420"/>
      <c r="BP18" s="420"/>
      <c r="BQ18" s="420"/>
      <c r="BR18" s="420"/>
      <c r="BS18" s="420"/>
      <c r="BT18" s="420"/>
      <c r="BU18" s="420"/>
      <c r="BV18" s="420"/>
      <c r="BW18" s="420"/>
      <c r="BX18" s="420"/>
      <c r="BY18" s="420"/>
      <c r="BZ18" s="420"/>
      <c r="CA18" s="420"/>
      <c r="CB18" s="420"/>
      <c r="CC18" s="420"/>
      <c r="CD18" s="420"/>
      <c r="CE18" s="420"/>
      <c r="CF18" s="420"/>
      <c r="CG18" s="420"/>
      <c r="CH18" s="420"/>
      <c r="CI18" s="420"/>
      <c r="CJ18" s="420"/>
      <c r="CK18" s="420"/>
      <c r="CL18" s="420"/>
      <c r="CM18" s="420"/>
      <c r="CN18" s="420"/>
      <c r="CO18" s="420"/>
      <c r="CP18" s="420"/>
      <c r="CQ18" s="420"/>
      <c r="CR18" s="420"/>
      <c r="CS18" s="420"/>
      <c r="CT18" s="420"/>
      <c r="CU18" s="420"/>
      <c r="CV18" s="420"/>
      <c r="CW18" s="420"/>
      <c r="CX18" s="420"/>
      <c r="CY18" s="420"/>
      <c r="CZ18" s="420"/>
      <c r="DA18" s="420"/>
      <c r="DB18" s="420"/>
      <c r="DC18" s="420"/>
      <c r="DD18" s="420"/>
      <c r="DE18" s="420"/>
      <c r="DF18" s="291"/>
      <c r="DG18" s="291"/>
      <c r="DH18" s="291"/>
      <c r="DI18" s="291"/>
      <c r="DJ18" s="291"/>
      <c r="DK18" s="291"/>
      <c r="DL18" s="291"/>
      <c r="DM18" s="291"/>
      <c r="DN18" s="291"/>
      <c r="DO18" s="291"/>
      <c r="DP18" s="291"/>
      <c r="DQ18" s="291"/>
      <c r="DR18" s="291"/>
      <c r="DS18" s="291"/>
      <c r="DT18" s="291"/>
      <c r="DU18" s="291"/>
      <c r="DV18" s="291"/>
      <c r="DW18" s="291"/>
    </row>
    <row r="19" spans="1:351" ht="13.5" x14ac:dyDescent="0.15">
      <c r="DD19" s="385"/>
      <c r="DE19" s="385"/>
    </row>
    <row r="20" spans="1:351" ht="13.5" x14ac:dyDescent="0.15">
      <c r="DD20" s="385"/>
      <c r="DE20" s="385"/>
    </row>
    <row r="21" spans="1:351" ht="17.25" x14ac:dyDescent="0.15">
      <c r="B21" s="419"/>
      <c r="C21" s="415"/>
      <c r="D21" s="415"/>
      <c r="E21" s="415"/>
      <c r="F21" s="415"/>
      <c r="G21" s="415"/>
      <c r="H21" s="415"/>
      <c r="I21" s="415"/>
      <c r="J21" s="415"/>
      <c r="K21" s="415"/>
      <c r="L21" s="415"/>
      <c r="M21" s="415"/>
      <c r="N21" s="418"/>
      <c r="O21" s="415"/>
      <c r="P21" s="415"/>
      <c r="Q21" s="415"/>
      <c r="R21" s="415"/>
      <c r="S21" s="415"/>
      <c r="T21" s="415"/>
      <c r="U21" s="415"/>
      <c r="V21" s="415"/>
      <c r="W21" s="415"/>
      <c r="X21" s="415"/>
      <c r="Y21" s="415"/>
      <c r="Z21" s="415"/>
      <c r="AA21" s="415"/>
      <c r="AB21" s="415"/>
      <c r="AC21" s="415"/>
      <c r="AD21" s="415"/>
      <c r="AE21" s="415"/>
      <c r="AF21" s="415"/>
      <c r="AG21" s="415"/>
      <c r="AH21" s="415"/>
      <c r="AI21" s="415"/>
      <c r="AJ21" s="415"/>
      <c r="AK21" s="415"/>
      <c r="AL21" s="415"/>
      <c r="AM21" s="415"/>
      <c r="AN21" s="415"/>
      <c r="AO21" s="415"/>
      <c r="AP21" s="415"/>
      <c r="AQ21" s="415"/>
      <c r="AR21" s="415"/>
      <c r="AS21" s="415"/>
      <c r="AT21" s="418"/>
      <c r="AU21" s="415"/>
      <c r="AV21" s="415"/>
      <c r="AW21" s="415"/>
      <c r="AX21" s="415"/>
      <c r="AY21" s="415"/>
      <c r="AZ21" s="415"/>
      <c r="BA21" s="415"/>
      <c r="BB21" s="415"/>
      <c r="BC21" s="415"/>
      <c r="BD21" s="415"/>
      <c r="BE21" s="415"/>
      <c r="BF21" s="418"/>
      <c r="BG21" s="415"/>
      <c r="BH21" s="415"/>
      <c r="BI21" s="415"/>
      <c r="BJ21" s="415"/>
      <c r="BK21" s="415"/>
      <c r="BL21" s="415"/>
      <c r="BM21" s="415"/>
      <c r="BN21" s="415"/>
      <c r="BO21" s="415"/>
      <c r="BP21" s="415"/>
      <c r="BQ21" s="415"/>
      <c r="BR21" s="418"/>
      <c r="BS21" s="415"/>
      <c r="BT21" s="415"/>
      <c r="BU21" s="415"/>
      <c r="BV21" s="415"/>
      <c r="BW21" s="415"/>
      <c r="BX21" s="415"/>
      <c r="BY21" s="415"/>
      <c r="BZ21" s="415"/>
      <c r="CA21" s="415"/>
      <c r="CB21" s="415"/>
      <c r="CC21" s="415"/>
      <c r="CD21" s="418"/>
      <c r="CE21" s="415"/>
      <c r="CF21" s="415"/>
      <c r="CG21" s="415"/>
      <c r="CH21" s="415"/>
      <c r="CI21" s="415"/>
      <c r="CJ21" s="415"/>
      <c r="CK21" s="415"/>
      <c r="CL21" s="415"/>
      <c r="CM21" s="415"/>
      <c r="CN21" s="415"/>
      <c r="CO21" s="415"/>
      <c r="CP21" s="418"/>
      <c r="CQ21" s="415"/>
      <c r="CR21" s="415"/>
      <c r="CS21" s="415"/>
      <c r="CT21" s="415"/>
      <c r="CU21" s="415"/>
      <c r="CV21" s="415"/>
      <c r="CW21" s="415"/>
      <c r="CX21" s="415"/>
      <c r="CY21" s="415"/>
      <c r="CZ21" s="415"/>
      <c r="DA21" s="415"/>
      <c r="DB21" s="418"/>
      <c r="DC21" s="415"/>
      <c r="DD21" s="414"/>
      <c r="DE21" s="385"/>
      <c r="MM21" s="417"/>
    </row>
    <row r="22" spans="1:351" ht="17.25" x14ac:dyDescent="0.15">
      <c r="B22" s="386"/>
      <c r="MM22" s="417"/>
    </row>
    <row r="23" spans="1:351" ht="13.5" x14ac:dyDescent="0.15">
      <c r="B23" s="386"/>
    </row>
    <row r="24" spans="1:351" ht="13.5" x14ac:dyDescent="0.15">
      <c r="B24" s="386"/>
    </row>
    <row r="25" spans="1:351" ht="13.5" x14ac:dyDescent="0.15">
      <c r="B25" s="386"/>
    </row>
    <row r="26" spans="1:351" ht="13.5" x14ac:dyDescent="0.15">
      <c r="B26" s="386"/>
    </row>
    <row r="27" spans="1:351" ht="13.5" x14ac:dyDescent="0.15">
      <c r="B27" s="386"/>
    </row>
    <row r="28" spans="1:351" ht="13.5" x14ac:dyDescent="0.15">
      <c r="B28" s="386"/>
    </row>
    <row r="29" spans="1:351" ht="13.5" x14ac:dyDescent="0.15">
      <c r="B29" s="386"/>
    </row>
    <row r="30" spans="1:351" ht="13.5" x14ac:dyDescent="0.15">
      <c r="B30" s="386"/>
    </row>
    <row r="31" spans="1:351" ht="13.5" x14ac:dyDescent="0.15">
      <c r="B31" s="386"/>
    </row>
    <row r="32" spans="1:351" ht="13.5" x14ac:dyDescent="0.15">
      <c r="B32" s="386"/>
    </row>
    <row r="33" spans="2:109" ht="13.5" x14ac:dyDescent="0.15">
      <c r="B33" s="386"/>
    </row>
    <row r="34" spans="2:109" ht="13.5" x14ac:dyDescent="0.15">
      <c r="B34" s="386"/>
    </row>
    <row r="35" spans="2:109" ht="13.5" x14ac:dyDescent="0.15">
      <c r="B35" s="386"/>
    </row>
    <row r="36" spans="2:109" ht="13.5" x14ac:dyDescent="0.15">
      <c r="B36" s="386"/>
    </row>
    <row r="37" spans="2:109" ht="13.5" x14ac:dyDescent="0.15">
      <c r="B37" s="386"/>
    </row>
    <row r="38" spans="2:109" ht="13.5" x14ac:dyDescent="0.15">
      <c r="B38" s="386"/>
    </row>
    <row r="39" spans="2:109" ht="13.5" x14ac:dyDescent="0.15">
      <c r="B39" s="391"/>
      <c r="C39" s="390"/>
      <c r="D39" s="390"/>
      <c r="E39" s="390"/>
      <c r="F39" s="390"/>
      <c r="G39" s="390"/>
      <c r="H39" s="390"/>
      <c r="I39" s="390"/>
      <c r="J39" s="390"/>
      <c r="K39" s="390"/>
      <c r="L39" s="390"/>
      <c r="M39" s="390"/>
      <c r="N39" s="390"/>
      <c r="O39" s="390"/>
      <c r="P39" s="390"/>
      <c r="Q39" s="390"/>
      <c r="R39" s="390"/>
      <c r="S39" s="390"/>
      <c r="T39" s="390"/>
      <c r="U39" s="390"/>
      <c r="V39" s="390"/>
      <c r="W39" s="390"/>
      <c r="X39" s="390"/>
      <c r="Y39" s="390"/>
      <c r="Z39" s="390"/>
      <c r="AA39" s="390"/>
      <c r="AB39" s="390"/>
      <c r="AC39" s="390"/>
      <c r="AD39" s="390"/>
      <c r="AE39" s="390"/>
      <c r="AF39" s="390"/>
      <c r="AG39" s="390"/>
      <c r="AH39" s="390"/>
      <c r="AI39" s="390"/>
      <c r="AJ39" s="390"/>
      <c r="AK39" s="390"/>
      <c r="AL39" s="390"/>
      <c r="AM39" s="390"/>
      <c r="AN39" s="390"/>
      <c r="AO39" s="390"/>
      <c r="AP39" s="390"/>
      <c r="AQ39" s="390"/>
      <c r="AR39" s="390"/>
      <c r="AS39" s="390"/>
      <c r="AT39" s="390"/>
      <c r="AU39" s="390"/>
      <c r="AV39" s="390"/>
      <c r="AW39" s="390"/>
      <c r="AX39" s="390"/>
      <c r="AY39" s="390"/>
      <c r="AZ39" s="390"/>
      <c r="BA39" s="390"/>
      <c r="BB39" s="390"/>
      <c r="BC39" s="390"/>
      <c r="BD39" s="390"/>
      <c r="BE39" s="390"/>
      <c r="BF39" s="390"/>
      <c r="BG39" s="390"/>
      <c r="BH39" s="390"/>
      <c r="BI39" s="390"/>
      <c r="BJ39" s="390"/>
      <c r="BK39" s="390"/>
      <c r="BL39" s="390"/>
      <c r="BM39" s="390"/>
      <c r="BN39" s="390"/>
      <c r="BO39" s="390"/>
      <c r="BP39" s="390"/>
      <c r="BQ39" s="390"/>
      <c r="BR39" s="390"/>
      <c r="BS39" s="390"/>
      <c r="BT39" s="390"/>
      <c r="BU39" s="390"/>
      <c r="BV39" s="390"/>
      <c r="BW39" s="390"/>
      <c r="BX39" s="390"/>
      <c r="BY39" s="390"/>
      <c r="BZ39" s="390"/>
      <c r="CA39" s="390"/>
      <c r="CB39" s="390"/>
      <c r="CC39" s="390"/>
      <c r="CD39" s="390"/>
      <c r="CE39" s="390"/>
      <c r="CF39" s="390"/>
      <c r="CG39" s="390"/>
      <c r="CH39" s="390"/>
      <c r="CI39" s="390"/>
      <c r="CJ39" s="390"/>
      <c r="CK39" s="390"/>
      <c r="CL39" s="390"/>
      <c r="CM39" s="390"/>
      <c r="CN39" s="390"/>
      <c r="CO39" s="390"/>
      <c r="CP39" s="390"/>
      <c r="CQ39" s="390"/>
      <c r="CR39" s="390"/>
      <c r="CS39" s="390"/>
      <c r="CT39" s="390"/>
      <c r="CU39" s="390"/>
      <c r="CV39" s="390"/>
      <c r="CW39" s="390"/>
      <c r="CX39" s="390"/>
      <c r="CY39" s="390"/>
      <c r="CZ39" s="390"/>
      <c r="DA39" s="390"/>
      <c r="DB39" s="390"/>
      <c r="DC39" s="390"/>
      <c r="DD39" s="389"/>
    </row>
    <row r="40" spans="2:109" ht="13.5" x14ac:dyDescent="0.15">
      <c r="B40" s="406"/>
      <c r="DD40" s="406"/>
      <c r="DE40" s="385"/>
    </row>
    <row r="41" spans="2:109" ht="17.25" x14ac:dyDescent="0.15">
      <c r="B41" s="416" t="s">
        <v>599</v>
      </c>
      <c r="C41" s="415"/>
      <c r="D41" s="415"/>
      <c r="E41" s="415"/>
      <c r="F41" s="415"/>
      <c r="G41" s="415"/>
      <c r="H41" s="415"/>
      <c r="I41" s="415"/>
      <c r="J41" s="415"/>
      <c r="K41" s="415"/>
      <c r="L41" s="415"/>
      <c r="M41" s="415"/>
      <c r="N41" s="415"/>
      <c r="O41" s="415"/>
      <c r="P41" s="415"/>
      <c r="Q41" s="415"/>
      <c r="R41" s="415"/>
      <c r="S41" s="415"/>
      <c r="T41" s="415"/>
      <c r="U41" s="415"/>
      <c r="V41" s="415"/>
      <c r="W41" s="415"/>
      <c r="X41" s="415"/>
      <c r="Y41" s="415"/>
      <c r="Z41" s="415"/>
      <c r="AA41" s="415"/>
      <c r="AB41" s="415"/>
      <c r="AC41" s="415"/>
      <c r="AD41" s="415"/>
      <c r="AE41" s="415"/>
      <c r="AF41" s="415"/>
      <c r="AG41" s="415"/>
      <c r="AH41" s="415"/>
      <c r="AI41" s="415"/>
      <c r="AJ41" s="415"/>
      <c r="AK41" s="415"/>
      <c r="AL41" s="415"/>
      <c r="AM41" s="415"/>
      <c r="AN41" s="415"/>
      <c r="AO41" s="415"/>
      <c r="AP41" s="415"/>
      <c r="AQ41" s="415"/>
      <c r="AR41" s="415"/>
      <c r="AS41" s="415"/>
      <c r="AT41" s="415"/>
      <c r="AU41" s="415"/>
      <c r="AV41" s="415"/>
      <c r="AW41" s="415"/>
      <c r="AX41" s="415"/>
      <c r="AY41" s="415"/>
      <c r="AZ41" s="415"/>
      <c r="BA41" s="415"/>
      <c r="BB41" s="415"/>
      <c r="BC41" s="415"/>
      <c r="BD41" s="415"/>
      <c r="BE41" s="415"/>
      <c r="BF41" s="415"/>
      <c r="BG41" s="415"/>
      <c r="BH41" s="415"/>
      <c r="BI41" s="415"/>
      <c r="BJ41" s="415"/>
      <c r="BK41" s="415"/>
      <c r="BL41" s="415"/>
      <c r="BM41" s="415"/>
      <c r="BN41" s="415"/>
      <c r="BO41" s="415"/>
      <c r="BP41" s="415"/>
      <c r="BQ41" s="415"/>
      <c r="BR41" s="415"/>
      <c r="BS41" s="415"/>
      <c r="BT41" s="415"/>
      <c r="BU41" s="415"/>
      <c r="BV41" s="415"/>
      <c r="BW41" s="415"/>
      <c r="BX41" s="415"/>
      <c r="BY41" s="415"/>
      <c r="BZ41" s="415"/>
      <c r="CA41" s="415"/>
      <c r="CB41" s="415"/>
      <c r="CC41" s="415"/>
      <c r="CD41" s="415"/>
      <c r="CE41" s="415"/>
      <c r="CF41" s="415"/>
      <c r="CG41" s="415"/>
      <c r="CH41" s="415"/>
      <c r="CI41" s="415"/>
      <c r="CJ41" s="415"/>
      <c r="CK41" s="415"/>
      <c r="CL41" s="415"/>
      <c r="CM41" s="415"/>
      <c r="CN41" s="415"/>
      <c r="CO41" s="415"/>
      <c r="CP41" s="415"/>
      <c r="CQ41" s="415"/>
      <c r="CR41" s="415"/>
      <c r="CS41" s="415"/>
      <c r="CT41" s="415"/>
      <c r="CU41" s="415"/>
      <c r="CV41" s="415"/>
      <c r="CW41" s="415"/>
      <c r="CX41" s="415"/>
      <c r="CY41" s="415"/>
      <c r="CZ41" s="415"/>
      <c r="DA41" s="415"/>
      <c r="DB41" s="415"/>
      <c r="DC41" s="415"/>
      <c r="DD41" s="414"/>
    </row>
    <row r="42" spans="2:109" ht="13.5" x14ac:dyDescent="0.15">
      <c r="B42" s="386"/>
      <c r="G42" s="402"/>
      <c r="I42" s="401"/>
      <c r="J42" s="401"/>
      <c r="K42" s="401"/>
      <c r="AM42" s="402"/>
      <c r="AN42" s="402" t="s">
        <v>595</v>
      </c>
      <c r="AP42" s="401"/>
      <c r="AQ42" s="401"/>
      <c r="AR42" s="401"/>
      <c r="AY42" s="402"/>
      <c r="BA42" s="401"/>
      <c r="BB42" s="401"/>
      <c r="BC42" s="401"/>
      <c r="BK42" s="402"/>
      <c r="BM42" s="401"/>
      <c r="BN42" s="401"/>
      <c r="BO42" s="401"/>
      <c r="BW42" s="402"/>
      <c r="BY42" s="401"/>
      <c r="BZ42" s="401"/>
      <c r="CA42" s="401"/>
      <c r="CI42" s="402"/>
      <c r="CK42" s="401"/>
      <c r="CL42" s="401"/>
      <c r="CM42" s="401"/>
      <c r="CU42" s="402"/>
      <c r="CW42" s="401"/>
      <c r="CX42" s="401"/>
      <c r="CY42" s="401"/>
    </row>
    <row r="43" spans="2:109" ht="13.5" customHeight="1" x14ac:dyDescent="0.15">
      <c r="B43" s="386"/>
      <c r="AN43" s="1309" t="s">
        <v>598</v>
      </c>
      <c r="AO43" s="1310"/>
      <c r="AP43" s="1310"/>
      <c r="AQ43" s="1310"/>
      <c r="AR43" s="1310"/>
      <c r="AS43" s="1310"/>
      <c r="AT43" s="1310"/>
      <c r="AU43" s="1310"/>
      <c r="AV43" s="1310"/>
      <c r="AW43" s="1310"/>
      <c r="AX43" s="1310"/>
      <c r="AY43" s="1310"/>
      <c r="AZ43" s="1310"/>
      <c r="BA43" s="1310"/>
      <c r="BB43" s="1310"/>
      <c r="BC43" s="1310"/>
      <c r="BD43" s="1310"/>
      <c r="BE43" s="1310"/>
      <c r="BF43" s="1310"/>
      <c r="BG43" s="1310"/>
      <c r="BH43" s="1310"/>
      <c r="BI43" s="1310"/>
      <c r="BJ43" s="1310"/>
      <c r="BK43" s="1310"/>
      <c r="BL43" s="1310"/>
      <c r="BM43" s="1310"/>
      <c r="BN43" s="1310"/>
      <c r="BO43" s="1310"/>
      <c r="BP43" s="1310"/>
      <c r="BQ43" s="1310"/>
      <c r="BR43" s="1310"/>
      <c r="BS43" s="1310"/>
      <c r="BT43" s="1310"/>
      <c r="BU43" s="1310"/>
      <c r="BV43" s="1310"/>
      <c r="BW43" s="1310"/>
      <c r="BX43" s="1310"/>
      <c r="BY43" s="1310"/>
      <c r="BZ43" s="1310"/>
      <c r="CA43" s="1310"/>
      <c r="CB43" s="1310"/>
      <c r="CC43" s="1310"/>
      <c r="CD43" s="1310"/>
      <c r="CE43" s="1310"/>
      <c r="CF43" s="1310"/>
      <c r="CG43" s="1310"/>
      <c r="CH43" s="1310"/>
      <c r="CI43" s="1310"/>
      <c r="CJ43" s="1310"/>
      <c r="CK43" s="1310"/>
      <c r="CL43" s="1310"/>
      <c r="CM43" s="1310"/>
      <c r="CN43" s="1310"/>
      <c r="CO43" s="1310"/>
      <c r="CP43" s="1310"/>
      <c r="CQ43" s="1310"/>
      <c r="CR43" s="1310"/>
      <c r="CS43" s="1310"/>
      <c r="CT43" s="1310"/>
      <c r="CU43" s="1310"/>
      <c r="CV43" s="1310"/>
      <c r="CW43" s="1310"/>
      <c r="CX43" s="1310"/>
      <c r="CY43" s="1310"/>
      <c r="CZ43" s="1310"/>
      <c r="DA43" s="1310"/>
      <c r="DB43" s="1310"/>
      <c r="DC43" s="1311"/>
    </row>
    <row r="44" spans="2:109" ht="13.5" x14ac:dyDescent="0.15">
      <c r="B44" s="386"/>
      <c r="AN44" s="1312"/>
      <c r="AO44" s="1313"/>
      <c r="AP44" s="1313"/>
      <c r="AQ44" s="1313"/>
      <c r="AR44" s="1313"/>
      <c r="AS44" s="1313"/>
      <c r="AT44" s="1313"/>
      <c r="AU44" s="1313"/>
      <c r="AV44" s="1313"/>
      <c r="AW44" s="1313"/>
      <c r="AX44" s="1313"/>
      <c r="AY44" s="1313"/>
      <c r="AZ44" s="1313"/>
      <c r="BA44" s="1313"/>
      <c r="BB44" s="1313"/>
      <c r="BC44" s="1313"/>
      <c r="BD44" s="1313"/>
      <c r="BE44" s="1313"/>
      <c r="BF44" s="1313"/>
      <c r="BG44" s="1313"/>
      <c r="BH44" s="1313"/>
      <c r="BI44" s="1313"/>
      <c r="BJ44" s="1313"/>
      <c r="BK44" s="1313"/>
      <c r="BL44" s="1313"/>
      <c r="BM44" s="1313"/>
      <c r="BN44" s="1313"/>
      <c r="BO44" s="1313"/>
      <c r="BP44" s="1313"/>
      <c r="BQ44" s="1313"/>
      <c r="BR44" s="1313"/>
      <c r="BS44" s="1313"/>
      <c r="BT44" s="1313"/>
      <c r="BU44" s="1313"/>
      <c r="BV44" s="1313"/>
      <c r="BW44" s="1313"/>
      <c r="BX44" s="1313"/>
      <c r="BY44" s="1313"/>
      <c r="BZ44" s="1313"/>
      <c r="CA44" s="1313"/>
      <c r="CB44" s="1313"/>
      <c r="CC44" s="1313"/>
      <c r="CD44" s="1313"/>
      <c r="CE44" s="1313"/>
      <c r="CF44" s="1313"/>
      <c r="CG44" s="1313"/>
      <c r="CH44" s="1313"/>
      <c r="CI44" s="1313"/>
      <c r="CJ44" s="1313"/>
      <c r="CK44" s="1313"/>
      <c r="CL44" s="1313"/>
      <c r="CM44" s="1313"/>
      <c r="CN44" s="1313"/>
      <c r="CO44" s="1313"/>
      <c r="CP44" s="1313"/>
      <c r="CQ44" s="1313"/>
      <c r="CR44" s="1313"/>
      <c r="CS44" s="1313"/>
      <c r="CT44" s="1313"/>
      <c r="CU44" s="1313"/>
      <c r="CV44" s="1313"/>
      <c r="CW44" s="1313"/>
      <c r="CX44" s="1313"/>
      <c r="CY44" s="1313"/>
      <c r="CZ44" s="1313"/>
      <c r="DA44" s="1313"/>
      <c r="DB44" s="1313"/>
      <c r="DC44" s="1314"/>
    </row>
    <row r="45" spans="2:109" ht="13.5" x14ac:dyDescent="0.15">
      <c r="B45" s="386"/>
      <c r="AN45" s="1312"/>
      <c r="AO45" s="1313"/>
      <c r="AP45" s="1313"/>
      <c r="AQ45" s="1313"/>
      <c r="AR45" s="1313"/>
      <c r="AS45" s="1313"/>
      <c r="AT45" s="1313"/>
      <c r="AU45" s="1313"/>
      <c r="AV45" s="1313"/>
      <c r="AW45" s="1313"/>
      <c r="AX45" s="1313"/>
      <c r="AY45" s="1313"/>
      <c r="AZ45" s="1313"/>
      <c r="BA45" s="1313"/>
      <c r="BB45" s="1313"/>
      <c r="BC45" s="1313"/>
      <c r="BD45" s="1313"/>
      <c r="BE45" s="1313"/>
      <c r="BF45" s="1313"/>
      <c r="BG45" s="1313"/>
      <c r="BH45" s="1313"/>
      <c r="BI45" s="1313"/>
      <c r="BJ45" s="1313"/>
      <c r="BK45" s="1313"/>
      <c r="BL45" s="1313"/>
      <c r="BM45" s="1313"/>
      <c r="BN45" s="1313"/>
      <c r="BO45" s="1313"/>
      <c r="BP45" s="1313"/>
      <c r="BQ45" s="1313"/>
      <c r="BR45" s="1313"/>
      <c r="BS45" s="1313"/>
      <c r="BT45" s="1313"/>
      <c r="BU45" s="1313"/>
      <c r="BV45" s="1313"/>
      <c r="BW45" s="1313"/>
      <c r="BX45" s="1313"/>
      <c r="BY45" s="1313"/>
      <c r="BZ45" s="1313"/>
      <c r="CA45" s="1313"/>
      <c r="CB45" s="1313"/>
      <c r="CC45" s="1313"/>
      <c r="CD45" s="1313"/>
      <c r="CE45" s="1313"/>
      <c r="CF45" s="1313"/>
      <c r="CG45" s="1313"/>
      <c r="CH45" s="1313"/>
      <c r="CI45" s="1313"/>
      <c r="CJ45" s="1313"/>
      <c r="CK45" s="1313"/>
      <c r="CL45" s="1313"/>
      <c r="CM45" s="1313"/>
      <c r="CN45" s="1313"/>
      <c r="CO45" s="1313"/>
      <c r="CP45" s="1313"/>
      <c r="CQ45" s="1313"/>
      <c r="CR45" s="1313"/>
      <c r="CS45" s="1313"/>
      <c r="CT45" s="1313"/>
      <c r="CU45" s="1313"/>
      <c r="CV45" s="1313"/>
      <c r="CW45" s="1313"/>
      <c r="CX45" s="1313"/>
      <c r="CY45" s="1313"/>
      <c r="CZ45" s="1313"/>
      <c r="DA45" s="1313"/>
      <c r="DB45" s="1313"/>
      <c r="DC45" s="1314"/>
    </row>
    <row r="46" spans="2:109" ht="13.5" x14ac:dyDescent="0.15">
      <c r="B46" s="386"/>
      <c r="AN46" s="1312"/>
      <c r="AO46" s="1313"/>
      <c r="AP46" s="1313"/>
      <c r="AQ46" s="1313"/>
      <c r="AR46" s="1313"/>
      <c r="AS46" s="1313"/>
      <c r="AT46" s="1313"/>
      <c r="AU46" s="1313"/>
      <c r="AV46" s="1313"/>
      <c r="AW46" s="1313"/>
      <c r="AX46" s="1313"/>
      <c r="AY46" s="1313"/>
      <c r="AZ46" s="1313"/>
      <c r="BA46" s="1313"/>
      <c r="BB46" s="1313"/>
      <c r="BC46" s="1313"/>
      <c r="BD46" s="1313"/>
      <c r="BE46" s="1313"/>
      <c r="BF46" s="1313"/>
      <c r="BG46" s="1313"/>
      <c r="BH46" s="1313"/>
      <c r="BI46" s="1313"/>
      <c r="BJ46" s="1313"/>
      <c r="BK46" s="1313"/>
      <c r="BL46" s="1313"/>
      <c r="BM46" s="1313"/>
      <c r="BN46" s="1313"/>
      <c r="BO46" s="1313"/>
      <c r="BP46" s="1313"/>
      <c r="BQ46" s="1313"/>
      <c r="BR46" s="1313"/>
      <c r="BS46" s="1313"/>
      <c r="BT46" s="1313"/>
      <c r="BU46" s="1313"/>
      <c r="BV46" s="1313"/>
      <c r="BW46" s="1313"/>
      <c r="BX46" s="1313"/>
      <c r="BY46" s="1313"/>
      <c r="BZ46" s="1313"/>
      <c r="CA46" s="1313"/>
      <c r="CB46" s="1313"/>
      <c r="CC46" s="1313"/>
      <c r="CD46" s="1313"/>
      <c r="CE46" s="1313"/>
      <c r="CF46" s="1313"/>
      <c r="CG46" s="1313"/>
      <c r="CH46" s="1313"/>
      <c r="CI46" s="1313"/>
      <c r="CJ46" s="1313"/>
      <c r="CK46" s="1313"/>
      <c r="CL46" s="1313"/>
      <c r="CM46" s="1313"/>
      <c r="CN46" s="1313"/>
      <c r="CO46" s="1313"/>
      <c r="CP46" s="1313"/>
      <c r="CQ46" s="1313"/>
      <c r="CR46" s="1313"/>
      <c r="CS46" s="1313"/>
      <c r="CT46" s="1313"/>
      <c r="CU46" s="1313"/>
      <c r="CV46" s="1313"/>
      <c r="CW46" s="1313"/>
      <c r="CX46" s="1313"/>
      <c r="CY46" s="1313"/>
      <c r="CZ46" s="1313"/>
      <c r="DA46" s="1313"/>
      <c r="DB46" s="1313"/>
      <c r="DC46" s="1314"/>
    </row>
    <row r="47" spans="2:109" ht="13.5" x14ac:dyDescent="0.15">
      <c r="B47" s="386"/>
      <c r="AN47" s="1315"/>
      <c r="AO47" s="1316"/>
      <c r="AP47" s="1316"/>
      <c r="AQ47" s="1316"/>
      <c r="AR47" s="1316"/>
      <c r="AS47" s="1316"/>
      <c r="AT47" s="1316"/>
      <c r="AU47" s="1316"/>
      <c r="AV47" s="1316"/>
      <c r="AW47" s="1316"/>
      <c r="AX47" s="1316"/>
      <c r="AY47" s="1316"/>
      <c r="AZ47" s="1316"/>
      <c r="BA47" s="1316"/>
      <c r="BB47" s="1316"/>
      <c r="BC47" s="1316"/>
      <c r="BD47" s="1316"/>
      <c r="BE47" s="1316"/>
      <c r="BF47" s="1316"/>
      <c r="BG47" s="1316"/>
      <c r="BH47" s="1316"/>
      <c r="BI47" s="1316"/>
      <c r="BJ47" s="1316"/>
      <c r="BK47" s="1316"/>
      <c r="BL47" s="1316"/>
      <c r="BM47" s="1316"/>
      <c r="BN47" s="1316"/>
      <c r="BO47" s="1316"/>
      <c r="BP47" s="1316"/>
      <c r="BQ47" s="1316"/>
      <c r="BR47" s="1316"/>
      <c r="BS47" s="1316"/>
      <c r="BT47" s="1316"/>
      <c r="BU47" s="1316"/>
      <c r="BV47" s="1316"/>
      <c r="BW47" s="1316"/>
      <c r="BX47" s="1316"/>
      <c r="BY47" s="1316"/>
      <c r="BZ47" s="1316"/>
      <c r="CA47" s="1316"/>
      <c r="CB47" s="1316"/>
      <c r="CC47" s="1316"/>
      <c r="CD47" s="1316"/>
      <c r="CE47" s="1316"/>
      <c r="CF47" s="1316"/>
      <c r="CG47" s="1316"/>
      <c r="CH47" s="1316"/>
      <c r="CI47" s="1316"/>
      <c r="CJ47" s="1316"/>
      <c r="CK47" s="1316"/>
      <c r="CL47" s="1316"/>
      <c r="CM47" s="1316"/>
      <c r="CN47" s="1316"/>
      <c r="CO47" s="1316"/>
      <c r="CP47" s="1316"/>
      <c r="CQ47" s="1316"/>
      <c r="CR47" s="1316"/>
      <c r="CS47" s="1316"/>
      <c r="CT47" s="1316"/>
      <c r="CU47" s="1316"/>
      <c r="CV47" s="1316"/>
      <c r="CW47" s="1316"/>
      <c r="CX47" s="1316"/>
      <c r="CY47" s="1316"/>
      <c r="CZ47" s="1316"/>
      <c r="DA47" s="1316"/>
      <c r="DB47" s="1316"/>
      <c r="DC47" s="1317"/>
    </row>
    <row r="48" spans="2:109" ht="13.5" x14ac:dyDescent="0.15">
      <c r="B48" s="386"/>
      <c r="H48" s="393"/>
      <c r="I48" s="393"/>
      <c r="J48" s="393"/>
      <c r="AN48" s="393"/>
      <c r="AO48" s="393"/>
      <c r="AP48" s="393"/>
      <c r="AZ48" s="393"/>
      <c r="BA48" s="393"/>
      <c r="BB48" s="393"/>
      <c r="BL48" s="393"/>
      <c r="BM48" s="393"/>
      <c r="BN48" s="393"/>
      <c r="BX48" s="393"/>
      <c r="BY48" s="393"/>
      <c r="BZ48" s="393"/>
      <c r="CJ48" s="393"/>
      <c r="CK48" s="393"/>
      <c r="CL48" s="393"/>
      <c r="CV48" s="393"/>
      <c r="CW48" s="393"/>
      <c r="CX48" s="393"/>
    </row>
    <row r="49" spans="1:109" ht="13.5" x14ac:dyDescent="0.15">
      <c r="B49" s="386"/>
      <c r="AN49" s="385" t="s">
        <v>593</v>
      </c>
    </row>
    <row r="50" spans="1:109" ht="13.5" x14ac:dyDescent="0.15">
      <c r="B50" s="386"/>
      <c r="G50" s="1318"/>
      <c r="H50" s="1318"/>
      <c r="I50" s="1318"/>
      <c r="J50" s="1318"/>
      <c r="K50" s="395"/>
      <c r="L50" s="395"/>
      <c r="M50" s="394"/>
      <c r="N50" s="394"/>
      <c r="AN50" s="1319"/>
      <c r="AO50" s="1320"/>
      <c r="AP50" s="1320"/>
      <c r="AQ50" s="1320"/>
      <c r="AR50" s="1320"/>
      <c r="AS50" s="1320"/>
      <c r="AT50" s="1320"/>
      <c r="AU50" s="1320"/>
      <c r="AV50" s="1320"/>
      <c r="AW50" s="1320"/>
      <c r="AX50" s="1320"/>
      <c r="AY50" s="1320"/>
      <c r="AZ50" s="1320"/>
      <c r="BA50" s="1320"/>
      <c r="BB50" s="1320"/>
      <c r="BC50" s="1320"/>
      <c r="BD50" s="1320"/>
      <c r="BE50" s="1320"/>
      <c r="BF50" s="1320"/>
      <c r="BG50" s="1320"/>
      <c r="BH50" s="1320"/>
      <c r="BI50" s="1320"/>
      <c r="BJ50" s="1320"/>
      <c r="BK50" s="1320"/>
      <c r="BL50" s="1320"/>
      <c r="BM50" s="1320"/>
      <c r="BN50" s="1320"/>
      <c r="BO50" s="1321"/>
      <c r="BP50" s="1322" t="s">
        <v>550</v>
      </c>
      <c r="BQ50" s="1322"/>
      <c r="BR50" s="1322"/>
      <c r="BS50" s="1322"/>
      <c r="BT50" s="1322"/>
      <c r="BU50" s="1322"/>
      <c r="BV50" s="1322"/>
      <c r="BW50" s="1322"/>
      <c r="BX50" s="1322" t="s">
        <v>551</v>
      </c>
      <c r="BY50" s="1322"/>
      <c r="BZ50" s="1322"/>
      <c r="CA50" s="1322"/>
      <c r="CB50" s="1322"/>
      <c r="CC50" s="1322"/>
      <c r="CD50" s="1322"/>
      <c r="CE50" s="1322"/>
      <c r="CF50" s="1322" t="s">
        <v>552</v>
      </c>
      <c r="CG50" s="1322"/>
      <c r="CH50" s="1322"/>
      <c r="CI50" s="1322"/>
      <c r="CJ50" s="1322"/>
      <c r="CK50" s="1322"/>
      <c r="CL50" s="1322"/>
      <c r="CM50" s="1322"/>
      <c r="CN50" s="1322" t="s">
        <v>553</v>
      </c>
      <c r="CO50" s="1322"/>
      <c r="CP50" s="1322"/>
      <c r="CQ50" s="1322"/>
      <c r="CR50" s="1322"/>
      <c r="CS50" s="1322"/>
      <c r="CT50" s="1322"/>
      <c r="CU50" s="1322"/>
      <c r="CV50" s="1322" t="s">
        <v>554</v>
      </c>
      <c r="CW50" s="1322"/>
      <c r="CX50" s="1322"/>
      <c r="CY50" s="1322"/>
      <c r="CZ50" s="1322"/>
      <c r="DA50" s="1322"/>
      <c r="DB50" s="1322"/>
      <c r="DC50" s="1322"/>
    </row>
    <row r="51" spans="1:109" ht="13.5" customHeight="1" x14ac:dyDescent="0.15">
      <c r="B51" s="386"/>
      <c r="G51" s="1308"/>
      <c r="H51" s="1308"/>
      <c r="I51" s="1325"/>
      <c r="J51" s="1325"/>
      <c r="K51" s="1306"/>
      <c r="L51" s="1306"/>
      <c r="M51" s="1306"/>
      <c r="N51" s="1306"/>
      <c r="AM51" s="393"/>
      <c r="AN51" s="1307" t="s">
        <v>592</v>
      </c>
      <c r="AO51" s="1307"/>
      <c r="AP51" s="1307"/>
      <c r="AQ51" s="1307"/>
      <c r="AR51" s="1307"/>
      <c r="AS51" s="1307"/>
      <c r="AT51" s="1307"/>
      <c r="AU51" s="1307"/>
      <c r="AV51" s="1307"/>
      <c r="AW51" s="1307"/>
      <c r="AX51" s="1307"/>
      <c r="AY51" s="1307"/>
      <c r="AZ51" s="1307"/>
      <c r="BA51" s="1307"/>
      <c r="BB51" s="1307" t="s">
        <v>590</v>
      </c>
      <c r="BC51" s="1307"/>
      <c r="BD51" s="1307"/>
      <c r="BE51" s="1307"/>
      <c r="BF51" s="1307"/>
      <c r="BG51" s="1307"/>
      <c r="BH51" s="1307"/>
      <c r="BI51" s="1307"/>
      <c r="BJ51" s="1307"/>
      <c r="BK51" s="1307"/>
      <c r="BL51" s="1307"/>
      <c r="BM51" s="1307"/>
      <c r="BN51" s="1307"/>
      <c r="BO51" s="1307"/>
      <c r="BP51" s="1323"/>
      <c r="BQ51" s="1305"/>
      <c r="BR51" s="1305"/>
      <c r="BS51" s="1305"/>
      <c r="BT51" s="1305"/>
      <c r="BU51" s="1305"/>
      <c r="BV51" s="1305"/>
      <c r="BW51" s="1305"/>
      <c r="BX51" s="1305"/>
      <c r="BY51" s="1305"/>
      <c r="BZ51" s="1305"/>
      <c r="CA51" s="1305"/>
      <c r="CB51" s="1305"/>
      <c r="CC51" s="1305"/>
      <c r="CD51" s="1305"/>
      <c r="CE51" s="1305"/>
      <c r="CF51" s="1305"/>
      <c r="CG51" s="1305"/>
      <c r="CH51" s="1305"/>
      <c r="CI51" s="1305"/>
      <c r="CJ51" s="1305"/>
      <c r="CK51" s="1305"/>
      <c r="CL51" s="1305"/>
      <c r="CM51" s="1305"/>
      <c r="CN51" s="1305"/>
      <c r="CO51" s="1305"/>
      <c r="CP51" s="1305"/>
      <c r="CQ51" s="1305"/>
      <c r="CR51" s="1305"/>
      <c r="CS51" s="1305"/>
      <c r="CT51" s="1305"/>
      <c r="CU51" s="1305"/>
      <c r="CV51" s="1305"/>
      <c r="CW51" s="1305"/>
      <c r="CX51" s="1305"/>
      <c r="CY51" s="1305"/>
      <c r="CZ51" s="1305"/>
      <c r="DA51" s="1305"/>
      <c r="DB51" s="1305"/>
      <c r="DC51" s="1305"/>
    </row>
    <row r="52" spans="1:109" ht="13.5" x14ac:dyDescent="0.15">
      <c r="B52" s="386"/>
      <c r="G52" s="1308"/>
      <c r="H52" s="1308"/>
      <c r="I52" s="1325"/>
      <c r="J52" s="1325"/>
      <c r="K52" s="1306"/>
      <c r="L52" s="1306"/>
      <c r="M52" s="1306"/>
      <c r="N52" s="1306"/>
      <c r="AM52" s="393"/>
      <c r="AN52" s="1307"/>
      <c r="AO52" s="1307"/>
      <c r="AP52" s="1307"/>
      <c r="AQ52" s="1307"/>
      <c r="AR52" s="1307"/>
      <c r="AS52" s="1307"/>
      <c r="AT52" s="1307"/>
      <c r="AU52" s="1307"/>
      <c r="AV52" s="1307"/>
      <c r="AW52" s="1307"/>
      <c r="AX52" s="1307"/>
      <c r="AY52" s="1307"/>
      <c r="AZ52" s="1307"/>
      <c r="BA52" s="1307"/>
      <c r="BB52" s="1307"/>
      <c r="BC52" s="1307"/>
      <c r="BD52" s="1307"/>
      <c r="BE52" s="1307"/>
      <c r="BF52" s="1307"/>
      <c r="BG52" s="1307"/>
      <c r="BH52" s="1307"/>
      <c r="BI52" s="1307"/>
      <c r="BJ52" s="1307"/>
      <c r="BK52" s="1307"/>
      <c r="BL52" s="1307"/>
      <c r="BM52" s="1307"/>
      <c r="BN52" s="1307"/>
      <c r="BO52" s="1307"/>
      <c r="BP52" s="1305"/>
      <c r="BQ52" s="1305"/>
      <c r="BR52" s="1305"/>
      <c r="BS52" s="1305"/>
      <c r="BT52" s="1305"/>
      <c r="BU52" s="1305"/>
      <c r="BV52" s="1305"/>
      <c r="BW52" s="1305"/>
      <c r="BX52" s="1305"/>
      <c r="BY52" s="1305"/>
      <c r="BZ52" s="1305"/>
      <c r="CA52" s="1305"/>
      <c r="CB52" s="1305"/>
      <c r="CC52" s="1305"/>
      <c r="CD52" s="1305"/>
      <c r="CE52" s="1305"/>
      <c r="CF52" s="1305"/>
      <c r="CG52" s="1305"/>
      <c r="CH52" s="1305"/>
      <c r="CI52" s="1305"/>
      <c r="CJ52" s="1305"/>
      <c r="CK52" s="1305"/>
      <c r="CL52" s="1305"/>
      <c r="CM52" s="1305"/>
      <c r="CN52" s="1305"/>
      <c r="CO52" s="1305"/>
      <c r="CP52" s="1305"/>
      <c r="CQ52" s="1305"/>
      <c r="CR52" s="1305"/>
      <c r="CS52" s="1305"/>
      <c r="CT52" s="1305"/>
      <c r="CU52" s="1305"/>
      <c r="CV52" s="1305"/>
      <c r="CW52" s="1305"/>
      <c r="CX52" s="1305"/>
      <c r="CY52" s="1305"/>
      <c r="CZ52" s="1305"/>
      <c r="DA52" s="1305"/>
      <c r="DB52" s="1305"/>
      <c r="DC52" s="1305"/>
    </row>
    <row r="53" spans="1:109" ht="13.5" x14ac:dyDescent="0.15">
      <c r="A53" s="401"/>
      <c r="B53" s="386"/>
      <c r="G53" s="1308"/>
      <c r="H53" s="1308"/>
      <c r="I53" s="1318"/>
      <c r="J53" s="1318"/>
      <c r="K53" s="1306"/>
      <c r="L53" s="1306"/>
      <c r="M53" s="1306"/>
      <c r="N53" s="1306"/>
      <c r="AM53" s="393"/>
      <c r="AN53" s="1307"/>
      <c r="AO53" s="1307"/>
      <c r="AP53" s="1307"/>
      <c r="AQ53" s="1307"/>
      <c r="AR53" s="1307"/>
      <c r="AS53" s="1307"/>
      <c r="AT53" s="1307"/>
      <c r="AU53" s="1307"/>
      <c r="AV53" s="1307"/>
      <c r="AW53" s="1307"/>
      <c r="AX53" s="1307"/>
      <c r="AY53" s="1307"/>
      <c r="AZ53" s="1307"/>
      <c r="BA53" s="1307"/>
      <c r="BB53" s="1307" t="s">
        <v>597</v>
      </c>
      <c r="BC53" s="1307"/>
      <c r="BD53" s="1307"/>
      <c r="BE53" s="1307"/>
      <c r="BF53" s="1307"/>
      <c r="BG53" s="1307"/>
      <c r="BH53" s="1307"/>
      <c r="BI53" s="1307"/>
      <c r="BJ53" s="1307"/>
      <c r="BK53" s="1307"/>
      <c r="BL53" s="1307"/>
      <c r="BM53" s="1307"/>
      <c r="BN53" s="1307"/>
      <c r="BO53" s="1307"/>
      <c r="BP53" s="1323"/>
      <c r="BQ53" s="1305"/>
      <c r="BR53" s="1305"/>
      <c r="BS53" s="1305"/>
      <c r="BT53" s="1305"/>
      <c r="BU53" s="1305"/>
      <c r="BV53" s="1305"/>
      <c r="BW53" s="1305"/>
      <c r="BX53" s="1305">
        <v>53.7</v>
      </c>
      <c r="BY53" s="1305"/>
      <c r="BZ53" s="1305"/>
      <c r="CA53" s="1305"/>
      <c r="CB53" s="1305"/>
      <c r="CC53" s="1305"/>
      <c r="CD53" s="1305"/>
      <c r="CE53" s="1305"/>
      <c r="CF53" s="1305">
        <v>62.5</v>
      </c>
      <c r="CG53" s="1305"/>
      <c r="CH53" s="1305"/>
      <c r="CI53" s="1305"/>
      <c r="CJ53" s="1305"/>
      <c r="CK53" s="1305"/>
      <c r="CL53" s="1305"/>
      <c r="CM53" s="1305"/>
      <c r="CN53" s="1305">
        <v>63.3</v>
      </c>
      <c r="CO53" s="1305"/>
      <c r="CP53" s="1305"/>
      <c r="CQ53" s="1305"/>
      <c r="CR53" s="1305"/>
      <c r="CS53" s="1305"/>
      <c r="CT53" s="1305"/>
      <c r="CU53" s="1305"/>
      <c r="CV53" s="1305">
        <v>64</v>
      </c>
      <c r="CW53" s="1305"/>
      <c r="CX53" s="1305"/>
      <c r="CY53" s="1305"/>
      <c r="CZ53" s="1305"/>
      <c r="DA53" s="1305"/>
      <c r="DB53" s="1305"/>
      <c r="DC53" s="1305"/>
    </row>
    <row r="54" spans="1:109" ht="13.5" x14ac:dyDescent="0.15">
      <c r="A54" s="401"/>
      <c r="B54" s="386"/>
      <c r="G54" s="1308"/>
      <c r="H54" s="1308"/>
      <c r="I54" s="1318"/>
      <c r="J54" s="1318"/>
      <c r="K54" s="1306"/>
      <c r="L54" s="1306"/>
      <c r="M54" s="1306"/>
      <c r="N54" s="1306"/>
      <c r="AM54" s="393"/>
      <c r="AN54" s="1307"/>
      <c r="AO54" s="1307"/>
      <c r="AP54" s="1307"/>
      <c r="AQ54" s="1307"/>
      <c r="AR54" s="1307"/>
      <c r="AS54" s="1307"/>
      <c r="AT54" s="1307"/>
      <c r="AU54" s="1307"/>
      <c r="AV54" s="1307"/>
      <c r="AW54" s="1307"/>
      <c r="AX54" s="1307"/>
      <c r="AY54" s="1307"/>
      <c r="AZ54" s="1307"/>
      <c r="BA54" s="1307"/>
      <c r="BB54" s="1307"/>
      <c r="BC54" s="1307"/>
      <c r="BD54" s="1307"/>
      <c r="BE54" s="1307"/>
      <c r="BF54" s="1307"/>
      <c r="BG54" s="1307"/>
      <c r="BH54" s="1307"/>
      <c r="BI54" s="1307"/>
      <c r="BJ54" s="1307"/>
      <c r="BK54" s="1307"/>
      <c r="BL54" s="1307"/>
      <c r="BM54" s="1307"/>
      <c r="BN54" s="1307"/>
      <c r="BO54" s="1307"/>
      <c r="BP54" s="1305"/>
      <c r="BQ54" s="1305"/>
      <c r="BR54" s="1305"/>
      <c r="BS54" s="1305"/>
      <c r="BT54" s="1305"/>
      <c r="BU54" s="1305"/>
      <c r="BV54" s="1305"/>
      <c r="BW54" s="1305"/>
      <c r="BX54" s="1305"/>
      <c r="BY54" s="1305"/>
      <c r="BZ54" s="1305"/>
      <c r="CA54" s="1305"/>
      <c r="CB54" s="1305"/>
      <c r="CC54" s="1305"/>
      <c r="CD54" s="1305"/>
      <c r="CE54" s="1305"/>
      <c r="CF54" s="1305"/>
      <c r="CG54" s="1305"/>
      <c r="CH54" s="1305"/>
      <c r="CI54" s="1305"/>
      <c r="CJ54" s="1305"/>
      <c r="CK54" s="1305"/>
      <c r="CL54" s="1305"/>
      <c r="CM54" s="1305"/>
      <c r="CN54" s="1305"/>
      <c r="CO54" s="1305"/>
      <c r="CP54" s="1305"/>
      <c r="CQ54" s="1305"/>
      <c r="CR54" s="1305"/>
      <c r="CS54" s="1305"/>
      <c r="CT54" s="1305"/>
      <c r="CU54" s="1305"/>
      <c r="CV54" s="1305"/>
      <c r="CW54" s="1305"/>
      <c r="CX54" s="1305"/>
      <c r="CY54" s="1305"/>
      <c r="CZ54" s="1305"/>
      <c r="DA54" s="1305"/>
      <c r="DB54" s="1305"/>
      <c r="DC54" s="1305"/>
    </row>
    <row r="55" spans="1:109" ht="13.5" x14ac:dyDescent="0.15">
      <c r="A55" s="401"/>
      <c r="B55" s="386"/>
      <c r="G55" s="1318"/>
      <c r="H55" s="1318"/>
      <c r="I55" s="1318"/>
      <c r="J55" s="1318"/>
      <c r="K55" s="1306"/>
      <c r="L55" s="1306"/>
      <c r="M55" s="1306"/>
      <c r="N55" s="1306"/>
      <c r="AN55" s="1322" t="s">
        <v>591</v>
      </c>
      <c r="AO55" s="1322"/>
      <c r="AP55" s="1322"/>
      <c r="AQ55" s="1322"/>
      <c r="AR55" s="1322"/>
      <c r="AS55" s="1322"/>
      <c r="AT55" s="1322"/>
      <c r="AU55" s="1322"/>
      <c r="AV55" s="1322"/>
      <c r="AW55" s="1322"/>
      <c r="AX55" s="1322"/>
      <c r="AY55" s="1322"/>
      <c r="AZ55" s="1322"/>
      <c r="BA55" s="1322"/>
      <c r="BB55" s="1307" t="s">
        <v>590</v>
      </c>
      <c r="BC55" s="1307"/>
      <c r="BD55" s="1307"/>
      <c r="BE55" s="1307"/>
      <c r="BF55" s="1307"/>
      <c r="BG55" s="1307"/>
      <c r="BH55" s="1307"/>
      <c r="BI55" s="1307"/>
      <c r="BJ55" s="1307"/>
      <c r="BK55" s="1307"/>
      <c r="BL55" s="1307"/>
      <c r="BM55" s="1307"/>
      <c r="BN55" s="1307"/>
      <c r="BO55" s="1307"/>
      <c r="BP55" s="1323"/>
      <c r="BQ55" s="1305"/>
      <c r="BR55" s="1305"/>
      <c r="BS55" s="1305"/>
      <c r="BT55" s="1305"/>
      <c r="BU55" s="1305"/>
      <c r="BV55" s="1305"/>
      <c r="BW55" s="1305"/>
      <c r="BX55" s="1305">
        <v>0</v>
      </c>
      <c r="BY55" s="1305"/>
      <c r="BZ55" s="1305"/>
      <c r="CA55" s="1305"/>
      <c r="CB55" s="1305"/>
      <c r="CC55" s="1305"/>
      <c r="CD55" s="1305"/>
      <c r="CE55" s="1305"/>
      <c r="CF55" s="1305">
        <v>0</v>
      </c>
      <c r="CG55" s="1305"/>
      <c r="CH55" s="1305"/>
      <c r="CI55" s="1305"/>
      <c r="CJ55" s="1305"/>
      <c r="CK55" s="1305"/>
      <c r="CL55" s="1305"/>
      <c r="CM55" s="1305"/>
      <c r="CN55" s="1305">
        <v>0</v>
      </c>
      <c r="CO55" s="1305"/>
      <c r="CP55" s="1305"/>
      <c r="CQ55" s="1305"/>
      <c r="CR55" s="1305"/>
      <c r="CS55" s="1305"/>
      <c r="CT55" s="1305"/>
      <c r="CU55" s="1305"/>
      <c r="CV55" s="1305">
        <v>0</v>
      </c>
      <c r="CW55" s="1305"/>
      <c r="CX55" s="1305"/>
      <c r="CY55" s="1305"/>
      <c r="CZ55" s="1305"/>
      <c r="DA55" s="1305"/>
      <c r="DB55" s="1305"/>
      <c r="DC55" s="1305"/>
    </row>
    <row r="56" spans="1:109" ht="13.5" x14ac:dyDescent="0.15">
      <c r="A56" s="401"/>
      <c r="B56" s="386"/>
      <c r="G56" s="1318"/>
      <c r="H56" s="1318"/>
      <c r="I56" s="1318"/>
      <c r="J56" s="1318"/>
      <c r="K56" s="1306"/>
      <c r="L56" s="1306"/>
      <c r="M56" s="1306"/>
      <c r="N56" s="1306"/>
      <c r="AN56" s="1322"/>
      <c r="AO56" s="1322"/>
      <c r="AP56" s="1322"/>
      <c r="AQ56" s="1322"/>
      <c r="AR56" s="1322"/>
      <c r="AS56" s="1322"/>
      <c r="AT56" s="1322"/>
      <c r="AU56" s="1322"/>
      <c r="AV56" s="1322"/>
      <c r="AW56" s="1322"/>
      <c r="AX56" s="1322"/>
      <c r="AY56" s="1322"/>
      <c r="AZ56" s="1322"/>
      <c r="BA56" s="1322"/>
      <c r="BB56" s="1307"/>
      <c r="BC56" s="1307"/>
      <c r="BD56" s="1307"/>
      <c r="BE56" s="1307"/>
      <c r="BF56" s="1307"/>
      <c r="BG56" s="1307"/>
      <c r="BH56" s="1307"/>
      <c r="BI56" s="1307"/>
      <c r="BJ56" s="1307"/>
      <c r="BK56" s="1307"/>
      <c r="BL56" s="1307"/>
      <c r="BM56" s="1307"/>
      <c r="BN56" s="1307"/>
      <c r="BO56" s="1307"/>
      <c r="BP56" s="1305"/>
      <c r="BQ56" s="1305"/>
      <c r="BR56" s="1305"/>
      <c r="BS56" s="1305"/>
      <c r="BT56" s="1305"/>
      <c r="BU56" s="1305"/>
      <c r="BV56" s="1305"/>
      <c r="BW56" s="1305"/>
      <c r="BX56" s="1305"/>
      <c r="BY56" s="1305"/>
      <c r="BZ56" s="1305"/>
      <c r="CA56" s="1305"/>
      <c r="CB56" s="1305"/>
      <c r="CC56" s="1305"/>
      <c r="CD56" s="1305"/>
      <c r="CE56" s="1305"/>
      <c r="CF56" s="1305"/>
      <c r="CG56" s="1305"/>
      <c r="CH56" s="1305"/>
      <c r="CI56" s="1305"/>
      <c r="CJ56" s="1305"/>
      <c r="CK56" s="1305"/>
      <c r="CL56" s="1305"/>
      <c r="CM56" s="1305"/>
      <c r="CN56" s="1305"/>
      <c r="CO56" s="1305"/>
      <c r="CP56" s="1305"/>
      <c r="CQ56" s="1305"/>
      <c r="CR56" s="1305"/>
      <c r="CS56" s="1305"/>
      <c r="CT56" s="1305"/>
      <c r="CU56" s="1305"/>
      <c r="CV56" s="1305"/>
      <c r="CW56" s="1305"/>
      <c r="CX56" s="1305"/>
      <c r="CY56" s="1305"/>
      <c r="CZ56" s="1305"/>
      <c r="DA56" s="1305"/>
      <c r="DB56" s="1305"/>
      <c r="DC56" s="1305"/>
    </row>
    <row r="57" spans="1:109" s="401" customFormat="1" ht="13.5" x14ac:dyDescent="0.15">
      <c r="B57" s="407"/>
      <c r="G57" s="1318"/>
      <c r="H57" s="1318"/>
      <c r="I57" s="1324"/>
      <c r="J57" s="1324"/>
      <c r="K57" s="1306"/>
      <c r="L57" s="1306"/>
      <c r="M57" s="1306"/>
      <c r="N57" s="1306"/>
      <c r="AM57" s="385"/>
      <c r="AN57" s="1322"/>
      <c r="AO57" s="1322"/>
      <c r="AP57" s="1322"/>
      <c r="AQ57" s="1322"/>
      <c r="AR57" s="1322"/>
      <c r="AS57" s="1322"/>
      <c r="AT57" s="1322"/>
      <c r="AU57" s="1322"/>
      <c r="AV57" s="1322"/>
      <c r="AW57" s="1322"/>
      <c r="AX57" s="1322"/>
      <c r="AY57" s="1322"/>
      <c r="AZ57" s="1322"/>
      <c r="BA57" s="1322"/>
      <c r="BB57" s="1307" t="s">
        <v>597</v>
      </c>
      <c r="BC57" s="1307"/>
      <c r="BD57" s="1307"/>
      <c r="BE57" s="1307"/>
      <c r="BF57" s="1307"/>
      <c r="BG57" s="1307"/>
      <c r="BH57" s="1307"/>
      <c r="BI57" s="1307"/>
      <c r="BJ57" s="1307"/>
      <c r="BK57" s="1307"/>
      <c r="BL57" s="1307"/>
      <c r="BM57" s="1307"/>
      <c r="BN57" s="1307"/>
      <c r="BO57" s="1307"/>
      <c r="BP57" s="1323"/>
      <c r="BQ57" s="1305"/>
      <c r="BR57" s="1305"/>
      <c r="BS57" s="1305"/>
      <c r="BT57" s="1305"/>
      <c r="BU57" s="1305"/>
      <c r="BV57" s="1305"/>
      <c r="BW57" s="1305"/>
      <c r="BX57" s="1305">
        <v>54.2</v>
      </c>
      <c r="BY57" s="1305"/>
      <c r="BZ57" s="1305"/>
      <c r="CA57" s="1305"/>
      <c r="CB57" s="1305"/>
      <c r="CC57" s="1305"/>
      <c r="CD57" s="1305"/>
      <c r="CE57" s="1305"/>
      <c r="CF57" s="1305">
        <v>57.5</v>
      </c>
      <c r="CG57" s="1305"/>
      <c r="CH57" s="1305"/>
      <c r="CI57" s="1305"/>
      <c r="CJ57" s="1305"/>
      <c r="CK57" s="1305"/>
      <c r="CL57" s="1305"/>
      <c r="CM57" s="1305"/>
      <c r="CN57" s="1305">
        <v>58.4</v>
      </c>
      <c r="CO57" s="1305"/>
      <c r="CP57" s="1305"/>
      <c r="CQ57" s="1305"/>
      <c r="CR57" s="1305"/>
      <c r="CS57" s="1305"/>
      <c r="CT57" s="1305"/>
      <c r="CU57" s="1305"/>
      <c r="CV57" s="1305">
        <v>60.8</v>
      </c>
      <c r="CW57" s="1305"/>
      <c r="CX57" s="1305"/>
      <c r="CY57" s="1305"/>
      <c r="CZ57" s="1305"/>
      <c r="DA57" s="1305"/>
      <c r="DB57" s="1305"/>
      <c r="DC57" s="1305"/>
      <c r="DD57" s="412"/>
      <c r="DE57" s="407"/>
    </row>
    <row r="58" spans="1:109" s="401" customFormat="1" ht="13.5" x14ac:dyDescent="0.15">
      <c r="A58" s="385"/>
      <c r="B58" s="407"/>
      <c r="G58" s="1318"/>
      <c r="H58" s="1318"/>
      <c r="I58" s="1324"/>
      <c r="J58" s="1324"/>
      <c r="K58" s="1306"/>
      <c r="L58" s="1306"/>
      <c r="M58" s="1306"/>
      <c r="N58" s="1306"/>
      <c r="AM58" s="385"/>
      <c r="AN58" s="1322"/>
      <c r="AO58" s="1322"/>
      <c r="AP58" s="1322"/>
      <c r="AQ58" s="1322"/>
      <c r="AR58" s="1322"/>
      <c r="AS58" s="1322"/>
      <c r="AT58" s="1322"/>
      <c r="AU58" s="1322"/>
      <c r="AV58" s="1322"/>
      <c r="AW58" s="1322"/>
      <c r="AX58" s="1322"/>
      <c r="AY58" s="1322"/>
      <c r="AZ58" s="1322"/>
      <c r="BA58" s="1322"/>
      <c r="BB58" s="1307"/>
      <c r="BC58" s="1307"/>
      <c r="BD58" s="1307"/>
      <c r="BE58" s="1307"/>
      <c r="BF58" s="1307"/>
      <c r="BG58" s="1307"/>
      <c r="BH58" s="1307"/>
      <c r="BI58" s="1307"/>
      <c r="BJ58" s="1307"/>
      <c r="BK58" s="1307"/>
      <c r="BL58" s="1307"/>
      <c r="BM58" s="1307"/>
      <c r="BN58" s="1307"/>
      <c r="BO58" s="1307"/>
      <c r="BP58" s="1305"/>
      <c r="BQ58" s="1305"/>
      <c r="BR58" s="1305"/>
      <c r="BS58" s="1305"/>
      <c r="BT58" s="1305"/>
      <c r="BU58" s="1305"/>
      <c r="BV58" s="1305"/>
      <c r="BW58" s="1305"/>
      <c r="BX58" s="1305"/>
      <c r="BY58" s="1305"/>
      <c r="BZ58" s="1305"/>
      <c r="CA58" s="1305"/>
      <c r="CB58" s="1305"/>
      <c r="CC58" s="1305"/>
      <c r="CD58" s="1305"/>
      <c r="CE58" s="1305"/>
      <c r="CF58" s="1305"/>
      <c r="CG58" s="1305"/>
      <c r="CH58" s="1305"/>
      <c r="CI58" s="1305"/>
      <c r="CJ58" s="1305"/>
      <c r="CK58" s="1305"/>
      <c r="CL58" s="1305"/>
      <c r="CM58" s="1305"/>
      <c r="CN58" s="1305"/>
      <c r="CO58" s="1305"/>
      <c r="CP58" s="1305"/>
      <c r="CQ58" s="1305"/>
      <c r="CR58" s="1305"/>
      <c r="CS58" s="1305"/>
      <c r="CT58" s="1305"/>
      <c r="CU58" s="1305"/>
      <c r="CV58" s="1305"/>
      <c r="CW58" s="1305"/>
      <c r="CX58" s="1305"/>
      <c r="CY58" s="1305"/>
      <c r="CZ58" s="1305"/>
      <c r="DA58" s="1305"/>
      <c r="DB58" s="1305"/>
      <c r="DC58" s="1305"/>
      <c r="DD58" s="412"/>
      <c r="DE58" s="407"/>
    </row>
    <row r="59" spans="1:109" s="401" customFormat="1" ht="13.5" x14ac:dyDescent="0.15">
      <c r="A59" s="385"/>
      <c r="B59" s="407"/>
      <c r="K59" s="413"/>
      <c r="L59" s="413"/>
      <c r="M59" s="413"/>
      <c r="N59" s="413"/>
      <c r="AQ59" s="413"/>
      <c r="AR59" s="413"/>
      <c r="AS59" s="413"/>
      <c r="AT59" s="413"/>
      <c r="BC59" s="413"/>
      <c r="BD59" s="413"/>
      <c r="BE59" s="413"/>
      <c r="BF59" s="413"/>
      <c r="BO59" s="413"/>
      <c r="BP59" s="413"/>
      <c r="BQ59" s="413"/>
      <c r="BR59" s="413"/>
      <c r="CA59" s="413"/>
      <c r="CB59" s="413"/>
      <c r="CC59" s="413"/>
      <c r="CD59" s="413"/>
      <c r="CM59" s="413"/>
      <c r="CN59" s="413"/>
      <c r="CO59" s="413"/>
      <c r="CP59" s="413"/>
      <c r="CY59" s="413"/>
      <c r="CZ59" s="413"/>
      <c r="DA59" s="413"/>
      <c r="DB59" s="413"/>
      <c r="DC59" s="413"/>
      <c r="DD59" s="412"/>
      <c r="DE59" s="407"/>
    </row>
    <row r="60" spans="1:109" s="401" customFormat="1" ht="13.5" x14ac:dyDescent="0.15">
      <c r="A60" s="385"/>
      <c r="B60" s="407"/>
      <c r="K60" s="413"/>
      <c r="L60" s="413"/>
      <c r="M60" s="413"/>
      <c r="N60" s="413"/>
      <c r="AQ60" s="413"/>
      <c r="AR60" s="413"/>
      <c r="AS60" s="413"/>
      <c r="AT60" s="413"/>
      <c r="BC60" s="413"/>
      <c r="BD60" s="413"/>
      <c r="BE60" s="413"/>
      <c r="BF60" s="413"/>
      <c r="BO60" s="413"/>
      <c r="BP60" s="413"/>
      <c r="BQ60" s="413"/>
      <c r="BR60" s="413"/>
      <c r="CA60" s="413"/>
      <c r="CB60" s="413"/>
      <c r="CC60" s="413"/>
      <c r="CD60" s="413"/>
      <c r="CM60" s="413"/>
      <c r="CN60" s="413"/>
      <c r="CO60" s="413"/>
      <c r="CP60" s="413"/>
      <c r="CY60" s="413"/>
      <c r="CZ60" s="413"/>
      <c r="DA60" s="413"/>
      <c r="DB60" s="413"/>
      <c r="DC60" s="413"/>
      <c r="DD60" s="412"/>
      <c r="DE60" s="407"/>
    </row>
    <row r="61" spans="1:109" s="401" customFormat="1" ht="13.5" x14ac:dyDescent="0.15">
      <c r="A61" s="385"/>
      <c r="B61" s="411"/>
      <c r="C61" s="410"/>
      <c r="D61" s="410"/>
      <c r="E61" s="410"/>
      <c r="F61" s="410"/>
      <c r="G61" s="410"/>
      <c r="H61" s="410"/>
      <c r="I61" s="410"/>
      <c r="J61" s="410"/>
      <c r="K61" s="410"/>
      <c r="L61" s="410"/>
      <c r="M61" s="409"/>
      <c r="N61" s="409"/>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09"/>
      <c r="AT61" s="409"/>
      <c r="AU61" s="410"/>
      <c r="AV61" s="410"/>
      <c r="AW61" s="410"/>
      <c r="AX61" s="410"/>
      <c r="AY61" s="410"/>
      <c r="AZ61" s="410"/>
      <c r="BA61" s="410"/>
      <c r="BB61" s="410"/>
      <c r="BC61" s="410"/>
      <c r="BD61" s="410"/>
      <c r="BE61" s="409"/>
      <c r="BF61" s="409"/>
      <c r="BG61" s="410"/>
      <c r="BH61" s="410"/>
      <c r="BI61" s="410"/>
      <c r="BJ61" s="410"/>
      <c r="BK61" s="410"/>
      <c r="BL61" s="410"/>
      <c r="BM61" s="410"/>
      <c r="BN61" s="410"/>
      <c r="BO61" s="410"/>
      <c r="BP61" s="410"/>
      <c r="BQ61" s="409"/>
      <c r="BR61" s="409"/>
      <c r="BS61" s="410"/>
      <c r="BT61" s="410"/>
      <c r="BU61" s="410"/>
      <c r="BV61" s="410"/>
      <c r="BW61" s="410"/>
      <c r="BX61" s="410"/>
      <c r="BY61" s="410"/>
      <c r="BZ61" s="410"/>
      <c r="CA61" s="410"/>
      <c r="CB61" s="410"/>
      <c r="CC61" s="409"/>
      <c r="CD61" s="409"/>
      <c r="CE61" s="410"/>
      <c r="CF61" s="410"/>
      <c r="CG61" s="410"/>
      <c r="CH61" s="410"/>
      <c r="CI61" s="410"/>
      <c r="CJ61" s="410"/>
      <c r="CK61" s="410"/>
      <c r="CL61" s="410"/>
      <c r="CM61" s="410"/>
      <c r="CN61" s="410"/>
      <c r="CO61" s="409"/>
      <c r="CP61" s="409"/>
      <c r="CQ61" s="410"/>
      <c r="CR61" s="410"/>
      <c r="CS61" s="410"/>
      <c r="CT61" s="410"/>
      <c r="CU61" s="410"/>
      <c r="CV61" s="410"/>
      <c r="CW61" s="410"/>
      <c r="CX61" s="410"/>
      <c r="CY61" s="410"/>
      <c r="CZ61" s="410"/>
      <c r="DA61" s="409"/>
      <c r="DB61" s="409"/>
      <c r="DC61" s="409"/>
      <c r="DD61" s="408"/>
      <c r="DE61" s="407"/>
    </row>
    <row r="62" spans="1:109" ht="13.5" x14ac:dyDescent="0.15">
      <c r="B62" s="406"/>
      <c r="C62" s="406"/>
      <c r="D62" s="406"/>
      <c r="E62" s="406"/>
      <c r="F62" s="406"/>
      <c r="G62" s="406"/>
      <c r="H62" s="406"/>
      <c r="I62" s="406"/>
      <c r="J62" s="406"/>
      <c r="K62" s="406"/>
      <c r="L62" s="406"/>
      <c r="M62" s="406"/>
      <c r="N62" s="406"/>
      <c r="O62" s="406"/>
      <c r="P62" s="406"/>
      <c r="Q62" s="406"/>
      <c r="R62" s="406"/>
      <c r="S62" s="406"/>
      <c r="T62" s="406"/>
      <c r="U62" s="406"/>
      <c r="V62" s="406"/>
      <c r="W62" s="406"/>
      <c r="X62" s="406"/>
      <c r="Y62" s="406"/>
      <c r="Z62" s="406"/>
      <c r="AA62" s="406"/>
      <c r="AB62" s="406"/>
      <c r="AC62" s="406"/>
      <c r="AD62" s="406"/>
      <c r="AE62" s="406"/>
      <c r="AF62" s="406"/>
      <c r="AG62" s="406"/>
      <c r="AH62" s="406"/>
      <c r="AI62" s="406"/>
      <c r="AJ62" s="406"/>
      <c r="AK62" s="406"/>
      <c r="AL62" s="406"/>
      <c r="AM62" s="406"/>
      <c r="AN62" s="406"/>
      <c r="AO62" s="406"/>
      <c r="AP62" s="406"/>
      <c r="AQ62" s="406"/>
      <c r="AR62" s="406"/>
      <c r="AS62" s="406"/>
      <c r="AT62" s="406"/>
      <c r="AU62" s="406"/>
      <c r="AV62" s="406"/>
      <c r="AW62" s="406"/>
      <c r="AX62" s="406"/>
      <c r="AY62" s="406"/>
      <c r="AZ62" s="406"/>
      <c r="BA62" s="406"/>
      <c r="BB62" s="406"/>
      <c r="BC62" s="406"/>
      <c r="BD62" s="406"/>
      <c r="BE62" s="406"/>
      <c r="BF62" s="406"/>
      <c r="BG62" s="406"/>
      <c r="BH62" s="406"/>
      <c r="BI62" s="406"/>
      <c r="BJ62" s="406"/>
      <c r="BK62" s="406"/>
      <c r="BL62" s="406"/>
      <c r="BM62" s="406"/>
      <c r="BN62" s="406"/>
      <c r="BO62" s="406"/>
      <c r="BP62" s="406"/>
      <c r="BQ62" s="406"/>
      <c r="BR62" s="406"/>
      <c r="BS62" s="406"/>
      <c r="BT62" s="406"/>
      <c r="BU62" s="406"/>
      <c r="BV62" s="406"/>
      <c r="BW62" s="406"/>
      <c r="BX62" s="406"/>
      <c r="BY62" s="406"/>
      <c r="BZ62" s="406"/>
      <c r="CA62" s="406"/>
      <c r="CB62" s="406"/>
      <c r="CC62" s="406"/>
      <c r="CD62" s="406"/>
      <c r="CE62" s="406"/>
      <c r="CF62" s="406"/>
      <c r="CG62" s="406"/>
      <c r="CH62" s="406"/>
      <c r="CI62" s="406"/>
      <c r="CJ62" s="406"/>
      <c r="CK62" s="406"/>
      <c r="CL62" s="406"/>
      <c r="CM62" s="406"/>
      <c r="CN62" s="406"/>
      <c r="CO62" s="406"/>
      <c r="CP62" s="406"/>
      <c r="CQ62" s="406"/>
      <c r="CR62" s="406"/>
      <c r="CS62" s="406"/>
      <c r="CT62" s="406"/>
      <c r="CU62" s="406"/>
      <c r="CV62" s="406"/>
      <c r="CW62" s="406"/>
      <c r="CX62" s="406"/>
      <c r="CY62" s="406"/>
      <c r="CZ62" s="406"/>
      <c r="DA62" s="406"/>
      <c r="DB62" s="406"/>
      <c r="DC62" s="406"/>
      <c r="DD62" s="406"/>
      <c r="DE62" s="385"/>
    </row>
    <row r="63" spans="1:109" ht="17.25" x14ac:dyDescent="0.15">
      <c r="B63" s="405" t="s">
        <v>596</v>
      </c>
    </row>
    <row r="64" spans="1:109" ht="13.5" x14ac:dyDescent="0.15">
      <c r="B64" s="386"/>
      <c r="G64" s="402"/>
      <c r="I64" s="404"/>
      <c r="J64" s="404"/>
      <c r="K64" s="404"/>
      <c r="L64" s="404"/>
      <c r="M64" s="404"/>
      <c r="N64" s="403"/>
      <c r="AM64" s="402"/>
      <c r="AN64" s="402" t="s">
        <v>595</v>
      </c>
      <c r="AP64" s="401"/>
      <c r="AQ64" s="401"/>
      <c r="AR64" s="401"/>
      <c r="AY64" s="402"/>
      <c r="BA64" s="401"/>
      <c r="BB64" s="401"/>
      <c r="BC64" s="401"/>
      <c r="BK64" s="402"/>
      <c r="BM64" s="401"/>
      <c r="BN64" s="401"/>
      <c r="BO64" s="401"/>
      <c r="BW64" s="402"/>
      <c r="BY64" s="401"/>
      <c r="BZ64" s="401"/>
      <c r="CA64" s="401"/>
      <c r="CI64" s="402"/>
      <c r="CK64" s="401"/>
      <c r="CL64" s="401"/>
      <c r="CM64" s="401"/>
      <c r="CU64" s="402"/>
      <c r="CW64" s="401"/>
      <c r="CX64" s="401"/>
      <c r="CY64" s="401"/>
    </row>
    <row r="65" spans="2:107" ht="13.5" x14ac:dyDescent="0.15">
      <c r="B65" s="386"/>
      <c r="AN65" s="1309" t="s">
        <v>594</v>
      </c>
      <c r="AO65" s="1310"/>
      <c r="AP65" s="1310"/>
      <c r="AQ65" s="1310"/>
      <c r="AR65" s="1310"/>
      <c r="AS65" s="1310"/>
      <c r="AT65" s="1310"/>
      <c r="AU65" s="1310"/>
      <c r="AV65" s="1310"/>
      <c r="AW65" s="1310"/>
      <c r="AX65" s="1310"/>
      <c r="AY65" s="1310"/>
      <c r="AZ65" s="1310"/>
      <c r="BA65" s="1310"/>
      <c r="BB65" s="1310"/>
      <c r="BC65" s="1310"/>
      <c r="BD65" s="1310"/>
      <c r="BE65" s="1310"/>
      <c r="BF65" s="1310"/>
      <c r="BG65" s="1310"/>
      <c r="BH65" s="1310"/>
      <c r="BI65" s="1310"/>
      <c r="BJ65" s="1310"/>
      <c r="BK65" s="1310"/>
      <c r="BL65" s="1310"/>
      <c r="BM65" s="1310"/>
      <c r="BN65" s="1310"/>
      <c r="BO65" s="1310"/>
      <c r="BP65" s="1310"/>
      <c r="BQ65" s="1310"/>
      <c r="BR65" s="1310"/>
      <c r="BS65" s="1310"/>
      <c r="BT65" s="1310"/>
      <c r="BU65" s="1310"/>
      <c r="BV65" s="1310"/>
      <c r="BW65" s="1310"/>
      <c r="BX65" s="1310"/>
      <c r="BY65" s="1310"/>
      <c r="BZ65" s="1310"/>
      <c r="CA65" s="1310"/>
      <c r="CB65" s="1310"/>
      <c r="CC65" s="1310"/>
      <c r="CD65" s="1310"/>
      <c r="CE65" s="1310"/>
      <c r="CF65" s="1310"/>
      <c r="CG65" s="1310"/>
      <c r="CH65" s="1310"/>
      <c r="CI65" s="1310"/>
      <c r="CJ65" s="1310"/>
      <c r="CK65" s="1310"/>
      <c r="CL65" s="1310"/>
      <c r="CM65" s="1310"/>
      <c r="CN65" s="1310"/>
      <c r="CO65" s="1310"/>
      <c r="CP65" s="1310"/>
      <c r="CQ65" s="1310"/>
      <c r="CR65" s="1310"/>
      <c r="CS65" s="1310"/>
      <c r="CT65" s="1310"/>
      <c r="CU65" s="1310"/>
      <c r="CV65" s="1310"/>
      <c r="CW65" s="1310"/>
      <c r="CX65" s="1310"/>
      <c r="CY65" s="1310"/>
      <c r="CZ65" s="1310"/>
      <c r="DA65" s="1310"/>
      <c r="DB65" s="1310"/>
      <c r="DC65" s="1311"/>
    </row>
    <row r="66" spans="2:107" ht="13.5" x14ac:dyDescent="0.15">
      <c r="B66" s="386"/>
      <c r="AN66" s="1312"/>
      <c r="AO66" s="1313"/>
      <c r="AP66" s="1313"/>
      <c r="AQ66" s="1313"/>
      <c r="AR66" s="1313"/>
      <c r="AS66" s="1313"/>
      <c r="AT66" s="1313"/>
      <c r="AU66" s="1313"/>
      <c r="AV66" s="1313"/>
      <c r="AW66" s="1313"/>
      <c r="AX66" s="1313"/>
      <c r="AY66" s="1313"/>
      <c r="AZ66" s="1313"/>
      <c r="BA66" s="1313"/>
      <c r="BB66" s="1313"/>
      <c r="BC66" s="1313"/>
      <c r="BD66" s="1313"/>
      <c r="BE66" s="1313"/>
      <c r="BF66" s="1313"/>
      <c r="BG66" s="1313"/>
      <c r="BH66" s="1313"/>
      <c r="BI66" s="1313"/>
      <c r="BJ66" s="1313"/>
      <c r="BK66" s="1313"/>
      <c r="BL66" s="1313"/>
      <c r="BM66" s="1313"/>
      <c r="BN66" s="1313"/>
      <c r="BO66" s="1313"/>
      <c r="BP66" s="1313"/>
      <c r="BQ66" s="1313"/>
      <c r="BR66" s="1313"/>
      <c r="BS66" s="1313"/>
      <c r="BT66" s="1313"/>
      <c r="BU66" s="1313"/>
      <c r="BV66" s="1313"/>
      <c r="BW66" s="1313"/>
      <c r="BX66" s="1313"/>
      <c r="BY66" s="1313"/>
      <c r="BZ66" s="1313"/>
      <c r="CA66" s="1313"/>
      <c r="CB66" s="1313"/>
      <c r="CC66" s="1313"/>
      <c r="CD66" s="1313"/>
      <c r="CE66" s="1313"/>
      <c r="CF66" s="1313"/>
      <c r="CG66" s="1313"/>
      <c r="CH66" s="1313"/>
      <c r="CI66" s="1313"/>
      <c r="CJ66" s="1313"/>
      <c r="CK66" s="1313"/>
      <c r="CL66" s="1313"/>
      <c r="CM66" s="1313"/>
      <c r="CN66" s="1313"/>
      <c r="CO66" s="1313"/>
      <c r="CP66" s="1313"/>
      <c r="CQ66" s="1313"/>
      <c r="CR66" s="1313"/>
      <c r="CS66" s="1313"/>
      <c r="CT66" s="1313"/>
      <c r="CU66" s="1313"/>
      <c r="CV66" s="1313"/>
      <c r="CW66" s="1313"/>
      <c r="CX66" s="1313"/>
      <c r="CY66" s="1313"/>
      <c r="CZ66" s="1313"/>
      <c r="DA66" s="1313"/>
      <c r="DB66" s="1313"/>
      <c r="DC66" s="1314"/>
    </row>
    <row r="67" spans="2:107" ht="13.5" x14ac:dyDescent="0.15">
      <c r="B67" s="386"/>
      <c r="AN67" s="1312"/>
      <c r="AO67" s="1313"/>
      <c r="AP67" s="1313"/>
      <c r="AQ67" s="1313"/>
      <c r="AR67" s="1313"/>
      <c r="AS67" s="1313"/>
      <c r="AT67" s="1313"/>
      <c r="AU67" s="1313"/>
      <c r="AV67" s="1313"/>
      <c r="AW67" s="1313"/>
      <c r="AX67" s="1313"/>
      <c r="AY67" s="1313"/>
      <c r="AZ67" s="1313"/>
      <c r="BA67" s="1313"/>
      <c r="BB67" s="1313"/>
      <c r="BC67" s="1313"/>
      <c r="BD67" s="1313"/>
      <c r="BE67" s="1313"/>
      <c r="BF67" s="1313"/>
      <c r="BG67" s="1313"/>
      <c r="BH67" s="1313"/>
      <c r="BI67" s="1313"/>
      <c r="BJ67" s="1313"/>
      <c r="BK67" s="1313"/>
      <c r="BL67" s="1313"/>
      <c r="BM67" s="1313"/>
      <c r="BN67" s="1313"/>
      <c r="BO67" s="1313"/>
      <c r="BP67" s="1313"/>
      <c r="BQ67" s="1313"/>
      <c r="BR67" s="1313"/>
      <c r="BS67" s="1313"/>
      <c r="BT67" s="1313"/>
      <c r="BU67" s="1313"/>
      <c r="BV67" s="1313"/>
      <c r="BW67" s="1313"/>
      <c r="BX67" s="1313"/>
      <c r="BY67" s="1313"/>
      <c r="BZ67" s="1313"/>
      <c r="CA67" s="1313"/>
      <c r="CB67" s="1313"/>
      <c r="CC67" s="1313"/>
      <c r="CD67" s="1313"/>
      <c r="CE67" s="1313"/>
      <c r="CF67" s="1313"/>
      <c r="CG67" s="1313"/>
      <c r="CH67" s="1313"/>
      <c r="CI67" s="1313"/>
      <c r="CJ67" s="1313"/>
      <c r="CK67" s="1313"/>
      <c r="CL67" s="1313"/>
      <c r="CM67" s="1313"/>
      <c r="CN67" s="1313"/>
      <c r="CO67" s="1313"/>
      <c r="CP67" s="1313"/>
      <c r="CQ67" s="1313"/>
      <c r="CR67" s="1313"/>
      <c r="CS67" s="1313"/>
      <c r="CT67" s="1313"/>
      <c r="CU67" s="1313"/>
      <c r="CV67" s="1313"/>
      <c r="CW67" s="1313"/>
      <c r="CX67" s="1313"/>
      <c r="CY67" s="1313"/>
      <c r="CZ67" s="1313"/>
      <c r="DA67" s="1313"/>
      <c r="DB67" s="1313"/>
      <c r="DC67" s="1314"/>
    </row>
    <row r="68" spans="2:107" ht="13.5" x14ac:dyDescent="0.15">
      <c r="B68" s="386"/>
      <c r="AN68" s="1312"/>
      <c r="AO68" s="1313"/>
      <c r="AP68" s="1313"/>
      <c r="AQ68" s="1313"/>
      <c r="AR68" s="1313"/>
      <c r="AS68" s="1313"/>
      <c r="AT68" s="1313"/>
      <c r="AU68" s="1313"/>
      <c r="AV68" s="1313"/>
      <c r="AW68" s="1313"/>
      <c r="AX68" s="1313"/>
      <c r="AY68" s="1313"/>
      <c r="AZ68" s="1313"/>
      <c r="BA68" s="1313"/>
      <c r="BB68" s="1313"/>
      <c r="BC68" s="1313"/>
      <c r="BD68" s="1313"/>
      <c r="BE68" s="1313"/>
      <c r="BF68" s="1313"/>
      <c r="BG68" s="1313"/>
      <c r="BH68" s="1313"/>
      <c r="BI68" s="1313"/>
      <c r="BJ68" s="1313"/>
      <c r="BK68" s="1313"/>
      <c r="BL68" s="1313"/>
      <c r="BM68" s="1313"/>
      <c r="BN68" s="1313"/>
      <c r="BO68" s="1313"/>
      <c r="BP68" s="1313"/>
      <c r="BQ68" s="1313"/>
      <c r="BR68" s="1313"/>
      <c r="BS68" s="1313"/>
      <c r="BT68" s="1313"/>
      <c r="BU68" s="1313"/>
      <c r="BV68" s="1313"/>
      <c r="BW68" s="1313"/>
      <c r="BX68" s="1313"/>
      <c r="BY68" s="1313"/>
      <c r="BZ68" s="1313"/>
      <c r="CA68" s="1313"/>
      <c r="CB68" s="1313"/>
      <c r="CC68" s="1313"/>
      <c r="CD68" s="1313"/>
      <c r="CE68" s="1313"/>
      <c r="CF68" s="1313"/>
      <c r="CG68" s="1313"/>
      <c r="CH68" s="1313"/>
      <c r="CI68" s="1313"/>
      <c r="CJ68" s="1313"/>
      <c r="CK68" s="1313"/>
      <c r="CL68" s="1313"/>
      <c r="CM68" s="1313"/>
      <c r="CN68" s="1313"/>
      <c r="CO68" s="1313"/>
      <c r="CP68" s="1313"/>
      <c r="CQ68" s="1313"/>
      <c r="CR68" s="1313"/>
      <c r="CS68" s="1313"/>
      <c r="CT68" s="1313"/>
      <c r="CU68" s="1313"/>
      <c r="CV68" s="1313"/>
      <c r="CW68" s="1313"/>
      <c r="CX68" s="1313"/>
      <c r="CY68" s="1313"/>
      <c r="CZ68" s="1313"/>
      <c r="DA68" s="1313"/>
      <c r="DB68" s="1313"/>
      <c r="DC68" s="1314"/>
    </row>
    <row r="69" spans="2:107" ht="13.5" x14ac:dyDescent="0.15">
      <c r="B69" s="386"/>
      <c r="AN69" s="1315"/>
      <c r="AO69" s="1316"/>
      <c r="AP69" s="1316"/>
      <c r="AQ69" s="1316"/>
      <c r="AR69" s="1316"/>
      <c r="AS69" s="1316"/>
      <c r="AT69" s="1316"/>
      <c r="AU69" s="1316"/>
      <c r="AV69" s="1316"/>
      <c r="AW69" s="1316"/>
      <c r="AX69" s="1316"/>
      <c r="AY69" s="1316"/>
      <c r="AZ69" s="1316"/>
      <c r="BA69" s="1316"/>
      <c r="BB69" s="1316"/>
      <c r="BC69" s="1316"/>
      <c r="BD69" s="1316"/>
      <c r="BE69" s="1316"/>
      <c r="BF69" s="1316"/>
      <c r="BG69" s="1316"/>
      <c r="BH69" s="1316"/>
      <c r="BI69" s="1316"/>
      <c r="BJ69" s="1316"/>
      <c r="BK69" s="1316"/>
      <c r="BL69" s="1316"/>
      <c r="BM69" s="1316"/>
      <c r="BN69" s="1316"/>
      <c r="BO69" s="1316"/>
      <c r="BP69" s="1316"/>
      <c r="BQ69" s="1316"/>
      <c r="BR69" s="1316"/>
      <c r="BS69" s="1316"/>
      <c r="BT69" s="1316"/>
      <c r="BU69" s="1316"/>
      <c r="BV69" s="1316"/>
      <c r="BW69" s="1316"/>
      <c r="BX69" s="1316"/>
      <c r="BY69" s="1316"/>
      <c r="BZ69" s="1316"/>
      <c r="CA69" s="1316"/>
      <c r="CB69" s="1316"/>
      <c r="CC69" s="1316"/>
      <c r="CD69" s="1316"/>
      <c r="CE69" s="1316"/>
      <c r="CF69" s="1316"/>
      <c r="CG69" s="1316"/>
      <c r="CH69" s="1316"/>
      <c r="CI69" s="1316"/>
      <c r="CJ69" s="1316"/>
      <c r="CK69" s="1316"/>
      <c r="CL69" s="1316"/>
      <c r="CM69" s="1316"/>
      <c r="CN69" s="1316"/>
      <c r="CO69" s="1316"/>
      <c r="CP69" s="1316"/>
      <c r="CQ69" s="1316"/>
      <c r="CR69" s="1316"/>
      <c r="CS69" s="1316"/>
      <c r="CT69" s="1316"/>
      <c r="CU69" s="1316"/>
      <c r="CV69" s="1316"/>
      <c r="CW69" s="1316"/>
      <c r="CX69" s="1316"/>
      <c r="CY69" s="1316"/>
      <c r="CZ69" s="1316"/>
      <c r="DA69" s="1316"/>
      <c r="DB69" s="1316"/>
      <c r="DC69" s="1317"/>
    </row>
    <row r="70" spans="2:107" ht="13.5" x14ac:dyDescent="0.15">
      <c r="B70" s="386"/>
      <c r="H70" s="400"/>
      <c r="I70" s="400"/>
      <c r="J70" s="398"/>
      <c r="K70" s="398"/>
      <c r="L70" s="397"/>
      <c r="M70" s="398"/>
      <c r="N70" s="397"/>
      <c r="AN70" s="393"/>
      <c r="AO70" s="393"/>
      <c r="AP70" s="393"/>
      <c r="AZ70" s="393"/>
      <c r="BA70" s="393"/>
      <c r="BB70" s="393"/>
      <c r="BL70" s="393"/>
      <c r="BM70" s="393"/>
      <c r="BN70" s="393"/>
      <c r="BX70" s="393"/>
      <c r="BY70" s="393"/>
      <c r="BZ70" s="393"/>
      <c r="CJ70" s="393"/>
      <c r="CK70" s="393"/>
      <c r="CL70" s="393"/>
      <c r="CV70" s="393"/>
      <c r="CW70" s="393"/>
      <c r="CX70" s="393"/>
    </row>
    <row r="71" spans="2:107" ht="13.5" x14ac:dyDescent="0.15">
      <c r="B71" s="386"/>
      <c r="G71" s="396"/>
      <c r="I71" s="399"/>
      <c r="J71" s="398"/>
      <c r="K71" s="398"/>
      <c r="L71" s="397"/>
      <c r="M71" s="398"/>
      <c r="N71" s="397"/>
      <c r="AM71" s="396"/>
      <c r="AN71" s="385" t="s">
        <v>593</v>
      </c>
    </row>
    <row r="72" spans="2:107" ht="13.5" x14ac:dyDescent="0.15">
      <c r="B72" s="386"/>
      <c r="G72" s="1318"/>
      <c r="H72" s="1318"/>
      <c r="I72" s="1318"/>
      <c r="J72" s="1318"/>
      <c r="K72" s="395"/>
      <c r="L72" s="395"/>
      <c r="M72" s="394"/>
      <c r="N72" s="394"/>
      <c r="AN72" s="1319"/>
      <c r="AO72" s="1320"/>
      <c r="AP72" s="1320"/>
      <c r="AQ72" s="1320"/>
      <c r="AR72" s="1320"/>
      <c r="AS72" s="1320"/>
      <c r="AT72" s="1320"/>
      <c r="AU72" s="1320"/>
      <c r="AV72" s="1320"/>
      <c r="AW72" s="1320"/>
      <c r="AX72" s="1320"/>
      <c r="AY72" s="1320"/>
      <c r="AZ72" s="1320"/>
      <c r="BA72" s="1320"/>
      <c r="BB72" s="1320"/>
      <c r="BC72" s="1320"/>
      <c r="BD72" s="1320"/>
      <c r="BE72" s="1320"/>
      <c r="BF72" s="1320"/>
      <c r="BG72" s="1320"/>
      <c r="BH72" s="1320"/>
      <c r="BI72" s="1320"/>
      <c r="BJ72" s="1320"/>
      <c r="BK72" s="1320"/>
      <c r="BL72" s="1320"/>
      <c r="BM72" s="1320"/>
      <c r="BN72" s="1320"/>
      <c r="BO72" s="1321"/>
      <c r="BP72" s="1322" t="s">
        <v>550</v>
      </c>
      <c r="BQ72" s="1322"/>
      <c r="BR72" s="1322"/>
      <c r="BS72" s="1322"/>
      <c r="BT72" s="1322"/>
      <c r="BU72" s="1322"/>
      <c r="BV72" s="1322"/>
      <c r="BW72" s="1322"/>
      <c r="BX72" s="1322" t="s">
        <v>551</v>
      </c>
      <c r="BY72" s="1322"/>
      <c r="BZ72" s="1322"/>
      <c r="CA72" s="1322"/>
      <c r="CB72" s="1322"/>
      <c r="CC72" s="1322"/>
      <c r="CD72" s="1322"/>
      <c r="CE72" s="1322"/>
      <c r="CF72" s="1322" t="s">
        <v>552</v>
      </c>
      <c r="CG72" s="1322"/>
      <c r="CH72" s="1322"/>
      <c r="CI72" s="1322"/>
      <c r="CJ72" s="1322"/>
      <c r="CK72" s="1322"/>
      <c r="CL72" s="1322"/>
      <c r="CM72" s="1322"/>
      <c r="CN72" s="1322" t="s">
        <v>553</v>
      </c>
      <c r="CO72" s="1322"/>
      <c r="CP72" s="1322"/>
      <c r="CQ72" s="1322"/>
      <c r="CR72" s="1322"/>
      <c r="CS72" s="1322"/>
      <c r="CT72" s="1322"/>
      <c r="CU72" s="1322"/>
      <c r="CV72" s="1322" t="s">
        <v>554</v>
      </c>
      <c r="CW72" s="1322"/>
      <c r="CX72" s="1322"/>
      <c r="CY72" s="1322"/>
      <c r="CZ72" s="1322"/>
      <c r="DA72" s="1322"/>
      <c r="DB72" s="1322"/>
      <c r="DC72" s="1322"/>
    </row>
    <row r="73" spans="2:107" ht="13.5" x14ac:dyDescent="0.15">
      <c r="B73" s="386"/>
      <c r="G73" s="1308"/>
      <c r="H73" s="1308"/>
      <c r="I73" s="1308"/>
      <c r="J73" s="1308"/>
      <c r="K73" s="1326"/>
      <c r="L73" s="1326"/>
      <c r="M73" s="1326"/>
      <c r="N73" s="1326"/>
      <c r="AM73" s="393"/>
      <c r="AN73" s="1307" t="s">
        <v>592</v>
      </c>
      <c r="AO73" s="1307"/>
      <c r="AP73" s="1307"/>
      <c r="AQ73" s="1307"/>
      <c r="AR73" s="1307"/>
      <c r="AS73" s="1307"/>
      <c r="AT73" s="1307"/>
      <c r="AU73" s="1307"/>
      <c r="AV73" s="1307"/>
      <c r="AW73" s="1307"/>
      <c r="AX73" s="1307"/>
      <c r="AY73" s="1307"/>
      <c r="AZ73" s="1307"/>
      <c r="BA73" s="1307"/>
      <c r="BB73" s="1307" t="s">
        <v>590</v>
      </c>
      <c r="BC73" s="1307"/>
      <c r="BD73" s="1307"/>
      <c r="BE73" s="1307"/>
      <c r="BF73" s="1307"/>
      <c r="BG73" s="1307"/>
      <c r="BH73" s="1307"/>
      <c r="BI73" s="1307"/>
      <c r="BJ73" s="1307"/>
      <c r="BK73" s="1307"/>
      <c r="BL73" s="1307"/>
      <c r="BM73" s="1307"/>
      <c r="BN73" s="1307"/>
      <c r="BO73" s="1307"/>
      <c r="BP73" s="1305"/>
      <c r="BQ73" s="1305"/>
      <c r="BR73" s="1305"/>
      <c r="BS73" s="1305"/>
      <c r="BT73" s="1305"/>
      <c r="BU73" s="1305"/>
      <c r="BV73" s="1305"/>
      <c r="BW73" s="1305"/>
      <c r="BX73" s="1305"/>
      <c r="BY73" s="1305"/>
      <c r="BZ73" s="1305"/>
      <c r="CA73" s="1305"/>
      <c r="CB73" s="1305"/>
      <c r="CC73" s="1305"/>
      <c r="CD73" s="1305"/>
      <c r="CE73" s="1305"/>
      <c r="CF73" s="1305"/>
      <c r="CG73" s="1305"/>
      <c r="CH73" s="1305"/>
      <c r="CI73" s="1305"/>
      <c r="CJ73" s="1305"/>
      <c r="CK73" s="1305"/>
      <c r="CL73" s="1305"/>
      <c r="CM73" s="1305"/>
      <c r="CN73" s="1305"/>
      <c r="CO73" s="1305"/>
      <c r="CP73" s="1305"/>
      <c r="CQ73" s="1305"/>
      <c r="CR73" s="1305"/>
      <c r="CS73" s="1305"/>
      <c r="CT73" s="1305"/>
      <c r="CU73" s="1305"/>
      <c r="CV73" s="1305"/>
      <c r="CW73" s="1305"/>
      <c r="CX73" s="1305"/>
      <c r="CY73" s="1305"/>
      <c r="CZ73" s="1305"/>
      <c r="DA73" s="1305"/>
      <c r="DB73" s="1305"/>
      <c r="DC73" s="1305"/>
    </row>
    <row r="74" spans="2:107" ht="13.5" x14ac:dyDescent="0.15">
      <c r="B74" s="386"/>
      <c r="G74" s="1308"/>
      <c r="H74" s="1308"/>
      <c r="I74" s="1308"/>
      <c r="J74" s="1308"/>
      <c r="K74" s="1326"/>
      <c r="L74" s="1326"/>
      <c r="M74" s="1326"/>
      <c r="N74" s="1326"/>
      <c r="AM74" s="393"/>
      <c r="AN74" s="1307"/>
      <c r="AO74" s="1307"/>
      <c r="AP74" s="1307"/>
      <c r="AQ74" s="1307"/>
      <c r="AR74" s="1307"/>
      <c r="AS74" s="1307"/>
      <c r="AT74" s="1307"/>
      <c r="AU74" s="1307"/>
      <c r="AV74" s="1307"/>
      <c r="AW74" s="1307"/>
      <c r="AX74" s="1307"/>
      <c r="AY74" s="1307"/>
      <c r="AZ74" s="1307"/>
      <c r="BA74" s="1307"/>
      <c r="BB74" s="1307"/>
      <c r="BC74" s="1307"/>
      <c r="BD74" s="1307"/>
      <c r="BE74" s="1307"/>
      <c r="BF74" s="1307"/>
      <c r="BG74" s="1307"/>
      <c r="BH74" s="1307"/>
      <c r="BI74" s="1307"/>
      <c r="BJ74" s="1307"/>
      <c r="BK74" s="1307"/>
      <c r="BL74" s="1307"/>
      <c r="BM74" s="1307"/>
      <c r="BN74" s="1307"/>
      <c r="BO74" s="1307"/>
      <c r="BP74" s="1305"/>
      <c r="BQ74" s="1305"/>
      <c r="BR74" s="1305"/>
      <c r="BS74" s="1305"/>
      <c r="BT74" s="1305"/>
      <c r="BU74" s="1305"/>
      <c r="BV74" s="1305"/>
      <c r="BW74" s="1305"/>
      <c r="BX74" s="1305"/>
      <c r="BY74" s="1305"/>
      <c r="BZ74" s="1305"/>
      <c r="CA74" s="1305"/>
      <c r="CB74" s="1305"/>
      <c r="CC74" s="1305"/>
      <c r="CD74" s="1305"/>
      <c r="CE74" s="1305"/>
      <c r="CF74" s="1305"/>
      <c r="CG74" s="1305"/>
      <c r="CH74" s="1305"/>
      <c r="CI74" s="1305"/>
      <c r="CJ74" s="1305"/>
      <c r="CK74" s="1305"/>
      <c r="CL74" s="1305"/>
      <c r="CM74" s="1305"/>
      <c r="CN74" s="1305"/>
      <c r="CO74" s="1305"/>
      <c r="CP74" s="1305"/>
      <c r="CQ74" s="1305"/>
      <c r="CR74" s="1305"/>
      <c r="CS74" s="1305"/>
      <c r="CT74" s="1305"/>
      <c r="CU74" s="1305"/>
      <c r="CV74" s="1305"/>
      <c r="CW74" s="1305"/>
      <c r="CX74" s="1305"/>
      <c r="CY74" s="1305"/>
      <c r="CZ74" s="1305"/>
      <c r="DA74" s="1305"/>
      <c r="DB74" s="1305"/>
      <c r="DC74" s="1305"/>
    </row>
    <row r="75" spans="2:107" ht="13.5" x14ac:dyDescent="0.15">
      <c r="B75" s="386"/>
      <c r="G75" s="1308"/>
      <c r="H75" s="1308"/>
      <c r="I75" s="1318"/>
      <c r="J75" s="1318"/>
      <c r="K75" s="1306"/>
      <c r="L75" s="1306"/>
      <c r="M75" s="1306"/>
      <c r="N75" s="1306"/>
      <c r="AM75" s="393"/>
      <c r="AN75" s="1307"/>
      <c r="AO75" s="1307"/>
      <c r="AP75" s="1307"/>
      <c r="AQ75" s="1307"/>
      <c r="AR75" s="1307"/>
      <c r="AS75" s="1307"/>
      <c r="AT75" s="1307"/>
      <c r="AU75" s="1307"/>
      <c r="AV75" s="1307"/>
      <c r="AW75" s="1307"/>
      <c r="AX75" s="1307"/>
      <c r="AY75" s="1307"/>
      <c r="AZ75" s="1307"/>
      <c r="BA75" s="1307"/>
      <c r="BB75" s="1307" t="s">
        <v>589</v>
      </c>
      <c r="BC75" s="1307"/>
      <c r="BD75" s="1307"/>
      <c r="BE75" s="1307"/>
      <c r="BF75" s="1307"/>
      <c r="BG75" s="1307"/>
      <c r="BH75" s="1307"/>
      <c r="BI75" s="1307"/>
      <c r="BJ75" s="1307"/>
      <c r="BK75" s="1307"/>
      <c r="BL75" s="1307"/>
      <c r="BM75" s="1307"/>
      <c r="BN75" s="1307"/>
      <c r="BO75" s="1307"/>
      <c r="BP75" s="1305">
        <v>2.7</v>
      </c>
      <c r="BQ75" s="1305"/>
      <c r="BR75" s="1305"/>
      <c r="BS75" s="1305"/>
      <c r="BT75" s="1305"/>
      <c r="BU75" s="1305"/>
      <c r="BV75" s="1305"/>
      <c r="BW75" s="1305"/>
      <c r="BX75" s="1305">
        <v>2</v>
      </c>
      <c r="BY75" s="1305"/>
      <c r="BZ75" s="1305"/>
      <c r="CA75" s="1305"/>
      <c r="CB75" s="1305"/>
      <c r="CC75" s="1305"/>
      <c r="CD75" s="1305"/>
      <c r="CE75" s="1305"/>
      <c r="CF75" s="1305">
        <v>1.6</v>
      </c>
      <c r="CG75" s="1305"/>
      <c r="CH75" s="1305"/>
      <c r="CI75" s="1305"/>
      <c r="CJ75" s="1305"/>
      <c r="CK75" s="1305"/>
      <c r="CL75" s="1305"/>
      <c r="CM75" s="1305"/>
      <c r="CN75" s="1305">
        <v>1.5</v>
      </c>
      <c r="CO75" s="1305"/>
      <c r="CP75" s="1305"/>
      <c r="CQ75" s="1305"/>
      <c r="CR75" s="1305"/>
      <c r="CS75" s="1305"/>
      <c r="CT75" s="1305"/>
      <c r="CU75" s="1305"/>
      <c r="CV75" s="1305">
        <v>1.7</v>
      </c>
      <c r="CW75" s="1305"/>
      <c r="CX75" s="1305"/>
      <c r="CY75" s="1305"/>
      <c r="CZ75" s="1305"/>
      <c r="DA75" s="1305"/>
      <c r="DB75" s="1305"/>
      <c r="DC75" s="1305"/>
    </row>
    <row r="76" spans="2:107" ht="13.5" x14ac:dyDescent="0.15">
      <c r="B76" s="386"/>
      <c r="G76" s="1308"/>
      <c r="H76" s="1308"/>
      <c r="I76" s="1318"/>
      <c r="J76" s="1318"/>
      <c r="K76" s="1306"/>
      <c r="L76" s="1306"/>
      <c r="M76" s="1306"/>
      <c r="N76" s="1306"/>
      <c r="AM76" s="393"/>
      <c r="AN76" s="1307"/>
      <c r="AO76" s="1307"/>
      <c r="AP76" s="1307"/>
      <c r="AQ76" s="1307"/>
      <c r="AR76" s="1307"/>
      <c r="AS76" s="1307"/>
      <c r="AT76" s="1307"/>
      <c r="AU76" s="1307"/>
      <c r="AV76" s="1307"/>
      <c r="AW76" s="1307"/>
      <c r="AX76" s="1307"/>
      <c r="AY76" s="1307"/>
      <c r="AZ76" s="1307"/>
      <c r="BA76" s="1307"/>
      <c r="BB76" s="1307"/>
      <c r="BC76" s="1307"/>
      <c r="BD76" s="1307"/>
      <c r="BE76" s="1307"/>
      <c r="BF76" s="1307"/>
      <c r="BG76" s="1307"/>
      <c r="BH76" s="1307"/>
      <c r="BI76" s="1307"/>
      <c r="BJ76" s="1307"/>
      <c r="BK76" s="1307"/>
      <c r="BL76" s="1307"/>
      <c r="BM76" s="1307"/>
      <c r="BN76" s="1307"/>
      <c r="BO76" s="1307"/>
      <c r="BP76" s="1305"/>
      <c r="BQ76" s="1305"/>
      <c r="BR76" s="1305"/>
      <c r="BS76" s="1305"/>
      <c r="BT76" s="1305"/>
      <c r="BU76" s="1305"/>
      <c r="BV76" s="1305"/>
      <c r="BW76" s="1305"/>
      <c r="BX76" s="1305"/>
      <c r="BY76" s="1305"/>
      <c r="BZ76" s="1305"/>
      <c r="CA76" s="1305"/>
      <c r="CB76" s="1305"/>
      <c r="CC76" s="1305"/>
      <c r="CD76" s="1305"/>
      <c r="CE76" s="1305"/>
      <c r="CF76" s="1305"/>
      <c r="CG76" s="1305"/>
      <c r="CH76" s="1305"/>
      <c r="CI76" s="1305"/>
      <c r="CJ76" s="1305"/>
      <c r="CK76" s="1305"/>
      <c r="CL76" s="1305"/>
      <c r="CM76" s="1305"/>
      <c r="CN76" s="1305"/>
      <c r="CO76" s="1305"/>
      <c r="CP76" s="1305"/>
      <c r="CQ76" s="1305"/>
      <c r="CR76" s="1305"/>
      <c r="CS76" s="1305"/>
      <c r="CT76" s="1305"/>
      <c r="CU76" s="1305"/>
      <c r="CV76" s="1305"/>
      <c r="CW76" s="1305"/>
      <c r="CX76" s="1305"/>
      <c r="CY76" s="1305"/>
      <c r="CZ76" s="1305"/>
      <c r="DA76" s="1305"/>
      <c r="DB76" s="1305"/>
      <c r="DC76" s="1305"/>
    </row>
    <row r="77" spans="2:107" ht="13.5" x14ac:dyDescent="0.15">
      <c r="B77" s="386"/>
      <c r="G77" s="1318"/>
      <c r="H77" s="1318"/>
      <c r="I77" s="1318"/>
      <c r="J77" s="1318"/>
      <c r="K77" s="1326"/>
      <c r="L77" s="1326"/>
      <c r="M77" s="1326"/>
      <c r="N77" s="1326"/>
      <c r="AN77" s="1322" t="s">
        <v>591</v>
      </c>
      <c r="AO77" s="1322"/>
      <c r="AP77" s="1322"/>
      <c r="AQ77" s="1322"/>
      <c r="AR77" s="1322"/>
      <c r="AS77" s="1322"/>
      <c r="AT77" s="1322"/>
      <c r="AU77" s="1322"/>
      <c r="AV77" s="1322"/>
      <c r="AW77" s="1322"/>
      <c r="AX77" s="1322"/>
      <c r="AY77" s="1322"/>
      <c r="AZ77" s="1322"/>
      <c r="BA77" s="1322"/>
      <c r="BB77" s="1307" t="s">
        <v>590</v>
      </c>
      <c r="BC77" s="1307"/>
      <c r="BD77" s="1307"/>
      <c r="BE77" s="1307"/>
      <c r="BF77" s="1307"/>
      <c r="BG77" s="1307"/>
      <c r="BH77" s="1307"/>
      <c r="BI77" s="1307"/>
      <c r="BJ77" s="1307"/>
      <c r="BK77" s="1307"/>
      <c r="BL77" s="1307"/>
      <c r="BM77" s="1307"/>
      <c r="BN77" s="1307"/>
      <c r="BO77" s="1307"/>
      <c r="BP77" s="1305">
        <v>0</v>
      </c>
      <c r="BQ77" s="1305"/>
      <c r="BR77" s="1305"/>
      <c r="BS77" s="1305"/>
      <c r="BT77" s="1305"/>
      <c r="BU77" s="1305"/>
      <c r="BV77" s="1305"/>
      <c r="BW77" s="1305"/>
      <c r="BX77" s="1305">
        <v>0</v>
      </c>
      <c r="BY77" s="1305"/>
      <c r="BZ77" s="1305"/>
      <c r="CA77" s="1305"/>
      <c r="CB77" s="1305"/>
      <c r="CC77" s="1305"/>
      <c r="CD77" s="1305"/>
      <c r="CE77" s="1305"/>
      <c r="CF77" s="1305">
        <v>0</v>
      </c>
      <c r="CG77" s="1305"/>
      <c r="CH77" s="1305"/>
      <c r="CI77" s="1305"/>
      <c r="CJ77" s="1305"/>
      <c r="CK77" s="1305"/>
      <c r="CL77" s="1305"/>
      <c r="CM77" s="1305"/>
      <c r="CN77" s="1305">
        <v>0</v>
      </c>
      <c r="CO77" s="1305"/>
      <c r="CP77" s="1305"/>
      <c r="CQ77" s="1305"/>
      <c r="CR77" s="1305"/>
      <c r="CS77" s="1305"/>
      <c r="CT77" s="1305"/>
      <c r="CU77" s="1305"/>
      <c r="CV77" s="1305">
        <v>0</v>
      </c>
      <c r="CW77" s="1305"/>
      <c r="CX77" s="1305"/>
      <c r="CY77" s="1305"/>
      <c r="CZ77" s="1305"/>
      <c r="DA77" s="1305"/>
      <c r="DB77" s="1305"/>
      <c r="DC77" s="1305"/>
    </row>
    <row r="78" spans="2:107" ht="13.5" x14ac:dyDescent="0.15">
      <c r="B78" s="386"/>
      <c r="G78" s="1318"/>
      <c r="H78" s="1318"/>
      <c r="I78" s="1318"/>
      <c r="J78" s="1318"/>
      <c r="K78" s="1326"/>
      <c r="L78" s="1326"/>
      <c r="M78" s="1326"/>
      <c r="N78" s="1326"/>
      <c r="AN78" s="1322"/>
      <c r="AO78" s="1322"/>
      <c r="AP78" s="1322"/>
      <c r="AQ78" s="1322"/>
      <c r="AR78" s="1322"/>
      <c r="AS78" s="1322"/>
      <c r="AT78" s="1322"/>
      <c r="AU78" s="1322"/>
      <c r="AV78" s="1322"/>
      <c r="AW78" s="1322"/>
      <c r="AX78" s="1322"/>
      <c r="AY78" s="1322"/>
      <c r="AZ78" s="1322"/>
      <c r="BA78" s="1322"/>
      <c r="BB78" s="1307"/>
      <c r="BC78" s="1307"/>
      <c r="BD78" s="1307"/>
      <c r="BE78" s="1307"/>
      <c r="BF78" s="1307"/>
      <c r="BG78" s="1307"/>
      <c r="BH78" s="1307"/>
      <c r="BI78" s="1307"/>
      <c r="BJ78" s="1307"/>
      <c r="BK78" s="1307"/>
      <c r="BL78" s="1307"/>
      <c r="BM78" s="1307"/>
      <c r="BN78" s="1307"/>
      <c r="BO78" s="1307"/>
      <c r="BP78" s="1305"/>
      <c r="BQ78" s="1305"/>
      <c r="BR78" s="1305"/>
      <c r="BS78" s="1305"/>
      <c r="BT78" s="1305"/>
      <c r="BU78" s="1305"/>
      <c r="BV78" s="1305"/>
      <c r="BW78" s="1305"/>
      <c r="BX78" s="1305"/>
      <c r="BY78" s="1305"/>
      <c r="BZ78" s="1305"/>
      <c r="CA78" s="1305"/>
      <c r="CB78" s="1305"/>
      <c r="CC78" s="1305"/>
      <c r="CD78" s="1305"/>
      <c r="CE78" s="1305"/>
      <c r="CF78" s="1305"/>
      <c r="CG78" s="1305"/>
      <c r="CH78" s="1305"/>
      <c r="CI78" s="1305"/>
      <c r="CJ78" s="1305"/>
      <c r="CK78" s="1305"/>
      <c r="CL78" s="1305"/>
      <c r="CM78" s="1305"/>
      <c r="CN78" s="1305"/>
      <c r="CO78" s="1305"/>
      <c r="CP78" s="1305"/>
      <c r="CQ78" s="1305"/>
      <c r="CR78" s="1305"/>
      <c r="CS78" s="1305"/>
      <c r="CT78" s="1305"/>
      <c r="CU78" s="1305"/>
      <c r="CV78" s="1305"/>
      <c r="CW78" s="1305"/>
      <c r="CX78" s="1305"/>
      <c r="CY78" s="1305"/>
      <c r="CZ78" s="1305"/>
      <c r="DA78" s="1305"/>
      <c r="DB78" s="1305"/>
      <c r="DC78" s="1305"/>
    </row>
    <row r="79" spans="2:107" ht="13.5" x14ac:dyDescent="0.15">
      <c r="B79" s="386"/>
      <c r="G79" s="1318"/>
      <c r="H79" s="1318"/>
      <c r="I79" s="1324"/>
      <c r="J79" s="1324"/>
      <c r="K79" s="1327"/>
      <c r="L79" s="1327"/>
      <c r="M79" s="1327"/>
      <c r="N79" s="1327"/>
      <c r="AN79" s="1322"/>
      <c r="AO79" s="1322"/>
      <c r="AP79" s="1322"/>
      <c r="AQ79" s="1322"/>
      <c r="AR79" s="1322"/>
      <c r="AS79" s="1322"/>
      <c r="AT79" s="1322"/>
      <c r="AU79" s="1322"/>
      <c r="AV79" s="1322"/>
      <c r="AW79" s="1322"/>
      <c r="AX79" s="1322"/>
      <c r="AY79" s="1322"/>
      <c r="AZ79" s="1322"/>
      <c r="BA79" s="1322"/>
      <c r="BB79" s="1307" t="s">
        <v>589</v>
      </c>
      <c r="BC79" s="1307"/>
      <c r="BD79" s="1307"/>
      <c r="BE79" s="1307"/>
      <c r="BF79" s="1307"/>
      <c r="BG79" s="1307"/>
      <c r="BH79" s="1307"/>
      <c r="BI79" s="1307"/>
      <c r="BJ79" s="1307"/>
      <c r="BK79" s="1307"/>
      <c r="BL79" s="1307"/>
      <c r="BM79" s="1307"/>
      <c r="BN79" s="1307"/>
      <c r="BO79" s="1307"/>
      <c r="BP79" s="1305">
        <v>9.1</v>
      </c>
      <c r="BQ79" s="1305"/>
      <c r="BR79" s="1305"/>
      <c r="BS79" s="1305"/>
      <c r="BT79" s="1305"/>
      <c r="BU79" s="1305"/>
      <c r="BV79" s="1305"/>
      <c r="BW79" s="1305"/>
      <c r="BX79" s="1305">
        <v>7.8</v>
      </c>
      <c r="BY79" s="1305"/>
      <c r="BZ79" s="1305"/>
      <c r="CA79" s="1305"/>
      <c r="CB79" s="1305"/>
      <c r="CC79" s="1305"/>
      <c r="CD79" s="1305"/>
      <c r="CE79" s="1305"/>
      <c r="CF79" s="1305">
        <v>6</v>
      </c>
      <c r="CG79" s="1305"/>
      <c r="CH79" s="1305"/>
      <c r="CI79" s="1305"/>
      <c r="CJ79" s="1305"/>
      <c r="CK79" s="1305"/>
      <c r="CL79" s="1305"/>
      <c r="CM79" s="1305"/>
      <c r="CN79" s="1305">
        <v>5.6</v>
      </c>
      <c r="CO79" s="1305"/>
      <c r="CP79" s="1305"/>
      <c r="CQ79" s="1305"/>
      <c r="CR79" s="1305"/>
      <c r="CS79" s="1305"/>
      <c r="CT79" s="1305"/>
      <c r="CU79" s="1305"/>
      <c r="CV79" s="1305">
        <v>5.3</v>
      </c>
      <c r="CW79" s="1305"/>
      <c r="CX79" s="1305"/>
      <c r="CY79" s="1305"/>
      <c r="CZ79" s="1305"/>
      <c r="DA79" s="1305"/>
      <c r="DB79" s="1305"/>
      <c r="DC79" s="1305"/>
    </row>
    <row r="80" spans="2:107" ht="13.5" x14ac:dyDescent="0.15">
      <c r="B80" s="386"/>
      <c r="G80" s="1318"/>
      <c r="H80" s="1318"/>
      <c r="I80" s="1324"/>
      <c r="J80" s="1324"/>
      <c r="K80" s="1327"/>
      <c r="L80" s="1327"/>
      <c r="M80" s="1327"/>
      <c r="N80" s="1327"/>
      <c r="AN80" s="1322"/>
      <c r="AO80" s="1322"/>
      <c r="AP80" s="1322"/>
      <c r="AQ80" s="1322"/>
      <c r="AR80" s="1322"/>
      <c r="AS80" s="1322"/>
      <c r="AT80" s="1322"/>
      <c r="AU80" s="1322"/>
      <c r="AV80" s="1322"/>
      <c r="AW80" s="1322"/>
      <c r="AX80" s="1322"/>
      <c r="AY80" s="1322"/>
      <c r="AZ80" s="1322"/>
      <c r="BA80" s="1322"/>
      <c r="BB80" s="1307"/>
      <c r="BC80" s="1307"/>
      <c r="BD80" s="1307"/>
      <c r="BE80" s="1307"/>
      <c r="BF80" s="1307"/>
      <c r="BG80" s="1307"/>
      <c r="BH80" s="1307"/>
      <c r="BI80" s="1307"/>
      <c r="BJ80" s="1307"/>
      <c r="BK80" s="1307"/>
      <c r="BL80" s="1307"/>
      <c r="BM80" s="1307"/>
      <c r="BN80" s="1307"/>
      <c r="BO80" s="1307"/>
      <c r="BP80" s="1305"/>
      <c r="BQ80" s="1305"/>
      <c r="BR80" s="1305"/>
      <c r="BS80" s="1305"/>
      <c r="BT80" s="1305"/>
      <c r="BU80" s="1305"/>
      <c r="BV80" s="1305"/>
      <c r="BW80" s="1305"/>
      <c r="BX80" s="1305"/>
      <c r="BY80" s="1305"/>
      <c r="BZ80" s="1305"/>
      <c r="CA80" s="1305"/>
      <c r="CB80" s="1305"/>
      <c r="CC80" s="1305"/>
      <c r="CD80" s="1305"/>
      <c r="CE80" s="1305"/>
      <c r="CF80" s="1305"/>
      <c r="CG80" s="1305"/>
      <c r="CH80" s="1305"/>
      <c r="CI80" s="1305"/>
      <c r="CJ80" s="1305"/>
      <c r="CK80" s="1305"/>
      <c r="CL80" s="1305"/>
      <c r="CM80" s="1305"/>
      <c r="CN80" s="1305"/>
      <c r="CO80" s="1305"/>
      <c r="CP80" s="1305"/>
      <c r="CQ80" s="1305"/>
      <c r="CR80" s="1305"/>
      <c r="CS80" s="1305"/>
      <c r="CT80" s="1305"/>
      <c r="CU80" s="1305"/>
      <c r="CV80" s="1305"/>
      <c r="CW80" s="1305"/>
      <c r="CX80" s="1305"/>
      <c r="CY80" s="1305"/>
      <c r="CZ80" s="1305"/>
      <c r="DA80" s="1305"/>
      <c r="DB80" s="1305"/>
      <c r="DC80" s="1305"/>
    </row>
    <row r="81" spans="2:109" ht="13.5" x14ac:dyDescent="0.15">
      <c r="B81" s="386"/>
    </row>
    <row r="82" spans="2:109" ht="17.25" x14ac:dyDescent="0.15">
      <c r="B82" s="386"/>
      <c r="K82" s="392"/>
      <c r="L82" s="392"/>
      <c r="M82" s="392"/>
      <c r="N82" s="392"/>
      <c r="AQ82" s="392"/>
      <c r="AR82" s="392"/>
      <c r="AS82" s="392"/>
      <c r="AT82" s="392"/>
      <c r="BC82" s="392"/>
      <c r="BD82" s="392"/>
      <c r="BE82" s="392"/>
      <c r="BF82" s="392"/>
      <c r="BO82" s="392"/>
      <c r="BP82" s="392"/>
      <c r="BQ82" s="392"/>
      <c r="BR82" s="392"/>
      <c r="CA82" s="392"/>
      <c r="CB82" s="392"/>
      <c r="CC82" s="392"/>
      <c r="CD82" s="392"/>
      <c r="CM82" s="392"/>
      <c r="CN82" s="392"/>
      <c r="CO82" s="392"/>
      <c r="CP82" s="392"/>
      <c r="CY82" s="392"/>
      <c r="CZ82" s="392"/>
      <c r="DA82" s="392"/>
      <c r="DB82" s="392"/>
      <c r="DC82" s="392"/>
    </row>
    <row r="83" spans="2:109" ht="13.5" x14ac:dyDescent="0.15">
      <c r="B83" s="391"/>
      <c r="C83" s="390"/>
      <c r="D83" s="390"/>
      <c r="E83" s="390"/>
      <c r="F83" s="390"/>
      <c r="G83" s="390"/>
      <c r="H83" s="390"/>
      <c r="I83" s="390"/>
      <c r="J83" s="390"/>
      <c r="K83" s="390"/>
      <c r="L83" s="390"/>
      <c r="M83" s="390"/>
      <c r="N83" s="390"/>
      <c r="O83" s="390"/>
      <c r="P83" s="390"/>
      <c r="Q83" s="390"/>
      <c r="R83" s="390"/>
      <c r="S83" s="390"/>
      <c r="T83" s="390"/>
      <c r="U83" s="390"/>
      <c r="V83" s="390"/>
      <c r="W83" s="390"/>
      <c r="X83" s="390"/>
      <c r="Y83" s="390"/>
      <c r="Z83" s="390"/>
      <c r="AA83" s="390"/>
      <c r="AB83" s="390"/>
      <c r="AC83" s="390"/>
      <c r="AD83" s="390"/>
      <c r="AE83" s="390"/>
      <c r="AF83" s="390"/>
      <c r="AG83" s="390"/>
      <c r="AH83" s="390"/>
      <c r="AI83" s="390"/>
      <c r="AJ83" s="390"/>
      <c r="AK83" s="390"/>
      <c r="AL83" s="390"/>
      <c r="AM83" s="390"/>
      <c r="AN83" s="390"/>
      <c r="AO83" s="390"/>
      <c r="AP83" s="390"/>
      <c r="AQ83" s="390"/>
      <c r="AR83" s="390"/>
      <c r="AS83" s="390"/>
      <c r="AT83" s="390"/>
      <c r="AU83" s="390"/>
      <c r="AV83" s="390"/>
      <c r="AW83" s="390"/>
      <c r="AX83" s="390"/>
      <c r="AY83" s="390"/>
      <c r="AZ83" s="390"/>
      <c r="BA83" s="390"/>
      <c r="BB83" s="390"/>
      <c r="BC83" s="390"/>
      <c r="BD83" s="390"/>
      <c r="BE83" s="390"/>
      <c r="BF83" s="390"/>
      <c r="BG83" s="390"/>
      <c r="BH83" s="390"/>
      <c r="BI83" s="390"/>
      <c r="BJ83" s="390"/>
      <c r="BK83" s="390"/>
      <c r="BL83" s="390"/>
      <c r="BM83" s="390"/>
      <c r="BN83" s="390"/>
      <c r="BO83" s="390"/>
      <c r="BP83" s="390"/>
      <c r="BQ83" s="390"/>
      <c r="BR83" s="390"/>
      <c r="BS83" s="390"/>
      <c r="BT83" s="390"/>
      <c r="BU83" s="390"/>
      <c r="BV83" s="390"/>
      <c r="BW83" s="390"/>
      <c r="BX83" s="390"/>
      <c r="BY83" s="390"/>
      <c r="BZ83" s="390"/>
      <c r="CA83" s="390"/>
      <c r="CB83" s="390"/>
      <c r="CC83" s="390"/>
      <c r="CD83" s="390"/>
      <c r="CE83" s="390"/>
      <c r="CF83" s="390"/>
      <c r="CG83" s="390"/>
      <c r="CH83" s="390"/>
      <c r="CI83" s="390"/>
      <c r="CJ83" s="390"/>
      <c r="CK83" s="390"/>
      <c r="CL83" s="390"/>
      <c r="CM83" s="390"/>
      <c r="CN83" s="390"/>
      <c r="CO83" s="390"/>
      <c r="CP83" s="390"/>
      <c r="CQ83" s="390"/>
      <c r="CR83" s="390"/>
      <c r="CS83" s="390"/>
      <c r="CT83" s="390"/>
      <c r="CU83" s="390"/>
      <c r="CV83" s="390"/>
      <c r="CW83" s="390"/>
      <c r="CX83" s="390"/>
      <c r="CY83" s="390"/>
      <c r="CZ83" s="390"/>
      <c r="DA83" s="390"/>
      <c r="DB83" s="390"/>
      <c r="DC83" s="390"/>
      <c r="DD83" s="389"/>
    </row>
    <row r="84" spans="2:109" ht="13.5" x14ac:dyDescent="0.15">
      <c r="DD84" s="385"/>
      <c r="DE84" s="385"/>
    </row>
    <row r="85" spans="2:109" ht="13.5" x14ac:dyDescent="0.15">
      <c r="DD85" s="385"/>
      <c r="DE85" s="385"/>
    </row>
    <row r="86" spans="2:109" ht="13.5" hidden="1" x14ac:dyDescent="0.15">
      <c r="DD86" s="385"/>
      <c r="DE86" s="385"/>
    </row>
    <row r="87" spans="2:109" ht="13.5" hidden="1" x14ac:dyDescent="0.15">
      <c r="K87" s="388"/>
      <c r="AQ87" s="388"/>
      <c r="BC87" s="388"/>
      <c r="BO87" s="388"/>
      <c r="CA87" s="388"/>
      <c r="CM87" s="388"/>
      <c r="CY87" s="388"/>
      <c r="DD87" s="385"/>
      <c r="DE87" s="385"/>
    </row>
    <row r="88" spans="2:109" ht="13.5" hidden="1" x14ac:dyDescent="0.15">
      <c r="DD88" s="385"/>
      <c r="DE88" s="385"/>
    </row>
    <row r="89" spans="2:109" ht="13.5" hidden="1" x14ac:dyDescent="0.15">
      <c r="DD89" s="385"/>
      <c r="DE89" s="385"/>
    </row>
    <row r="90" spans="2:109" ht="13.5" hidden="1" x14ac:dyDescent="0.15">
      <c r="DD90" s="385"/>
      <c r="DE90" s="385"/>
    </row>
    <row r="91" spans="2:109" ht="13.5" hidden="1" x14ac:dyDescent="0.15">
      <c r="DD91" s="385"/>
      <c r="DE91" s="385"/>
    </row>
    <row r="92" spans="2:109" ht="13.5" hidden="1" customHeight="1" x14ac:dyDescent="0.15">
      <c r="DD92" s="385"/>
      <c r="DE92" s="385"/>
    </row>
    <row r="93" spans="2:109" ht="13.5" hidden="1" customHeight="1" x14ac:dyDescent="0.15">
      <c r="DD93" s="385"/>
      <c r="DE93" s="385"/>
    </row>
    <row r="94" spans="2:109" ht="13.5" hidden="1" customHeight="1" x14ac:dyDescent="0.15">
      <c r="DD94" s="385"/>
      <c r="DE94" s="385"/>
    </row>
    <row r="95" spans="2:109" ht="13.5" hidden="1" customHeight="1" x14ac:dyDescent="0.15">
      <c r="DD95" s="385"/>
      <c r="DE95" s="385"/>
    </row>
    <row r="96" spans="2:109" ht="13.5" hidden="1" customHeight="1" x14ac:dyDescent="0.15">
      <c r="DD96" s="385"/>
      <c r="DE96" s="385"/>
    </row>
    <row r="97" spans="108:109" ht="13.5" hidden="1" customHeight="1" x14ac:dyDescent="0.15">
      <c r="DD97" s="385"/>
      <c r="DE97" s="385"/>
    </row>
    <row r="98" spans="108:109" ht="13.5" hidden="1" customHeight="1" x14ac:dyDescent="0.15">
      <c r="DD98" s="385"/>
      <c r="DE98" s="385"/>
    </row>
    <row r="99" spans="108:109" ht="13.5" hidden="1" customHeight="1" x14ac:dyDescent="0.15">
      <c r="DD99" s="385"/>
      <c r="DE99" s="385"/>
    </row>
    <row r="100" spans="108:109" ht="13.5" hidden="1" customHeight="1" x14ac:dyDescent="0.15">
      <c r="DD100" s="385"/>
      <c r="DE100" s="385"/>
    </row>
    <row r="101" spans="108:109" ht="13.5" hidden="1" customHeight="1" x14ac:dyDescent="0.15">
      <c r="DD101" s="385"/>
      <c r="DE101" s="385"/>
    </row>
    <row r="102" spans="108:109" ht="13.5" hidden="1" customHeight="1" x14ac:dyDescent="0.15">
      <c r="DD102" s="385"/>
      <c r="DE102" s="385"/>
    </row>
    <row r="103" spans="108:109" ht="13.5" hidden="1" customHeight="1" x14ac:dyDescent="0.15">
      <c r="DD103" s="385"/>
      <c r="DE103" s="385"/>
    </row>
    <row r="104" spans="108:109" ht="13.5" hidden="1" customHeight="1" x14ac:dyDescent="0.15">
      <c r="DD104" s="385"/>
      <c r="DE104" s="385"/>
    </row>
    <row r="105" spans="108:109" ht="13.5" hidden="1" customHeight="1" x14ac:dyDescent="0.15">
      <c r="DD105" s="385"/>
      <c r="DE105" s="385"/>
    </row>
    <row r="106" spans="108:109" ht="13.5" hidden="1" customHeight="1" x14ac:dyDescent="0.15">
      <c r="DD106" s="385"/>
      <c r="DE106" s="385"/>
    </row>
    <row r="107" spans="108:109" ht="13.5" hidden="1" customHeight="1" x14ac:dyDescent="0.15">
      <c r="DD107" s="385"/>
      <c r="DE107" s="385"/>
    </row>
    <row r="108" spans="108:109" ht="13.5" hidden="1" customHeight="1" x14ac:dyDescent="0.15">
      <c r="DD108" s="385"/>
      <c r="DE108" s="385"/>
    </row>
    <row r="109" spans="108:109" ht="13.5" hidden="1" customHeight="1" x14ac:dyDescent="0.15">
      <c r="DD109" s="385"/>
      <c r="DE109" s="385"/>
    </row>
    <row r="110" spans="108:109" ht="13.5" hidden="1" customHeight="1" x14ac:dyDescent="0.15">
      <c r="DD110" s="385"/>
      <c r="DE110" s="385"/>
    </row>
    <row r="111" spans="108:109" ht="13.5" hidden="1" customHeight="1" x14ac:dyDescent="0.15">
      <c r="DD111" s="385"/>
      <c r="DE111" s="385"/>
    </row>
    <row r="112" spans="108:109" ht="13.5" hidden="1" customHeight="1" x14ac:dyDescent="0.15">
      <c r="DD112" s="385"/>
      <c r="DE112" s="385"/>
    </row>
    <row r="113" spans="108:109" ht="13.5" hidden="1" customHeight="1" x14ac:dyDescent="0.15">
      <c r="DD113" s="385"/>
      <c r="DE113" s="385"/>
    </row>
    <row r="114" spans="108:109" ht="13.5" hidden="1" customHeight="1" x14ac:dyDescent="0.15">
      <c r="DD114" s="385"/>
      <c r="DE114" s="385"/>
    </row>
    <row r="115" spans="108:109" ht="13.5" hidden="1" customHeight="1" x14ac:dyDescent="0.15">
      <c r="DD115" s="385"/>
      <c r="DE115" s="385"/>
    </row>
    <row r="116" spans="108:109" ht="13.5" hidden="1" customHeight="1" x14ac:dyDescent="0.15">
      <c r="DD116" s="385"/>
      <c r="DE116" s="385"/>
    </row>
    <row r="117" spans="108:109" ht="13.5" hidden="1" customHeight="1" x14ac:dyDescent="0.15">
      <c r="DD117" s="385"/>
      <c r="DE117" s="385"/>
    </row>
    <row r="118" spans="108:109" ht="13.5" hidden="1" customHeight="1" x14ac:dyDescent="0.15">
      <c r="DD118" s="385"/>
      <c r="DE118" s="385"/>
    </row>
    <row r="119" spans="108:109" ht="13.5" hidden="1" customHeight="1" x14ac:dyDescent="0.15">
      <c r="DD119" s="385"/>
      <c r="DE119" s="385"/>
    </row>
    <row r="120" spans="108:109" ht="13.5" hidden="1" customHeight="1" x14ac:dyDescent="0.15">
      <c r="DD120" s="385"/>
      <c r="DE120" s="385"/>
    </row>
    <row r="121" spans="108:109" ht="13.5" hidden="1" customHeight="1" x14ac:dyDescent="0.15">
      <c r="DD121" s="385"/>
      <c r="DE121" s="385"/>
    </row>
    <row r="122" spans="108:109" ht="13.5" hidden="1" customHeight="1" x14ac:dyDescent="0.15">
      <c r="DD122" s="385"/>
      <c r="DE122" s="385"/>
    </row>
    <row r="123" spans="108:109" ht="13.5" hidden="1" customHeight="1" x14ac:dyDescent="0.15">
      <c r="DD123" s="385"/>
      <c r="DE123" s="385"/>
    </row>
    <row r="124" spans="108:109" ht="13.5" hidden="1" customHeight="1" x14ac:dyDescent="0.15">
      <c r="DD124" s="385"/>
      <c r="DE124" s="385"/>
    </row>
    <row r="125" spans="108:109" ht="13.5" hidden="1" customHeight="1" x14ac:dyDescent="0.15">
      <c r="DD125" s="385"/>
      <c r="DE125" s="385"/>
    </row>
    <row r="126" spans="108:109" ht="13.5" hidden="1" customHeight="1" x14ac:dyDescent="0.15">
      <c r="DD126" s="385"/>
      <c r="DE126" s="385"/>
    </row>
    <row r="127" spans="108:109" ht="13.5" hidden="1" customHeight="1" x14ac:dyDescent="0.15">
      <c r="DD127" s="385"/>
      <c r="DE127" s="385"/>
    </row>
    <row r="128" spans="108:109" ht="13.5" hidden="1" customHeight="1" x14ac:dyDescent="0.15">
      <c r="DD128" s="385"/>
      <c r="DE128" s="385"/>
    </row>
    <row r="129" spans="108:109" ht="13.5" hidden="1" customHeight="1" x14ac:dyDescent="0.15">
      <c r="DD129" s="385"/>
      <c r="DE129" s="385"/>
    </row>
    <row r="130" spans="108:109" ht="13.5" hidden="1" customHeight="1" x14ac:dyDescent="0.15">
      <c r="DD130" s="385"/>
      <c r="DE130" s="385"/>
    </row>
    <row r="131" spans="108:109" ht="13.5" hidden="1" customHeight="1" x14ac:dyDescent="0.15">
      <c r="DD131" s="385"/>
      <c r="DE131" s="385"/>
    </row>
    <row r="132" spans="108:109" ht="13.5" hidden="1" customHeight="1" x14ac:dyDescent="0.15">
      <c r="DD132" s="385"/>
      <c r="DE132" s="385"/>
    </row>
    <row r="133" spans="108:109" ht="13.5" hidden="1" customHeight="1" x14ac:dyDescent="0.15">
      <c r="DD133" s="385"/>
      <c r="DE133" s="385"/>
    </row>
    <row r="134" spans="108:109" ht="13.5" hidden="1" customHeight="1" x14ac:dyDescent="0.15">
      <c r="DD134" s="385"/>
      <c r="DE134" s="385"/>
    </row>
    <row r="135" spans="108:109" ht="13.5" hidden="1" customHeight="1" x14ac:dyDescent="0.15">
      <c r="DD135" s="385"/>
      <c r="DE135" s="385"/>
    </row>
    <row r="136" spans="108:109" ht="13.5" hidden="1" customHeight="1" x14ac:dyDescent="0.15">
      <c r="DD136" s="385"/>
      <c r="DE136" s="385"/>
    </row>
    <row r="137" spans="108:109" ht="13.5" hidden="1" customHeight="1" x14ac:dyDescent="0.15">
      <c r="DD137" s="385"/>
      <c r="DE137" s="385"/>
    </row>
    <row r="138" spans="108:109" ht="13.5" hidden="1" customHeight="1" x14ac:dyDescent="0.15">
      <c r="DD138" s="385"/>
      <c r="DE138" s="385"/>
    </row>
    <row r="139" spans="108:109" ht="13.5" hidden="1" customHeight="1" x14ac:dyDescent="0.15">
      <c r="DD139" s="385"/>
      <c r="DE139" s="385"/>
    </row>
    <row r="140" spans="108:109" ht="13.5" hidden="1" customHeight="1" x14ac:dyDescent="0.15">
      <c r="DD140" s="385"/>
      <c r="DE140" s="385"/>
    </row>
    <row r="141" spans="108:109" ht="13.5" hidden="1" customHeight="1" x14ac:dyDescent="0.15">
      <c r="DD141" s="385"/>
      <c r="DE141" s="385"/>
    </row>
    <row r="142" spans="108:109" ht="13.5" hidden="1" customHeight="1" x14ac:dyDescent="0.15">
      <c r="DD142" s="385"/>
      <c r="DE142" s="385"/>
    </row>
    <row r="143" spans="108:109" ht="13.5" hidden="1" customHeight="1" x14ac:dyDescent="0.15">
      <c r="DD143" s="385"/>
      <c r="DE143" s="385"/>
    </row>
    <row r="144" spans="108:109" ht="13.5" hidden="1" customHeight="1" x14ac:dyDescent="0.15">
      <c r="DD144" s="385"/>
      <c r="DE144" s="385"/>
    </row>
    <row r="145" spans="108:109" ht="13.5" hidden="1" customHeight="1" x14ac:dyDescent="0.15">
      <c r="DD145" s="385"/>
      <c r="DE145" s="385"/>
    </row>
    <row r="146" spans="108:109" ht="13.5" hidden="1" customHeight="1" x14ac:dyDescent="0.15">
      <c r="DD146" s="385"/>
      <c r="DE146" s="385"/>
    </row>
    <row r="147" spans="108:109" ht="13.5" hidden="1" customHeight="1" x14ac:dyDescent="0.15">
      <c r="DD147" s="385"/>
      <c r="DE147" s="385"/>
    </row>
    <row r="148" spans="108:109" ht="13.5" hidden="1" customHeight="1" x14ac:dyDescent="0.15">
      <c r="DD148" s="385"/>
      <c r="DE148" s="385"/>
    </row>
    <row r="149" spans="108:109" ht="13.5" hidden="1" customHeight="1" x14ac:dyDescent="0.15">
      <c r="DD149" s="385"/>
      <c r="DE149" s="385"/>
    </row>
    <row r="150" spans="108:109" ht="13.5" hidden="1" customHeight="1" x14ac:dyDescent="0.15">
      <c r="DD150" s="385"/>
      <c r="DE150" s="385"/>
    </row>
    <row r="151" spans="108:109" ht="13.5" hidden="1" customHeight="1" x14ac:dyDescent="0.15">
      <c r="DD151" s="385"/>
      <c r="DE151" s="385"/>
    </row>
    <row r="152" spans="108:109" ht="13.5" hidden="1" customHeight="1" x14ac:dyDescent="0.15">
      <c r="DD152" s="385"/>
      <c r="DE152" s="385"/>
    </row>
    <row r="153" spans="108:109" ht="13.5" hidden="1" customHeight="1" x14ac:dyDescent="0.15">
      <c r="DD153" s="385"/>
      <c r="DE153" s="385"/>
    </row>
    <row r="154" spans="108:109" ht="13.5" hidden="1" customHeight="1" x14ac:dyDescent="0.15">
      <c r="DD154" s="385"/>
      <c r="DE154" s="385"/>
    </row>
    <row r="155" spans="108:109" ht="13.5" hidden="1" customHeight="1" x14ac:dyDescent="0.15">
      <c r="DD155" s="385"/>
      <c r="DE155" s="385"/>
    </row>
    <row r="156" spans="108:109" ht="13.5" hidden="1" customHeight="1" x14ac:dyDescent="0.15">
      <c r="DD156" s="385"/>
      <c r="DE156" s="385"/>
    </row>
    <row r="157" spans="108:109" ht="13.5" hidden="1" customHeight="1" x14ac:dyDescent="0.15">
      <c r="DD157" s="385"/>
      <c r="DE157" s="385"/>
    </row>
    <row r="158" spans="108:109" ht="13.5" hidden="1" customHeight="1" x14ac:dyDescent="0.15">
      <c r="DD158" s="385"/>
      <c r="DE158" s="385"/>
    </row>
    <row r="159" spans="108:109" ht="13.5" hidden="1" customHeight="1" x14ac:dyDescent="0.15">
      <c r="DD159" s="385"/>
      <c r="DE159" s="385"/>
    </row>
    <row r="160" spans="108:109" ht="13.5" hidden="1" customHeight="1" x14ac:dyDescent="0.15">
      <c r="DD160" s="385"/>
      <c r="DE160" s="385"/>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tcqt1RytzFeCbP6Wj0tS+cT8jGsapqeXZ9qPXZel5ocFQipWH3655LckuIG5PFd0QK4ionaM96TFoJ2EvlldIA==" saltValue="2r4eVxmEo5epN73ZWHXYDQ==" spinCount="100000" sheet="1" objects="1" scenarios="1" formatCells="0"/>
  <dataConsolidate/>
  <mergeCells count="112">
    <mergeCell ref="G77:H80"/>
    <mergeCell ref="I77:J78"/>
    <mergeCell ref="K77:K78"/>
    <mergeCell ref="L77:L78"/>
    <mergeCell ref="M77:M78"/>
    <mergeCell ref="CN79:CU80"/>
    <mergeCell ref="BX79:CE80"/>
    <mergeCell ref="N77:N78"/>
    <mergeCell ref="AN77:BA80"/>
    <mergeCell ref="BB77:BO78"/>
    <mergeCell ref="BP77:BW78"/>
    <mergeCell ref="BX77:CE78"/>
    <mergeCell ref="CF77:CM78"/>
    <mergeCell ref="CF79:CM80"/>
    <mergeCell ref="CV79:DC80"/>
    <mergeCell ref="CN77:CU78"/>
    <mergeCell ref="CV77:DC78"/>
    <mergeCell ref="I79:J80"/>
    <mergeCell ref="K79:K80"/>
    <mergeCell ref="L79:L80"/>
    <mergeCell ref="M79:M80"/>
    <mergeCell ref="N79:N80"/>
    <mergeCell ref="BB79:BO80"/>
    <mergeCell ref="BP79:BW80"/>
    <mergeCell ref="CV55:DC56"/>
    <mergeCell ref="CV72:DC72"/>
    <mergeCell ref="BX72:CE72"/>
    <mergeCell ref="CF72:CM72"/>
    <mergeCell ref="CN72:CU72"/>
    <mergeCell ref="CV57:DC58"/>
    <mergeCell ref="BB75:BO76"/>
    <mergeCell ref="BP75:BW76"/>
    <mergeCell ref="BX75:CE76"/>
    <mergeCell ref="CF75:CM76"/>
    <mergeCell ref="CN75:CU76"/>
    <mergeCell ref="CV75:DC76"/>
    <mergeCell ref="BX73:CE74"/>
    <mergeCell ref="CF73:CM74"/>
    <mergeCell ref="CN73:CU74"/>
    <mergeCell ref="BX57:CE58"/>
    <mergeCell ref="CF57:CM58"/>
    <mergeCell ref="CN57:CU58"/>
    <mergeCell ref="AN65:DC69"/>
    <mergeCell ref="BP55:BW56"/>
    <mergeCell ref="BP57:BW58"/>
    <mergeCell ref="CV73:DC74"/>
    <mergeCell ref="BB55:BO56"/>
    <mergeCell ref="G72:J72"/>
    <mergeCell ref="AN72:BO72"/>
    <mergeCell ref="BP72:BW72"/>
    <mergeCell ref="G73:H76"/>
    <mergeCell ref="I73:J74"/>
    <mergeCell ref="K73:K74"/>
    <mergeCell ref="L73:L74"/>
    <mergeCell ref="M73:M74"/>
    <mergeCell ref="N73:N74"/>
    <mergeCell ref="AN73:BA76"/>
    <mergeCell ref="BB73:BO74"/>
    <mergeCell ref="BP73:BW74"/>
    <mergeCell ref="I75:J76"/>
    <mergeCell ref="K75:K76"/>
    <mergeCell ref="L75:L76"/>
    <mergeCell ref="M75:M76"/>
    <mergeCell ref="N75:N76"/>
    <mergeCell ref="BX51:CE52"/>
    <mergeCell ref="I57:J58"/>
    <mergeCell ref="K57:K58"/>
    <mergeCell ref="G55:H58"/>
    <mergeCell ref="I55:J56"/>
    <mergeCell ref="K55:K56"/>
    <mergeCell ref="L55:L56"/>
    <mergeCell ref="L57:L58"/>
    <mergeCell ref="CN53:CU54"/>
    <mergeCell ref="I51:J52"/>
    <mergeCell ref="K51:K52"/>
    <mergeCell ref="L51:L52"/>
    <mergeCell ref="M51:M52"/>
    <mergeCell ref="N51:N52"/>
    <mergeCell ref="I53:J54"/>
    <mergeCell ref="K53:K54"/>
    <mergeCell ref="L53:L54"/>
    <mergeCell ref="M53:M54"/>
    <mergeCell ref="BX55:CE56"/>
    <mergeCell ref="CF55:CM56"/>
    <mergeCell ref="CN55:CU56"/>
    <mergeCell ref="M55:M56"/>
    <mergeCell ref="N55:N56"/>
    <mergeCell ref="AN55:BA58"/>
    <mergeCell ref="CF51:CM52"/>
    <mergeCell ref="M57:M58"/>
    <mergeCell ref="N57:N58"/>
    <mergeCell ref="BB57:BO58"/>
    <mergeCell ref="CN51:CU52"/>
    <mergeCell ref="G51:H54"/>
    <mergeCell ref="AN43:DC47"/>
    <mergeCell ref="CV53:DC54"/>
    <mergeCell ref="G50:J50"/>
    <mergeCell ref="AN50:BO50"/>
    <mergeCell ref="BP50:BW50"/>
    <mergeCell ref="BX50:CE50"/>
    <mergeCell ref="CF50:CM50"/>
    <mergeCell ref="CN50:CU50"/>
    <mergeCell ref="CV50:DC50"/>
    <mergeCell ref="CV51:DC52"/>
    <mergeCell ref="N53:N54"/>
    <mergeCell ref="BB53:BO54"/>
    <mergeCell ref="BP53:BW54"/>
    <mergeCell ref="BX53:CE54"/>
    <mergeCell ref="CF53:CM54"/>
    <mergeCell ref="AN51:BA54"/>
    <mergeCell ref="BB51:BO52"/>
    <mergeCell ref="BP51:BW52"/>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40" zoomScale="55" zoomScaleNormal="55" zoomScaleSheetLayoutView="70" workbookViewId="0">
      <selection activeCell="BK107" sqref="BK107"/>
    </sheetView>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496</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4awjOOI2oRga5YpOR6An6qfsqS46lmNznSGK/VFjbvLoK9QGbmUagtWo2+9e7upAMMgxAYU0rlQf1o8Q5BO7RA==" saltValue="jsxK8/Is2gxznXF9mWLDN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abSelected="1" topLeftCell="A37" zoomScale="55" zoomScaleNormal="55" zoomScaleSheetLayoutView="55" workbookViewId="0">
      <selection activeCell="AF52" sqref="AF52"/>
    </sheetView>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496</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ZGAotuQIZCNwxYeC2t2hu+gYqEiKcyrocYw9INYtHmaDX2d3BUWfPM7YnOFSkgD8wdoIZbiXj5l+m8rGOYkpIQ==" saltValue="AHyX+FdzmuuEaiz8yT0iv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547</v>
      </c>
      <c r="G2" s="156"/>
      <c r="H2" s="157"/>
    </row>
    <row r="3" spans="1:8" x14ac:dyDescent="0.15">
      <c r="A3" s="153" t="s">
        <v>540</v>
      </c>
      <c r="B3" s="158"/>
      <c r="C3" s="159"/>
      <c r="D3" s="160">
        <v>91135</v>
      </c>
      <c r="E3" s="161"/>
      <c r="F3" s="162">
        <v>175675</v>
      </c>
      <c r="G3" s="163"/>
      <c r="H3" s="164"/>
    </row>
    <row r="4" spans="1:8" x14ac:dyDescent="0.15">
      <c r="A4" s="165"/>
      <c r="B4" s="166"/>
      <c r="C4" s="167"/>
      <c r="D4" s="168">
        <v>64560</v>
      </c>
      <c r="E4" s="169"/>
      <c r="F4" s="170">
        <v>87698</v>
      </c>
      <c r="G4" s="171"/>
      <c r="H4" s="172"/>
    </row>
    <row r="5" spans="1:8" x14ac:dyDescent="0.15">
      <c r="A5" s="153" t="s">
        <v>542</v>
      </c>
      <c r="B5" s="158"/>
      <c r="C5" s="159"/>
      <c r="D5" s="160">
        <v>124995</v>
      </c>
      <c r="E5" s="161"/>
      <c r="F5" s="162">
        <v>280458</v>
      </c>
      <c r="G5" s="163"/>
      <c r="H5" s="164"/>
    </row>
    <row r="6" spans="1:8" x14ac:dyDescent="0.15">
      <c r="A6" s="165"/>
      <c r="B6" s="166"/>
      <c r="C6" s="167"/>
      <c r="D6" s="168">
        <v>74535</v>
      </c>
      <c r="E6" s="169"/>
      <c r="F6" s="170">
        <v>127286</v>
      </c>
      <c r="G6" s="171"/>
      <c r="H6" s="172"/>
    </row>
    <row r="7" spans="1:8" x14ac:dyDescent="0.15">
      <c r="A7" s="153" t="s">
        <v>543</v>
      </c>
      <c r="B7" s="158"/>
      <c r="C7" s="159"/>
      <c r="D7" s="160">
        <v>133123</v>
      </c>
      <c r="E7" s="161"/>
      <c r="F7" s="162">
        <v>237994</v>
      </c>
      <c r="G7" s="163"/>
      <c r="H7" s="164"/>
    </row>
    <row r="8" spans="1:8" x14ac:dyDescent="0.15">
      <c r="A8" s="165"/>
      <c r="B8" s="166"/>
      <c r="C8" s="167"/>
      <c r="D8" s="168">
        <v>67039</v>
      </c>
      <c r="E8" s="169"/>
      <c r="F8" s="170">
        <v>110361</v>
      </c>
      <c r="G8" s="171"/>
      <c r="H8" s="172"/>
    </row>
    <row r="9" spans="1:8" x14ac:dyDescent="0.15">
      <c r="A9" s="153" t="s">
        <v>544</v>
      </c>
      <c r="B9" s="158"/>
      <c r="C9" s="159"/>
      <c r="D9" s="160">
        <v>108215</v>
      </c>
      <c r="E9" s="161"/>
      <c r="F9" s="162">
        <v>267911</v>
      </c>
      <c r="G9" s="163"/>
      <c r="H9" s="164"/>
    </row>
    <row r="10" spans="1:8" x14ac:dyDescent="0.15">
      <c r="A10" s="165"/>
      <c r="B10" s="166"/>
      <c r="C10" s="167"/>
      <c r="D10" s="168">
        <v>41282</v>
      </c>
      <c r="E10" s="169"/>
      <c r="F10" s="170">
        <v>106425</v>
      </c>
      <c r="G10" s="171"/>
      <c r="H10" s="172"/>
    </row>
    <row r="11" spans="1:8" x14ac:dyDescent="0.15">
      <c r="A11" s="153" t="s">
        <v>545</v>
      </c>
      <c r="B11" s="158"/>
      <c r="C11" s="159"/>
      <c r="D11" s="160">
        <v>126163</v>
      </c>
      <c r="E11" s="161"/>
      <c r="F11" s="162">
        <v>228215</v>
      </c>
      <c r="G11" s="163"/>
      <c r="H11" s="164"/>
    </row>
    <row r="12" spans="1:8" x14ac:dyDescent="0.15">
      <c r="A12" s="165"/>
      <c r="B12" s="166"/>
      <c r="C12" s="173"/>
      <c r="D12" s="168">
        <v>92611</v>
      </c>
      <c r="E12" s="169"/>
      <c r="F12" s="170">
        <v>117571</v>
      </c>
      <c r="G12" s="171"/>
      <c r="H12" s="172"/>
    </row>
    <row r="13" spans="1:8" x14ac:dyDescent="0.15">
      <c r="A13" s="153"/>
      <c r="B13" s="158"/>
      <c r="C13" s="174"/>
      <c r="D13" s="175">
        <v>116726</v>
      </c>
      <c r="E13" s="176"/>
      <c r="F13" s="177">
        <v>238051</v>
      </c>
      <c r="G13" s="178"/>
      <c r="H13" s="164"/>
    </row>
    <row r="14" spans="1:8" x14ac:dyDescent="0.15">
      <c r="A14" s="165"/>
      <c r="B14" s="166"/>
      <c r="C14" s="167"/>
      <c r="D14" s="168">
        <v>68005</v>
      </c>
      <c r="E14" s="169"/>
      <c r="F14" s="170">
        <v>109868</v>
      </c>
      <c r="G14" s="171"/>
      <c r="H14" s="172"/>
    </row>
    <row r="17" spans="1:11" x14ac:dyDescent="0.15">
      <c r="A17" s="149" t="s">
        <v>53</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54</v>
      </c>
      <c r="B19" s="179">
        <f>ROUND(VALUE(SUBSTITUTE(実質収支比率等に係る経年分析!F$48,"▲","-")),2)</f>
        <v>8.18</v>
      </c>
      <c r="C19" s="179">
        <f>ROUND(VALUE(SUBSTITUTE(実質収支比率等に係る経年分析!G$48,"▲","-")),2)</f>
        <v>5.86</v>
      </c>
      <c r="D19" s="179">
        <f>ROUND(VALUE(SUBSTITUTE(実質収支比率等に係る経年分析!H$48,"▲","-")),2)</f>
        <v>6.38</v>
      </c>
      <c r="E19" s="179">
        <f>ROUND(VALUE(SUBSTITUTE(実質収支比率等に係る経年分析!I$48,"▲","-")),2)</f>
        <v>7.42</v>
      </c>
      <c r="F19" s="179">
        <f>ROUND(VALUE(SUBSTITUTE(実質収支比率等に係る経年分析!J$48,"▲","-")),2)</f>
        <v>6.05</v>
      </c>
    </row>
    <row r="20" spans="1:11" x14ac:dyDescent="0.15">
      <c r="A20" s="179" t="s">
        <v>55</v>
      </c>
      <c r="B20" s="179">
        <f>ROUND(VALUE(SUBSTITUTE(実質収支比率等に係る経年分析!F$47,"▲","-")),2)</f>
        <v>36.18</v>
      </c>
      <c r="C20" s="179">
        <f>ROUND(VALUE(SUBSTITUTE(実質収支比率等に係る経年分析!G$47,"▲","-")),2)</f>
        <v>34.090000000000003</v>
      </c>
      <c r="D20" s="179">
        <f>ROUND(VALUE(SUBSTITUTE(実質収支比率等に係る経年分析!H$47,"▲","-")),2)</f>
        <v>35.53</v>
      </c>
      <c r="E20" s="179">
        <f>ROUND(VALUE(SUBSTITUTE(実質収支比率等に係る経年分析!I$47,"▲","-")),2)</f>
        <v>35.61</v>
      </c>
      <c r="F20" s="179">
        <f>ROUND(VALUE(SUBSTITUTE(実質収支比率等に係る経年分析!J$47,"▲","-")),2)</f>
        <v>35.18</v>
      </c>
    </row>
    <row r="21" spans="1:11" x14ac:dyDescent="0.15">
      <c r="A21" s="179" t="s">
        <v>56</v>
      </c>
      <c r="B21" s="179">
        <f>IF(ISNUMBER(VALUE(SUBSTITUTE(実質収支比率等に係る経年分析!F$49,"▲","-"))),ROUND(VALUE(SUBSTITUTE(実質収支比率等に係る経年分析!F$49,"▲","-")),2),NA())</f>
        <v>0.05</v>
      </c>
      <c r="C21" s="179">
        <f>IF(ISNUMBER(VALUE(SUBSTITUTE(実質収支比率等に係る経年分析!G$49,"▲","-"))),ROUND(VALUE(SUBSTITUTE(実質収支比率等に係る経年分析!G$49,"▲","-")),2),NA())</f>
        <v>-2.4</v>
      </c>
      <c r="D21" s="179">
        <f>IF(ISNUMBER(VALUE(SUBSTITUTE(実質収支比率等に係る経年分析!H$49,"▲","-"))),ROUND(VALUE(SUBSTITUTE(実質収支比率等に係る経年分析!H$49,"▲","-")),2),NA())</f>
        <v>0.38</v>
      </c>
      <c r="E21" s="179">
        <f>IF(ISNUMBER(VALUE(SUBSTITUTE(実質収支比率等に係る経年分析!I$49,"▲","-"))),ROUND(VALUE(SUBSTITUTE(実質収支比率等に係る経年分析!I$49,"▲","-")),2),NA())</f>
        <v>-3.1</v>
      </c>
      <c r="F21" s="179">
        <f>IF(ISNUMBER(VALUE(SUBSTITUTE(実質収支比率等に係る経年分析!J$49,"▲","-"))),ROUND(VALUE(SUBSTITUTE(実質収支比率等に係る経年分析!J$49,"▲","-")),2),NA())</f>
        <v>-5.38</v>
      </c>
    </row>
    <row r="24" spans="1:11" x14ac:dyDescent="0.15">
      <c r="A24" s="149" t="s">
        <v>57</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#VALUE!</v>
      </c>
      <c r="C27" s="180" t="e">
        <f>IF(ROUND(VALUE(SUBSTITUTE(連結実質赤字比率に係る赤字・黒字の構成分析!F$43,"▲", "-")), 2) &gt;= 0, ABS(ROUND(VALUE(SUBSTITUTE(連結実質赤字比率に係る赤字・黒字の構成分析!F$43,"▲", "-")), 2)), NA())</f>
        <v>#VALUE!</v>
      </c>
      <c r="D27" s="180" t="e">
        <f>IF(ROUND(VALUE(SUBSTITUTE(連結実質赤字比率に係る赤字・黒字の構成分析!G$43,"▲", "-")), 2) &lt; 0, ABS(ROUND(VALUE(SUBSTITUTE(連結実質赤字比率に係る赤字・黒字の構成分析!G$43,"▲", "-")), 2)), NA())</f>
        <v>#VALUE!</v>
      </c>
      <c r="E27" s="180" t="e">
        <f>IF(ROUND(VALUE(SUBSTITUTE(連結実質赤字比率に係る赤字・黒字の構成分析!G$43,"▲", "-")), 2) &gt;= 0, ABS(ROUND(VALUE(SUBSTITUTE(連結実質赤字比率に係る赤字・黒字の構成分析!G$43,"▲", "-")), 2)), NA())</f>
        <v>#VALUE!</v>
      </c>
      <c r="F27" s="180" t="e">
        <f>IF(ROUND(VALUE(SUBSTITUTE(連結実質赤字比率に係る赤字・黒字の構成分析!H$43,"▲", "-")), 2) &lt; 0, ABS(ROUND(VALUE(SUBSTITUTE(連結実質赤字比率に係る赤字・黒字の構成分析!H$43,"▲", "-")), 2)), NA())</f>
        <v>#VALUE!</v>
      </c>
      <c r="G27" s="180" t="e">
        <f>IF(ROUND(VALUE(SUBSTITUTE(連結実質赤字比率に係る赤字・黒字の構成分析!H$43,"▲", "-")), 2) &gt;= 0, ABS(ROUND(VALUE(SUBSTITUTE(連結実質赤字比率に係る赤字・黒字の構成分析!H$43,"▲", "-")), 2)), NA())</f>
        <v>#VALUE!</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e">
        <f>IF(連結実質赤字比率に係る赤字・黒字の構成分析!C$41="",NA(),連結実質赤字比率に係る赤字・黒字の構成分析!C$41)</f>
        <v>#N/A</v>
      </c>
      <c r="B29" s="180" t="e">
        <f>IF(ROUND(VALUE(SUBSTITUTE(連結実質赤字比率に係る赤字・黒字の構成分析!F$41,"▲", "-")), 2) &lt; 0, ABS(ROUND(VALUE(SUBSTITUTE(連結実質赤字比率に係る赤字・黒字の構成分析!F$41,"▲", "-")), 2)), NA())</f>
        <v>#VALUE!</v>
      </c>
      <c r="C29" s="180" t="e">
        <f>IF(ROUND(VALUE(SUBSTITUTE(連結実質赤字比率に係る赤字・黒字の構成分析!F$41,"▲", "-")), 2) &gt;= 0, ABS(ROUND(VALUE(SUBSTITUTE(連結実質赤字比率に係る赤字・黒字の構成分析!F$41,"▲", "-")), 2)), NA())</f>
        <v>#VALUE!</v>
      </c>
      <c r="D29" s="180" t="e">
        <f>IF(ROUND(VALUE(SUBSTITUTE(連結実質赤字比率に係る赤字・黒字の構成分析!G$41,"▲", "-")), 2) &lt; 0, ABS(ROUND(VALUE(SUBSTITUTE(連結実質赤字比率に係る赤字・黒字の構成分析!G$41,"▲", "-")), 2)), NA())</f>
        <v>#VALUE!</v>
      </c>
      <c r="E29" s="180" t="e">
        <f>IF(ROUND(VALUE(SUBSTITUTE(連結実質赤字比率に係る赤字・黒字の構成分析!G$41,"▲", "-")), 2) &gt;= 0, ABS(ROUND(VALUE(SUBSTITUTE(連結実質赤字比率に係る赤字・黒字の構成分析!G$41,"▲", "-")), 2)), NA())</f>
        <v>#VALUE!</v>
      </c>
      <c r="F29" s="180" t="e">
        <f>IF(ROUND(VALUE(SUBSTITUTE(連結実質赤字比率に係る赤字・黒字の構成分析!H$41,"▲", "-")), 2) &lt; 0, ABS(ROUND(VALUE(SUBSTITUTE(連結実質赤字比率に係る赤字・黒字の構成分析!H$41,"▲", "-")), 2)), NA())</f>
        <v>#VALUE!</v>
      </c>
      <c r="G29" s="180" t="e">
        <f>IF(ROUND(VALUE(SUBSTITUTE(連結実質赤字比率に係る赤字・黒字の構成分析!H$41,"▲", "-")), 2) &gt;= 0, ABS(ROUND(VALUE(SUBSTITUTE(連結実質赤字比率に係る赤字・黒字の構成分析!H$41,"▲", "-")), 2)), NA())</f>
        <v>#VALUE!</v>
      </c>
      <c r="H29" s="180" t="e">
        <f>IF(ROUND(VALUE(SUBSTITUTE(連結実質赤字比率に係る赤字・黒字の構成分析!I$41,"▲", "-")), 2) &lt; 0, ABS(ROUND(VALUE(SUBSTITUTE(連結実質赤字比率に係る赤字・黒字の構成分析!I$41,"▲", "-")), 2)), NA())</f>
        <v>#VALUE!</v>
      </c>
      <c r="I29" s="180" t="e">
        <f>IF(ROUND(VALUE(SUBSTITUTE(連結実質赤字比率に係る赤字・黒字の構成分析!I$41,"▲", "-")), 2) &gt;= 0, ABS(ROUND(VALUE(SUBSTITUTE(連結実質赤字比率に係る赤字・黒字の構成分析!I$41,"▲", "-")), 2)), NA())</f>
        <v>#VALUE!</v>
      </c>
      <c r="J29" s="180" t="e">
        <f>IF(ROUND(VALUE(SUBSTITUTE(連結実質赤字比率に係る赤字・黒字の構成分析!J$41,"▲", "-")), 2) &lt; 0, ABS(ROUND(VALUE(SUBSTITUTE(連結実質赤字比率に係る赤字・黒字の構成分析!J$41,"▲", "-")), 2)), NA())</f>
        <v>#VALUE!</v>
      </c>
      <c r="K29" s="180" t="e">
        <f>IF(ROUND(VALUE(SUBSTITUTE(連結実質赤字比率に係る赤字・黒字の構成分析!J$41,"▲", "-")), 2) &gt;= 0, ABS(ROUND(VALUE(SUBSTITUTE(連結実質赤字比率に係る赤字・黒字の構成分析!J$41,"▲", "-")), 2)), NA())</f>
        <v>#VALUE!</v>
      </c>
    </row>
    <row r="30" spans="1:11" x14ac:dyDescent="0.15">
      <c r="A30" s="180" t="str">
        <f>IF(連結実質赤字比率に係る赤字・黒字の構成分析!C$40="",NA(),連結実質赤字比率に係る赤字・黒字の構成分析!C$40)</f>
        <v>恒久対策事業特別会計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0.03</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0.02</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0.01</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0.04</v>
      </c>
    </row>
    <row r="31" spans="1:11" x14ac:dyDescent="0.15">
      <c r="A31" s="180" t="str">
        <f>IF(連結実質赤字比率に係る赤字・黒字の構成分析!C$39="",NA(),連結実質赤字比率に係る赤字・黒字の構成分析!C$39)</f>
        <v>後期高齢者医療事業特別会計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0.04</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0.04</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0.03</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0.09</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0.12</v>
      </c>
    </row>
    <row r="32" spans="1:11" x14ac:dyDescent="0.15">
      <c r="A32" s="180" t="str">
        <f>IF(連結実質赤字比率に係る赤字・黒字の構成分析!C$38="",NA(),連結実質赤字比率に係る赤字・黒字の構成分析!C$38)</f>
        <v>簡易水道事業特別会計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0.76</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1.01</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0.72</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7.0000000000000007E-2</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0.28999999999999998</v>
      </c>
    </row>
    <row r="33" spans="1:16" x14ac:dyDescent="0.15">
      <c r="A33" s="180" t="str">
        <f>IF(連結実質赤字比率に係る赤字・黒字の構成分析!C$37="",NA(),連結実質赤字比率に係る赤字・黒字の構成分析!C$37)</f>
        <v>介護保険事業特別会計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2.95</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4.28</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4.04</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4.46</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4.2</v>
      </c>
    </row>
    <row r="34" spans="1:16" x14ac:dyDescent="0.15">
      <c r="A34" s="180" t="str">
        <f>IF(連結実質赤字比率に係る赤字・黒字の構成分析!C$36="",NA(),連結実質赤字比率に係る赤字・黒字の構成分析!C$36)</f>
        <v>一般会計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8.18</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5.85</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6.37</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7.41</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6.05</v>
      </c>
    </row>
    <row r="35" spans="1:16" x14ac:dyDescent="0.15">
      <c r="A35" s="180" t="str">
        <f>IF(連結実質赤字比率に係る赤字・黒字の構成分析!C$35="",NA(),連結実質赤字比率に係る赤字・黒字の構成分析!C$35)</f>
        <v>宅地造成事業特別会計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11.01</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10.45</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9.69</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9.82</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9.7100000000000009</v>
      </c>
    </row>
    <row r="36" spans="1:16" x14ac:dyDescent="0.15">
      <c r="A36" s="180" t="str">
        <f>IF(連結実質赤字比率に係る赤字・黒字の構成分析!C$34="",NA(),連結実質赤字比率に係る赤字・黒字の構成分析!C$34)</f>
        <v>国民健康保険事業特別会計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11.55</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15.03</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10.57</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14.15</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14.53</v>
      </c>
    </row>
    <row r="39" spans="1:16" x14ac:dyDescent="0.15">
      <c r="A39" s="149" t="s">
        <v>60</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272</v>
      </c>
      <c r="E42" s="181"/>
      <c r="F42" s="181"/>
      <c r="G42" s="181">
        <f>'実質公債費比率（分子）の構造'!L$52</f>
        <v>267</v>
      </c>
      <c r="H42" s="181"/>
      <c r="I42" s="181"/>
      <c r="J42" s="181">
        <f>'実質公債費比率（分子）の構造'!M$52</f>
        <v>228</v>
      </c>
      <c r="K42" s="181"/>
      <c r="L42" s="181"/>
      <c r="M42" s="181">
        <f>'実質公債費比率（分子）の構造'!N$52</f>
        <v>232</v>
      </c>
      <c r="N42" s="181"/>
      <c r="O42" s="181"/>
      <c r="P42" s="181">
        <f>'実質公債費比率（分子）の構造'!O$52</f>
        <v>236</v>
      </c>
    </row>
    <row r="43" spans="1:16" x14ac:dyDescent="0.15">
      <c r="A43" s="181" t="s">
        <v>64</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15">
      <c r="A44" s="181" t="s">
        <v>65</v>
      </c>
      <c r="B44" s="181" t="str">
        <f>'実質公債費比率（分子）の構造'!K$50</f>
        <v>-</v>
      </c>
      <c r="C44" s="181"/>
      <c r="D44" s="181"/>
      <c r="E44" s="181" t="str">
        <f>'実質公債費比率（分子）の構造'!L$50</f>
        <v>-</v>
      </c>
      <c r="F44" s="181"/>
      <c r="G44" s="181"/>
      <c r="H44" s="181" t="str">
        <f>'実質公債費比率（分子）の構造'!M$50</f>
        <v>-</v>
      </c>
      <c r="I44" s="181"/>
      <c r="J44" s="181"/>
      <c r="K44" s="181" t="str">
        <f>'実質公債費比率（分子）の構造'!N$50</f>
        <v>-</v>
      </c>
      <c r="L44" s="181"/>
      <c r="M44" s="181"/>
      <c r="N44" s="181" t="str">
        <f>'実質公債費比率（分子）の構造'!O$50</f>
        <v>-</v>
      </c>
      <c r="O44" s="181"/>
      <c r="P44" s="181"/>
    </row>
    <row r="45" spans="1:16" x14ac:dyDescent="0.15">
      <c r="A45" s="181" t="s">
        <v>66</v>
      </c>
      <c r="B45" s="181">
        <f>'実質公債費比率（分子）の構造'!K$49</f>
        <v>9</v>
      </c>
      <c r="C45" s="181"/>
      <c r="D45" s="181"/>
      <c r="E45" s="181">
        <f>'実質公債費比率（分子）の構造'!L$49</f>
        <v>9</v>
      </c>
      <c r="F45" s="181"/>
      <c r="G45" s="181"/>
      <c r="H45" s="181">
        <f>'実質公債費比率（分子）の構造'!M$49</f>
        <v>9</v>
      </c>
      <c r="I45" s="181"/>
      <c r="J45" s="181"/>
      <c r="K45" s="181">
        <f>'実質公債費比率（分子）の構造'!N$49</f>
        <v>7</v>
      </c>
      <c r="L45" s="181"/>
      <c r="M45" s="181"/>
      <c r="N45" s="181" t="str">
        <f>'実質公債費比率（分子）の構造'!O$49</f>
        <v>-</v>
      </c>
      <c r="O45" s="181"/>
      <c r="P45" s="181"/>
    </row>
    <row r="46" spans="1:16" x14ac:dyDescent="0.15">
      <c r="A46" s="181" t="s">
        <v>67</v>
      </c>
      <c r="B46" s="181">
        <f>'実質公債費比率（分子）の構造'!K$48</f>
        <v>3</v>
      </c>
      <c r="C46" s="181"/>
      <c r="D46" s="181"/>
      <c r="E46" s="181">
        <f>'実質公債費比率（分子）の構造'!L$48</f>
        <v>4</v>
      </c>
      <c r="F46" s="181"/>
      <c r="G46" s="181"/>
      <c r="H46" s="181">
        <f>'実質公債費比率（分子）の構造'!M$48</f>
        <v>4</v>
      </c>
      <c r="I46" s="181"/>
      <c r="J46" s="181"/>
      <c r="K46" s="181">
        <f>'実質公債費比率（分子）の構造'!N$48</f>
        <v>8</v>
      </c>
      <c r="L46" s="181"/>
      <c r="M46" s="181"/>
      <c r="N46" s="181">
        <f>'実質公債費比率（分子）の構造'!O$48</f>
        <v>13</v>
      </c>
      <c r="O46" s="181"/>
      <c r="P46" s="181"/>
    </row>
    <row r="47" spans="1:16" x14ac:dyDescent="0.15">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70</v>
      </c>
      <c r="B49" s="181">
        <f>'実質公債費比率（分子）の構造'!K$45</f>
        <v>299</v>
      </c>
      <c r="C49" s="181"/>
      <c r="D49" s="181"/>
      <c r="E49" s="181">
        <f>'実質公債費比率（分子）の構造'!L$45</f>
        <v>269</v>
      </c>
      <c r="F49" s="181"/>
      <c r="G49" s="181"/>
      <c r="H49" s="181">
        <f>'実質公債費比率（分子）の構造'!M$45</f>
        <v>244</v>
      </c>
      <c r="I49" s="181"/>
      <c r="J49" s="181"/>
      <c r="K49" s="181">
        <f>'実質公債費比率（分子）の構造'!N$45</f>
        <v>249</v>
      </c>
      <c r="L49" s="181"/>
      <c r="M49" s="181"/>
      <c r="N49" s="181">
        <f>'実質公債費比率（分子）の構造'!O$45</f>
        <v>250</v>
      </c>
      <c r="O49" s="181"/>
      <c r="P49" s="181"/>
    </row>
    <row r="50" spans="1:16" x14ac:dyDescent="0.15">
      <c r="A50" s="181" t="s">
        <v>71</v>
      </c>
      <c r="B50" s="181" t="e">
        <f>NA()</f>
        <v>#N/A</v>
      </c>
      <c r="C50" s="181">
        <f>IF(ISNUMBER('実質公債費比率（分子）の構造'!K$53),'実質公債費比率（分子）の構造'!K$53,NA())</f>
        <v>39</v>
      </c>
      <c r="D50" s="181" t="e">
        <f>NA()</f>
        <v>#N/A</v>
      </c>
      <c r="E50" s="181" t="e">
        <f>NA()</f>
        <v>#N/A</v>
      </c>
      <c r="F50" s="181">
        <f>IF(ISNUMBER('実質公債費比率（分子）の構造'!L$53),'実質公債費比率（分子）の構造'!L$53,NA())</f>
        <v>15</v>
      </c>
      <c r="G50" s="181" t="e">
        <f>NA()</f>
        <v>#N/A</v>
      </c>
      <c r="H50" s="181" t="e">
        <f>NA()</f>
        <v>#N/A</v>
      </c>
      <c r="I50" s="181">
        <f>IF(ISNUMBER('実質公債費比率（分子）の構造'!M$53),'実質公債費比率（分子）の構造'!M$53,NA())</f>
        <v>29</v>
      </c>
      <c r="J50" s="181" t="e">
        <f>NA()</f>
        <v>#N/A</v>
      </c>
      <c r="K50" s="181" t="e">
        <f>NA()</f>
        <v>#N/A</v>
      </c>
      <c r="L50" s="181">
        <f>IF(ISNUMBER('実質公債費比率（分子）の構造'!N$53),'実質公債費比率（分子）の構造'!N$53,NA())</f>
        <v>32</v>
      </c>
      <c r="M50" s="181" t="e">
        <f>NA()</f>
        <v>#N/A</v>
      </c>
      <c r="N50" s="181" t="e">
        <f>NA()</f>
        <v>#N/A</v>
      </c>
      <c r="O50" s="181">
        <f>IF(ISNUMBER('実質公債費比率（分子）の構造'!O$53),'実質公債費比率（分子）の構造'!O$53,NA())</f>
        <v>27</v>
      </c>
      <c r="P50" s="181" t="e">
        <f>NA()</f>
        <v>#N/A</v>
      </c>
    </row>
    <row r="53" spans="1:16" x14ac:dyDescent="0.15">
      <c r="A53" s="149" t="s">
        <v>72</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15">
      <c r="A56" s="180" t="s">
        <v>43</v>
      </c>
      <c r="B56" s="180"/>
      <c r="C56" s="180"/>
      <c r="D56" s="180">
        <f>'将来負担比率（分子）の構造'!I$52</f>
        <v>2067</v>
      </c>
      <c r="E56" s="180"/>
      <c r="F56" s="180"/>
      <c r="G56" s="180">
        <f>'将来負担比率（分子）の構造'!J$52</f>
        <v>1811</v>
      </c>
      <c r="H56" s="180"/>
      <c r="I56" s="180"/>
      <c r="J56" s="180">
        <f>'将来負担比率（分子）の構造'!K$52</f>
        <v>2149</v>
      </c>
      <c r="K56" s="180"/>
      <c r="L56" s="180"/>
      <c r="M56" s="180">
        <f>'将来負担比率（分子）の構造'!L$52</f>
        <v>2127</v>
      </c>
      <c r="N56" s="180"/>
      <c r="O56" s="180"/>
      <c r="P56" s="180">
        <f>'将来負担比率（分子）の構造'!M$52</f>
        <v>2013</v>
      </c>
    </row>
    <row r="57" spans="1:16" x14ac:dyDescent="0.15">
      <c r="A57" s="180" t="s">
        <v>42</v>
      </c>
      <c r="B57" s="180"/>
      <c r="C57" s="180"/>
      <c r="D57" s="180">
        <f>'将来負担比率（分子）の構造'!I$51</f>
        <v>29</v>
      </c>
      <c r="E57" s="180"/>
      <c r="F57" s="180"/>
      <c r="G57" s="180">
        <f>'将来負担比率（分子）の構造'!J$51</f>
        <v>25</v>
      </c>
      <c r="H57" s="180"/>
      <c r="I57" s="180"/>
      <c r="J57" s="180">
        <f>'将来負担比率（分子）の構造'!K$51</f>
        <v>22</v>
      </c>
      <c r="K57" s="180"/>
      <c r="L57" s="180"/>
      <c r="M57" s="180">
        <f>'将来負担比率（分子）の構造'!L$51</f>
        <v>18</v>
      </c>
      <c r="N57" s="180"/>
      <c r="O57" s="180"/>
      <c r="P57" s="180">
        <f>'将来負担比率（分子）の構造'!M$51</f>
        <v>15</v>
      </c>
    </row>
    <row r="58" spans="1:16" x14ac:dyDescent="0.15">
      <c r="A58" s="180" t="s">
        <v>41</v>
      </c>
      <c r="B58" s="180"/>
      <c r="C58" s="180"/>
      <c r="D58" s="180">
        <f>'将来負担比率（分子）の構造'!I$50</f>
        <v>3342</v>
      </c>
      <c r="E58" s="180"/>
      <c r="F58" s="180"/>
      <c r="G58" s="180">
        <f>'将来負担比率（分子）の構造'!J$50</f>
        <v>3488</v>
      </c>
      <c r="H58" s="180"/>
      <c r="I58" s="180"/>
      <c r="J58" s="180">
        <f>'将来負担比率（分子）の構造'!K$50</f>
        <v>3646</v>
      </c>
      <c r="K58" s="180"/>
      <c r="L58" s="180"/>
      <c r="M58" s="180">
        <f>'将来負担比率（分子）の構造'!L$50</f>
        <v>3599</v>
      </c>
      <c r="N58" s="180"/>
      <c r="O58" s="180"/>
      <c r="P58" s="180">
        <f>'将来負担比率（分子）の構造'!M$50</f>
        <v>3554</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15">
      <c r="A62" s="180" t="s">
        <v>35</v>
      </c>
      <c r="B62" s="180">
        <f>'将来負担比率（分子）の構造'!I$45</f>
        <v>682</v>
      </c>
      <c r="C62" s="180"/>
      <c r="D62" s="180"/>
      <c r="E62" s="180">
        <f>'将来負担比率（分子）の構造'!J$45</f>
        <v>642</v>
      </c>
      <c r="F62" s="180"/>
      <c r="G62" s="180"/>
      <c r="H62" s="180">
        <f>'将来負担比率（分子）の構造'!K$45</f>
        <v>550</v>
      </c>
      <c r="I62" s="180"/>
      <c r="J62" s="180"/>
      <c r="K62" s="180">
        <f>'将来負担比率（分子）の構造'!L$45</f>
        <v>548</v>
      </c>
      <c r="L62" s="180"/>
      <c r="M62" s="180"/>
      <c r="N62" s="180">
        <f>'将来負担比率（分子）の構造'!M$45</f>
        <v>512</v>
      </c>
      <c r="O62" s="180"/>
      <c r="P62" s="180"/>
    </row>
    <row r="63" spans="1:16" x14ac:dyDescent="0.15">
      <c r="A63" s="180" t="s">
        <v>34</v>
      </c>
      <c r="B63" s="180">
        <f>'将来負担比率（分子）の構造'!I$44</f>
        <v>24</v>
      </c>
      <c r="C63" s="180"/>
      <c r="D63" s="180"/>
      <c r="E63" s="180">
        <f>'将来負担比率（分子）の構造'!J$44</f>
        <v>15</v>
      </c>
      <c r="F63" s="180"/>
      <c r="G63" s="180"/>
      <c r="H63" s="180">
        <f>'将来負担比率（分子）の構造'!K$44</f>
        <v>7</v>
      </c>
      <c r="I63" s="180"/>
      <c r="J63" s="180"/>
      <c r="K63" s="180" t="str">
        <f>'将来負担比率（分子）の構造'!L$44</f>
        <v>-</v>
      </c>
      <c r="L63" s="180"/>
      <c r="M63" s="180"/>
      <c r="N63" s="180" t="str">
        <f>'将来負担比率（分子）の構造'!M$44</f>
        <v>-</v>
      </c>
      <c r="O63" s="180"/>
      <c r="P63" s="180"/>
    </row>
    <row r="64" spans="1:16" x14ac:dyDescent="0.15">
      <c r="A64" s="180" t="s">
        <v>33</v>
      </c>
      <c r="B64" s="180">
        <f>'将来負担比率（分子）の構造'!I$43</f>
        <v>81</v>
      </c>
      <c r="C64" s="180"/>
      <c r="D64" s="180"/>
      <c r="E64" s="180">
        <f>'将来負担比率（分子）の構造'!J$43</f>
        <v>120</v>
      </c>
      <c r="F64" s="180"/>
      <c r="G64" s="180"/>
      <c r="H64" s="180">
        <f>'将来負担比率（分子）の構造'!K$43</f>
        <v>159</v>
      </c>
      <c r="I64" s="180"/>
      <c r="J64" s="180"/>
      <c r="K64" s="180">
        <f>'将来負担比率（分子）の構造'!L$43</f>
        <v>233</v>
      </c>
      <c r="L64" s="180"/>
      <c r="M64" s="180"/>
      <c r="N64" s="180">
        <f>'将来負担比率（分子）の構造'!M$43</f>
        <v>249</v>
      </c>
      <c r="O64" s="180"/>
      <c r="P64" s="180"/>
    </row>
    <row r="65" spans="1:16" x14ac:dyDescent="0.15">
      <c r="A65" s="180" t="s">
        <v>32</v>
      </c>
      <c r="B65" s="180" t="str">
        <f>'将来負担比率（分子）の構造'!I$42</f>
        <v>-</v>
      </c>
      <c r="C65" s="180"/>
      <c r="D65" s="180"/>
      <c r="E65" s="180" t="str">
        <f>'将来負担比率（分子）の構造'!J$42</f>
        <v>-</v>
      </c>
      <c r="F65" s="180"/>
      <c r="G65" s="180"/>
      <c r="H65" s="180" t="str">
        <f>'将来負担比率（分子）の構造'!K$42</f>
        <v>-</v>
      </c>
      <c r="I65" s="180"/>
      <c r="J65" s="180"/>
      <c r="K65" s="180" t="str">
        <f>'将来負担比率（分子）の構造'!L$42</f>
        <v>-</v>
      </c>
      <c r="L65" s="180"/>
      <c r="M65" s="180"/>
      <c r="N65" s="180" t="str">
        <f>'将来負担比率（分子）の構造'!M$42</f>
        <v>-</v>
      </c>
      <c r="O65" s="180"/>
      <c r="P65" s="180"/>
    </row>
    <row r="66" spans="1:16" x14ac:dyDescent="0.15">
      <c r="A66" s="180" t="s">
        <v>31</v>
      </c>
      <c r="B66" s="180">
        <f>'将来負担比率（分子）の構造'!I$41</f>
        <v>2266</v>
      </c>
      <c r="C66" s="180"/>
      <c r="D66" s="180"/>
      <c r="E66" s="180">
        <f>'将来負担比率（分子）の構造'!J$41</f>
        <v>2263</v>
      </c>
      <c r="F66" s="180"/>
      <c r="G66" s="180"/>
      <c r="H66" s="180">
        <f>'将来負担比率（分子）の構造'!K$41</f>
        <v>2280</v>
      </c>
      <c r="I66" s="180"/>
      <c r="J66" s="180"/>
      <c r="K66" s="180">
        <f>'将来負担比率（分子）の構造'!L$41</f>
        <v>2235</v>
      </c>
      <c r="L66" s="180"/>
      <c r="M66" s="180"/>
      <c r="N66" s="180">
        <f>'将来負担比率（分子）の構造'!M$41</f>
        <v>2248</v>
      </c>
      <c r="O66" s="180"/>
      <c r="P66" s="180"/>
    </row>
    <row r="67" spans="1:16" x14ac:dyDescent="0.15">
      <c r="A67" s="180" t="s">
        <v>75</v>
      </c>
      <c r="B67" s="180" t="e">
        <f>NA()</f>
        <v>#N/A</v>
      </c>
      <c r="C67" s="180">
        <f>IF(ISNUMBER('将来負担比率（分子）の構造'!I$53), IF('将来負担比率（分子）の構造'!I$53 &lt; 0, 0, '将来負担比率（分子）の構造'!I$53), NA())</f>
        <v>0</v>
      </c>
      <c r="D67" s="180" t="e">
        <f>NA()</f>
        <v>#N/A</v>
      </c>
      <c r="E67" s="180" t="e">
        <f>NA()</f>
        <v>#N/A</v>
      </c>
      <c r="F67" s="180">
        <f>IF(ISNUMBER('将来負担比率（分子）の構造'!J$53), IF('将来負担比率（分子）の構造'!J$53 &lt; 0, 0, '将来負担比率（分子）の構造'!J$53), NA())</f>
        <v>0</v>
      </c>
      <c r="G67" s="180" t="e">
        <f>NA()</f>
        <v>#N/A</v>
      </c>
      <c r="H67" s="180" t="e">
        <f>NA()</f>
        <v>#N/A</v>
      </c>
      <c r="I67" s="180">
        <f>IF(ISNUMBER('将来負担比率（分子）の構造'!K$53), IF('将来負担比率（分子）の構造'!K$53 &lt; 0, 0, '将来負担比率（分子）の構造'!K$53), NA())</f>
        <v>0</v>
      </c>
      <c r="J67" s="180" t="e">
        <f>NA()</f>
        <v>#N/A</v>
      </c>
      <c r="K67" s="180" t="e">
        <f>NA()</f>
        <v>#N/A</v>
      </c>
      <c r="L67" s="180">
        <f>IF(ISNUMBER('将来負担比率（分子）の構造'!L$53), IF('将来負担比率（分子）の構造'!L$53 &lt; 0, 0, '将来負担比率（分子）の構造'!L$53), NA())</f>
        <v>0</v>
      </c>
      <c r="M67" s="180" t="e">
        <f>NA()</f>
        <v>#N/A</v>
      </c>
      <c r="N67" s="180" t="e">
        <f>NA()</f>
        <v>#N/A</v>
      </c>
      <c r="O67" s="180">
        <f>IF(ISNUMBER('将来負担比率（分子）の構造'!M$53), IF('将来負担比率（分子）の構造'!M$53 &lt; 0, 0, '将来負担比率（分子）の構造'!M$53), NA())</f>
        <v>0</v>
      </c>
      <c r="P67" s="180" t="e">
        <f>NA()</f>
        <v>#N/A</v>
      </c>
    </row>
    <row r="70" spans="1:16" x14ac:dyDescent="0.15">
      <c r="A70" s="182" t="s">
        <v>76</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77</v>
      </c>
      <c r="B72" s="184">
        <f>基金残高に係る経年分析!F55</f>
        <v>693</v>
      </c>
      <c r="C72" s="184">
        <f>基金残高に係る経年分析!G55</f>
        <v>685</v>
      </c>
      <c r="D72" s="184">
        <f>基金残高に係る経年分析!H55</f>
        <v>679</v>
      </c>
    </row>
    <row r="73" spans="1:16" x14ac:dyDescent="0.15">
      <c r="A73" s="183" t="s">
        <v>78</v>
      </c>
      <c r="B73" s="184">
        <f>基金残高に係る経年分析!F56</f>
        <v>642</v>
      </c>
      <c r="C73" s="184">
        <f>基金残高に係る経年分析!G56</f>
        <v>634</v>
      </c>
      <c r="D73" s="184">
        <f>基金残高に係る経年分析!H56</f>
        <v>615</v>
      </c>
    </row>
    <row r="74" spans="1:16" x14ac:dyDescent="0.15">
      <c r="A74" s="183" t="s">
        <v>79</v>
      </c>
      <c r="B74" s="184">
        <f>基金残高に係る経年分析!F57</f>
        <v>1905</v>
      </c>
      <c r="C74" s="184">
        <f>基金残高に係る経年分析!G57</f>
        <v>1873</v>
      </c>
      <c r="D74" s="184">
        <f>基金残高に係る経年分析!H57</f>
        <v>1844</v>
      </c>
    </row>
  </sheetData>
  <sheetProtection algorithmName="SHA-512" hashValue="KiIqmTOpq4RXqCQ+H4LY0PF7hQD+1X9ddQCupPxNldtIh4PDk5IM2hHPWS+6fWzsV/14RpAZAUNhyj6NgXy7EA==" saltValue="ebCwQibyjL1ttNkj7BcXh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55" t="s">
        <v>209</v>
      </c>
      <c r="DI1" s="656"/>
      <c r="DJ1" s="656"/>
      <c r="DK1" s="656"/>
      <c r="DL1" s="656"/>
      <c r="DM1" s="656"/>
      <c r="DN1" s="657"/>
      <c r="DO1" s="225"/>
      <c r="DP1" s="655" t="s">
        <v>210</v>
      </c>
      <c r="DQ1" s="656"/>
      <c r="DR1" s="656"/>
      <c r="DS1" s="656"/>
      <c r="DT1" s="656"/>
      <c r="DU1" s="656"/>
      <c r="DV1" s="656"/>
      <c r="DW1" s="656"/>
      <c r="DX1" s="656"/>
      <c r="DY1" s="656"/>
      <c r="DZ1" s="656"/>
      <c r="EA1" s="656"/>
      <c r="EB1" s="656"/>
      <c r="EC1" s="657"/>
      <c r="ED1" s="223"/>
      <c r="EE1" s="223"/>
      <c r="EF1" s="223"/>
      <c r="EG1" s="223"/>
      <c r="EH1" s="223"/>
      <c r="EI1" s="223"/>
      <c r="EJ1" s="223"/>
      <c r="EK1" s="223"/>
      <c r="EL1" s="223"/>
      <c r="EM1" s="223"/>
    </row>
    <row r="2" spans="2:143" ht="22.5" customHeight="1" x14ac:dyDescent="0.15">
      <c r="B2" s="226" t="s">
        <v>211</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658" t="s">
        <v>212</v>
      </c>
      <c r="C3" s="659"/>
      <c r="D3" s="659"/>
      <c r="E3" s="659"/>
      <c r="F3" s="659"/>
      <c r="G3" s="659"/>
      <c r="H3" s="659"/>
      <c r="I3" s="659"/>
      <c r="J3" s="659"/>
      <c r="K3" s="659"/>
      <c r="L3" s="659"/>
      <c r="M3" s="659"/>
      <c r="N3" s="659"/>
      <c r="O3" s="659"/>
      <c r="P3" s="659"/>
      <c r="Q3" s="659"/>
      <c r="R3" s="659"/>
      <c r="S3" s="659"/>
      <c r="T3" s="659"/>
      <c r="U3" s="659"/>
      <c r="V3" s="659"/>
      <c r="W3" s="659"/>
      <c r="X3" s="659"/>
      <c r="Y3" s="659"/>
      <c r="Z3" s="659"/>
      <c r="AA3" s="659"/>
      <c r="AB3" s="659"/>
      <c r="AC3" s="659"/>
      <c r="AD3" s="659"/>
      <c r="AE3" s="659"/>
      <c r="AF3" s="659"/>
      <c r="AG3" s="659"/>
      <c r="AH3" s="659"/>
      <c r="AI3" s="659"/>
      <c r="AJ3" s="659"/>
      <c r="AK3" s="659"/>
      <c r="AL3" s="659"/>
      <c r="AM3" s="659"/>
      <c r="AN3" s="659"/>
      <c r="AO3" s="659"/>
      <c r="AP3" s="658" t="s">
        <v>213</v>
      </c>
      <c r="AQ3" s="659"/>
      <c r="AR3" s="659"/>
      <c r="AS3" s="659"/>
      <c r="AT3" s="659"/>
      <c r="AU3" s="659"/>
      <c r="AV3" s="659"/>
      <c r="AW3" s="659"/>
      <c r="AX3" s="659"/>
      <c r="AY3" s="659"/>
      <c r="AZ3" s="659"/>
      <c r="BA3" s="659"/>
      <c r="BB3" s="659"/>
      <c r="BC3" s="659"/>
      <c r="BD3" s="659"/>
      <c r="BE3" s="659"/>
      <c r="BF3" s="659"/>
      <c r="BG3" s="659"/>
      <c r="BH3" s="659"/>
      <c r="BI3" s="659"/>
      <c r="BJ3" s="659"/>
      <c r="BK3" s="659"/>
      <c r="BL3" s="659"/>
      <c r="BM3" s="659"/>
      <c r="BN3" s="659"/>
      <c r="BO3" s="659"/>
      <c r="BP3" s="659"/>
      <c r="BQ3" s="659"/>
      <c r="BR3" s="659"/>
      <c r="BS3" s="659"/>
      <c r="BT3" s="659"/>
      <c r="BU3" s="659"/>
      <c r="BV3" s="659"/>
      <c r="BW3" s="659"/>
      <c r="BX3" s="659"/>
      <c r="BY3" s="659"/>
      <c r="BZ3" s="659"/>
      <c r="CA3" s="659"/>
      <c r="CB3" s="660"/>
      <c r="CD3" s="661" t="s">
        <v>214</v>
      </c>
      <c r="CE3" s="662"/>
      <c r="CF3" s="662"/>
      <c r="CG3" s="662"/>
      <c r="CH3" s="662"/>
      <c r="CI3" s="662"/>
      <c r="CJ3" s="662"/>
      <c r="CK3" s="662"/>
      <c r="CL3" s="662"/>
      <c r="CM3" s="662"/>
      <c r="CN3" s="662"/>
      <c r="CO3" s="662"/>
      <c r="CP3" s="662"/>
      <c r="CQ3" s="662"/>
      <c r="CR3" s="662"/>
      <c r="CS3" s="662"/>
      <c r="CT3" s="662"/>
      <c r="CU3" s="662"/>
      <c r="CV3" s="662"/>
      <c r="CW3" s="662"/>
      <c r="CX3" s="662"/>
      <c r="CY3" s="662"/>
      <c r="CZ3" s="662"/>
      <c r="DA3" s="662"/>
      <c r="DB3" s="662"/>
      <c r="DC3" s="662"/>
      <c r="DD3" s="662"/>
      <c r="DE3" s="662"/>
      <c r="DF3" s="662"/>
      <c r="DG3" s="662"/>
      <c r="DH3" s="662"/>
      <c r="DI3" s="662"/>
      <c r="DJ3" s="662"/>
      <c r="DK3" s="662"/>
      <c r="DL3" s="662"/>
      <c r="DM3" s="662"/>
      <c r="DN3" s="662"/>
      <c r="DO3" s="662"/>
      <c r="DP3" s="662"/>
      <c r="DQ3" s="662"/>
      <c r="DR3" s="662"/>
      <c r="DS3" s="662"/>
      <c r="DT3" s="662"/>
      <c r="DU3" s="662"/>
      <c r="DV3" s="662"/>
      <c r="DW3" s="662"/>
      <c r="DX3" s="662"/>
      <c r="DY3" s="662"/>
      <c r="DZ3" s="662"/>
      <c r="EA3" s="662"/>
      <c r="EB3" s="662"/>
      <c r="EC3" s="663"/>
    </row>
    <row r="4" spans="2:143" ht="11.25" customHeight="1" x14ac:dyDescent="0.15">
      <c r="B4" s="658" t="s">
        <v>1</v>
      </c>
      <c r="C4" s="659"/>
      <c r="D4" s="659"/>
      <c r="E4" s="659"/>
      <c r="F4" s="659"/>
      <c r="G4" s="659"/>
      <c r="H4" s="659"/>
      <c r="I4" s="659"/>
      <c r="J4" s="659"/>
      <c r="K4" s="659"/>
      <c r="L4" s="659"/>
      <c r="M4" s="659"/>
      <c r="N4" s="659"/>
      <c r="O4" s="659"/>
      <c r="P4" s="659"/>
      <c r="Q4" s="660"/>
      <c r="R4" s="658" t="s">
        <v>215</v>
      </c>
      <c r="S4" s="659"/>
      <c r="T4" s="659"/>
      <c r="U4" s="659"/>
      <c r="V4" s="659"/>
      <c r="W4" s="659"/>
      <c r="X4" s="659"/>
      <c r="Y4" s="660"/>
      <c r="Z4" s="658" t="s">
        <v>216</v>
      </c>
      <c r="AA4" s="659"/>
      <c r="AB4" s="659"/>
      <c r="AC4" s="660"/>
      <c r="AD4" s="658" t="s">
        <v>217</v>
      </c>
      <c r="AE4" s="659"/>
      <c r="AF4" s="659"/>
      <c r="AG4" s="659"/>
      <c r="AH4" s="659"/>
      <c r="AI4" s="659"/>
      <c r="AJ4" s="659"/>
      <c r="AK4" s="660"/>
      <c r="AL4" s="658" t="s">
        <v>216</v>
      </c>
      <c r="AM4" s="659"/>
      <c r="AN4" s="659"/>
      <c r="AO4" s="660"/>
      <c r="AP4" s="664" t="s">
        <v>218</v>
      </c>
      <c r="AQ4" s="664"/>
      <c r="AR4" s="664"/>
      <c r="AS4" s="664"/>
      <c r="AT4" s="664"/>
      <c r="AU4" s="664"/>
      <c r="AV4" s="664"/>
      <c r="AW4" s="664"/>
      <c r="AX4" s="664"/>
      <c r="AY4" s="664"/>
      <c r="AZ4" s="664"/>
      <c r="BA4" s="664"/>
      <c r="BB4" s="664"/>
      <c r="BC4" s="664"/>
      <c r="BD4" s="664"/>
      <c r="BE4" s="664"/>
      <c r="BF4" s="664"/>
      <c r="BG4" s="664" t="s">
        <v>219</v>
      </c>
      <c r="BH4" s="664"/>
      <c r="BI4" s="664"/>
      <c r="BJ4" s="664"/>
      <c r="BK4" s="664"/>
      <c r="BL4" s="664"/>
      <c r="BM4" s="664"/>
      <c r="BN4" s="664"/>
      <c r="BO4" s="664" t="s">
        <v>216</v>
      </c>
      <c r="BP4" s="664"/>
      <c r="BQ4" s="664"/>
      <c r="BR4" s="664"/>
      <c r="BS4" s="664" t="s">
        <v>220</v>
      </c>
      <c r="BT4" s="664"/>
      <c r="BU4" s="664"/>
      <c r="BV4" s="664"/>
      <c r="BW4" s="664"/>
      <c r="BX4" s="664"/>
      <c r="BY4" s="664"/>
      <c r="BZ4" s="664"/>
      <c r="CA4" s="664"/>
      <c r="CB4" s="664"/>
      <c r="CD4" s="661" t="s">
        <v>221</v>
      </c>
      <c r="CE4" s="662"/>
      <c r="CF4" s="662"/>
      <c r="CG4" s="662"/>
      <c r="CH4" s="662"/>
      <c r="CI4" s="662"/>
      <c r="CJ4" s="662"/>
      <c r="CK4" s="662"/>
      <c r="CL4" s="662"/>
      <c r="CM4" s="662"/>
      <c r="CN4" s="662"/>
      <c r="CO4" s="662"/>
      <c r="CP4" s="662"/>
      <c r="CQ4" s="662"/>
      <c r="CR4" s="662"/>
      <c r="CS4" s="662"/>
      <c r="CT4" s="662"/>
      <c r="CU4" s="662"/>
      <c r="CV4" s="662"/>
      <c r="CW4" s="662"/>
      <c r="CX4" s="662"/>
      <c r="CY4" s="662"/>
      <c r="CZ4" s="662"/>
      <c r="DA4" s="662"/>
      <c r="DB4" s="662"/>
      <c r="DC4" s="662"/>
      <c r="DD4" s="662"/>
      <c r="DE4" s="662"/>
      <c r="DF4" s="662"/>
      <c r="DG4" s="662"/>
      <c r="DH4" s="662"/>
      <c r="DI4" s="662"/>
      <c r="DJ4" s="662"/>
      <c r="DK4" s="662"/>
      <c r="DL4" s="662"/>
      <c r="DM4" s="662"/>
      <c r="DN4" s="662"/>
      <c r="DO4" s="662"/>
      <c r="DP4" s="662"/>
      <c r="DQ4" s="662"/>
      <c r="DR4" s="662"/>
      <c r="DS4" s="662"/>
      <c r="DT4" s="662"/>
      <c r="DU4" s="662"/>
      <c r="DV4" s="662"/>
      <c r="DW4" s="662"/>
      <c r="DX4" s="662"/>
      <c r="DY4" s="662"/>
      <c r="DZ4" s="662"/>
      <c r="EA4" s="662"/>
      <c r="EB4" s="662"/>
      <c r="EC4" s="663"/>
    </row>
    <row r="5" spans="2:143" s="229" customFormat="1" ht="11.25" customHeight="1" x14ac:dyDescent="0.15">
      <c r="B5" s="665" t="s">
        <v>222</v>
      </c>
      <c r="C5" s="666"/>
      <c r="D5" s="666"/>
      <c r="E5" s="666"/>
      <c r="F5" s="666"/>
      <c r="G5" s="666"/>
      <c r="H5" s="666"/>
      <c r="I5" s="666"/>
      <c r="J5" s="666"/>
      <c r="K5" s="666"/>
      <c r="L5" s="666"/>
      <c r="M5" s="666"/>
      <c r="N5" s="666"/>
      <c r="O5" s="666"/>
      <c r="P5" s="666"/>
      <c r="Q5" s="667"/>
      <c r="R5" s="668">
        <v>381936</v>
      </c>
      <c r="S5" s="669"/>
      <c r="T5" s="669"/>
      <c r="U5" s="669"/>
      <c r="V5" s="669"/>
      <c r="W5" s="669"/>
      <c r="X5" s="669"/>
      <c r="Y5" s="670"/>
      <c r="Z5" s="671">
        <v>11.9</v>
      </c>
      <c r="AA5" s="671"/>
      <c r="AB5" s="671"/>
      <c r="AC5" s="671"/>
      <c r="AD5" s="672">
        <v>381936</v>
      </c>
      <c r="AE5" s="672"/>
      <c r="AF5" s="672"/>
      <c r="AG5" s="672"/>
      <c r="AH5" s="672"/>
      <c r="AI5" s="672"/>
      <c r="AJ5" s="672"/>
      <c r="AK5" s="672"/>
      <c r="AL5" s="673">
        <v>20.399999999999999</v>
      </c>
      <c r="AM5" s="674"/>
      <c r="AN5" s="674"/>
      <c r="AO5" s="675"/>
      <c r="AP5" s="665" t="s">
        <v>223</v>
      </c>
      <c r="AQ5" s="666"/>
      <c r="AR5" s="666"/>
      <c r="AS5" s="666"/>
      <c r="AT5" s="666"/>
      <c r="AU5" s="666"/>
      <c r="AV5" s="666"/>
      <c r="AW5" s="666"/>
      <c r="AX5" s="666"/>
      <c r="AY5" s="666"/>
      <c r="AZ5" s="666"/>
      <c r="BA5" s="666"/>
      <c r="BB5" s="666"/>
      <c r="BC5" s="666"/>
      <c r="BD5" s="666"/>
      <c r="BE5" s="666"/>
      <c r="BF5" s="667"/>
      <c r="BG5" s="679">
        <v>381189</v>
      </c>
      <c r="BH5" s="680"/>
      <c r="BI5" s="680"/>
      <c r="BJ5" s="680"/>
      <c r="BK5" s="680"/>
      <c r="BL5" s="680"/>
      <c r="BM5" s="680"/>
      <c r="BN5" s="681"/>
      <c r="BO5" s="682">
        <v>99.8</v>
      </c>
      <c r="BP5" s="682"/>
      <c r="BQ5" s="682"/>
      <c r="BR5" s="682"/>
      <c r="BS5" s="683" t="s">
        <v>224</v>
      </c>
      <c r="BT5" s="683"/>
      <c r="BU5" s="683"/>
      <c r="BV5" s="683"/>
      <c r="BW5" s="683"/>
      <c r="BX5" s="683"/>
      <c r="BY5" s="683"/>
      <c r="BZ5" s="683"/>
      <c r="CA5" s="683"/>
      <c r="CB5" s="687"/>
      <c r="CD5" s="661" t="s">
        <v>218</v>
      </c>
      <c r="CE5" s="662"/>
      <c r="CF5" s="662"/>
      <c r="CG5" s="662"/>
      <c r="CH5" s="662"/>
      <c r="CI5" s="662"/>
      <c r="CJ5" s="662"/>
      <c r="CK5" s="662"/>
      <c r="CL5" s="662"/>
      <c r="CM5" s="662"/>
      <c r="CN5" s="662"/>
      <c r="CO5" s="662"/>
      <c r="CP5" s="662"/>
      <c r="CQ5" s="663"/>
      <c r="CR5" s="661" t="s">
        <v>225</v>
      </c>
      <c r="CS5" s="662"/>
      <c r="CT5" s="662"/>
      <c r="CU5" s="662"/>
      <c r="CV5" s="662"/>
      <c r="CW5" s="662"/>
      <c r="CX5" s="662"/>
      <c r="CY5" s="663"/>
      <c r="CZ5" s="661" t="s">
        <v>216</v>
      </c>
      <c r="DA5" s="662"/>
      <c r="DB5" s="662"/>
      <c r="DC5" s="663"/>
      <c r="DD5" s="661" t="s">
        <v>226</v>
      </c>
      <c r="DE5" s="662"/>
      <c r="DF5" s="662"/>
      <c r="DG5" s="662"/>
      <c r="DH5" s="662"/>
      <c r="DI5" s="662"/>
      <c r="DJ5" s="662"/>
      <c r="DK5" s="662"/>
      <c r="DL5" s="662"/>
      <c r="DM5" s="662"/>
      <c r="DN5" s="662"/>
      <c r="DO5" s="662"/>
      <c r="DP5" s="663"/>
      <c r="DQ5" s="661" t="s">
        <v>227</v>
      </c>
      <c r="DR5" s="662"/>
      <c r="DS5" s="662"/>
      <c r="DT5" s="662"/>
      <c r="DU5" s="662"/>
      <c r="DV5" s="662"/>
      <c r="DW5" s="662"/>
      <c r="DX5" s="662"/>
      <c r="DY5" s="662"/>
      <c r="DZ5" s="662"/>
      <c r="EA5" s="662"/>
      <c r="EB5" s="662"/>
      <c r="EC5" s="663"/>
    </row>
    <row r="6" spans="2:143" ht="11.25" customHeight="1" x14ac:dyDescent="0.15">
      <c r="B6" s="676" t="s">
        <v>228</v>
      </c>
      <c r="C6" s="677"/>
      <c r="D6" s="677"/>
      <c r="E6" s="677"/>
      <c r="F6" s="677"/>
      <c r="G6" s="677"/>
      <c r="H6" s="677"/>
      <c r="I6" s="677"/>
      <c r="J6" s="677"/>
      <c r="K6" s="677"/>
      <c r="L6" s="677"/>
      <c r="M6" s="677"/>
      <c r="N6" s="677"/>
      <c r="O6" s="677"/>
      <c r="P6" s="677"/>
      <c r="Q6" s="678"/>
      <c r="R6" s="679">
        <v>28187</v>
      </c>
      <c r="S6" s="680"/>
      <c r="T6" s="680"/>
      <c r="U6" s="680"/>
      <c r="V6" s="680"/>
      <c r="W6" s="680"/>
      <c r="X6" s="680"/>
      <c r="Y6" s="681"/>
      <c r="Z6" s="682">
        <v>0.9</v>
      </c>
      <c r="AA6" s="682"/>
      <c r="AB6" s="682"/>
      <c r="AC6" s="682"/>
      <c r="AD6" s="683">
        <v>28187</v>
      </c>
      <c r="AE6" s="683"/>
      <c r="AF6" s="683"/>
      <c r="AG6" s="683"/>
      <c r="AH6" s="683"/>
      <c r="AI6" s="683"/>
      <c r="AJ6" s="683"/>
      <c r="AK6" s="683"/>
      <c r="AL6" s="684">
        <v>1.5</v>
      </c>
      <c r="AM6" s="685"/>
      <c r="AN6" s="685"/>
      <c r="AO6" s="686"/>
      <c r="AP6" s="676" t="s">
        <v>229</v>
      </c>
      <c r="AQ6" s="677"/>
      <c r="AR6" s="677"/>
      <c r="AS6" s="677"/>
      <c r="AT6" s="677"/>
      <c r="AU6" s="677"/>
      <c r="AV6" s="677"/>
      <c r="AW6" s="677"/>
      <c r="AX6" s="677"/>
      <c r="AY6" s="677"/>
      <c r="AZ6" s="677"/>
      <c r="BA6" s="677"/>
      <c r="BB6" s="677"/>
      <c r="BC6" s="677"/>
      <c r="BD6" s="677"/>
      <c r="BE6" s="677"/>
      <c r="BF6" s="678"/>
      <c r="BG6" s="679">
        <v>381189</v>
      </c>
      <c r="BH6" s="680"/>
      <c r="BI6" s="680"/>
      <c r="BJ6" s="680"/>
      <c r="BK6" s="680"/>
      <c r="BL6" s="680"/>
      <c r="BM6" s="680"/>
      <c r="BN6" s="681"/>
      <c r="BO6" s="682">
        <v>99.8</v>
      </c>
      <c r="BP6" s="682"/>
      <c r="BQ6" s="682"/>
      <c r="BR6" s="682"/>
      <c r="BS6" s="683" t="s">
        <v>224</v>
      </c>
      <c r="BT6" s="683"/>
      <c r="BU6" s="683"/>
      <c r="BV6" s="683"/>
      <c r="BW6" s="683"/>
      <c r="BX6" s="683"/>
      <c r="BY6" s="683"/>
      <c r="BZ6" s="683"/>
      <c r="CA6" s="683"/>
      <c r="CB6" s="687"/>
      <c r="CD6" s="690" t="s">
        <v>230</v>
      </c>
      <c r="CE6" s="691"/>
      <c r="CF6" s="691"/>
      <c r="CG6" s="691"/>
      <c r="CH6" s="691"/>
      <c r="CI6" s="691"/>
      <c r="CJ6" s="691"/>
      <c r="CK6" s="691"/>
      <c r="CL6" s="691"/>
      <c r="CM6" s="691"/>
      <c r="CN6" s="691"/>
      <c r="CO6" s="691"/>
      <c r="CP6" s="691"/>
      <c r="CQ6" s="692"/>
      <c r="CR6" s="679">
        <v>58176</v>
      </c>
      <c r="CS6" s="680"/>
      <c r="CT6" s="680"/>
      <c r="CU6" s="680"/>
      <c r="CV6" s="680"/>
      <c r="CW6" s="680"/>
      <c r="CX6" s="680"/>
      <c r="CY6" s="681"/>
      <c r="CZ6" s="673">
        <v>1.9</v>
      </c>
      <c r="DA6" s="674"/>
      <c r="DB6" s="674"/>
      <c r="DC6" s="693"/>
      <c r="DD6" s="688" t="s">
        <v>224</v>
      </c>
      <c r="DE6" s="680"/>
      <c r="DF6" s="680"/>
      <c r="DG6" s="680"/>
      <c r="DH6" s="680"/>
      <c r="DI6" s="680"/>
      <c r="DJ6" s="680"/>
      <c r="DK6" s="680"/>
      <c r="DL6" s="680"/>
      <c r="DM6" s="680"/>
      <c r="DN6" s="680"/>
      <c r="DO6" s="680"/>
      <c r="DP6" s="681"/>
      <c r="DQ6" s="688">
        <v>58176</v>
      </c>
      <c r="DR6" s="680"/>
      <c r="DS6" s="680"/>
      <c r="DT6" s="680"/>
      <c r="DU6" s="680"/>
      <c r="DV6" s="680"/>
      <c r="DW6" s="680"/>
      <c r="DX6" s="680"/>
      <c r="DY6" s="680"/>
      <c r="DZ6" s="680"/>
      <c r="EA6" s="680"/>
      <c r="EB6" s="680"/>
      <c r="EC6" s="689"/>
    </row>
    <row r="7" spans="2:143" ht="11.25" customHeight="1" x14ac:dyDescent="0.15">
      <c r="B7" s="676" t="s">
        <v>231</v>
      </c>
      <c r="C7" s="677"/>
      <c r="D7" s="677"/>
      <c r="E7" s="677"/>
      <c r="F7" s="677"/>
      <c r="G7" s="677"/>
      <c r="H7" s="677"/>
      <c r="I7" s="677"/>
      <c r="J7" s="677"/>
      <c r="K7" s="677"/>
      <c r="L7" s="677"/>
      <c r="M7" s="677"/>
      <c r="N7" s="677"/>
      <c r="O7" s="677"/>
      <c r="P7" s="677"/>
      <c r="Q7" s="678"/>
      <c r="R7" s="679">
        <v>425</v>
      </c>
      <c r="S7" s="680"/>
      <c r="T7" s="680"/>
      <c r="U7" s="680"/>
      <c r="V7" s="680"/>
      <c r="W7" s="680"/>
      <c r="X7" s="680"/>
      <c r="Y7" s="681"/>
      <c r="Z7" s="682">
        <v>0</v>
      </c>
      <c r="AA7" s="682"/>
      <c r="AB7" s="682"/>
      <c r="AC7" s="682"/>
      <c r="AD7" s="683">
        <v>425</v>
      </c>
      <c r="AE7" s="683"/>
      <c r="AF7" s="683"/>
      <c r="AG7" s="683"/>
      <c r="AH7" s="683"/>
      <c r="AI7" s="683"/>
      <c r="AJ7" s="683"/>
      <c r="AK7" s="683"/>
      <c r="AL7" s="684">
        <v>0</v>
      </c>
      <c r="AM7" s="685"/>
      <c r="AN7" s="685"/>
      <c r="AO7" s="686"/>
      <c r="AP7" s="676" t="s">
        <v>232</v>
      </c>
      <c r="AQ7" s="677"/>
      <c r="AR7" s="677"/>
      <c r="AS7" s="677"/>
      <c r="AT7" s="677"/>
      <c r="AU7" s="677"/>
      <c r="AV7" s="677"/>
      <c r="AW7" s="677"/>
      <c r="AX7" s="677"/>
      <c r="AY7" s="677"/>
      <c r="AZ7" s="677"/>
      <c r="BA7" s="677"/>
      <c r="BB7" s="677"/>
      <c r="BC7" s="677"/>
      <c r="BD7" s="677"/>
      <c r="BE7" s="677"/>
      <c r="BF7" s="678"/>
      <c r="BG7" s="679">
        <v>119471</v>
      </c>
      <c r="BH7" s="680"/>
      <c r="BI7" s="680"/>
      <c r="BJ7" s="680"/>
      <c r="BK7" s="680"/>
      <c r="BL7" s="680"/>
      <c r="BM7" s="680"/>
      <c r="BN7" s="681"/>
      <c r="BO7" s="682">
        <v>31.3</v>
      </c>
      <c r="BP7" s="682"/>
      <c r="BQ7" s="682"/>
      <c r="BR7" s="682"/>
      <c r="BS7" s="683" t="s">
        <v>224</v>
      </c>
      <c r="BT7" s="683"/>
      <c r="BU7" s="683"/>
      <c r="BV7" s="683"/>
      <c r="BW7" s="683"/>
      <c r="BX7" s="683"/>
      <c r="BY7" s="683"/>
      <c r="BZ7" s="683"/>
      <c r="CA7" s="683"/>
      <c r="CB7" s="687"/>
      <c r="CD7" s="694" t="s">
        <v>233</v>
      </c>
      <c r="CE7" s="695"/>
      <c r="CF7" s="695"/>
      <c r="CG7" s="695"/>
      <c r="CH7" s="695"/>
      <c r="CI7" s="695"/>
      <c r="CJ7" s="695"/>
      <c r="CK7" s="695"/>
      <c r="CL7" s="695"/>
      <c r="CM7" s="695"/>
      <c r="CN7" s="695"/>
      <c r="CO7" s="695"/>
      <c r="CP7" s="695"/>
      <c r="CQ7" s="696"/>
      <c r="CR7" s="679">
        <v>658819</v>
      </c>
      <c r="CS7" s="680"/>
      <c r="CT7" s="680"/>
      <c r="CU7" s="680"/>
      <c r="CV7" s="680"/>
      <c r="CW7" s="680"/>
      <c r="CX7" s="680"/>
      <c r="CY7" s="681"/>
      <c r="CZ7" s="682">
        <v>21.8</v>
      </c>
      <c r="DA7" s="682"/>
      <c r="DB7" s="682"/>
      <c r="DC7" s="682"/>
      <c r="DD7" s="688">
        <v>147732</v>
      </c>
      <c r="DE7" s="680"/>
      <c r="DF7" s="680"/>
      <c r="DG7" s="680"/>
      <c r="DH7" s="680"/>
      <c r="DI7" s="680"/>
      <c r="DJ7" s="680"/>
      <c r="DK7" s="680"/>
      <c r="DL7" s="680"/>
      <c r="DM7" s="680"/>
      <c r="DN7" s="680"/>
      <c r="DO7" s="680"/>
      <c r="DP7" s="681"/>
      <c r="DQ7" s="688">
        <v>506847</v>
      </c>
      <c r="DR7" s="680"/>
      <c r="DS7" s="680"/>
      <c r="DT7" s="680"/>
      <c r="DU7" s="680"/>
      <c r="DV7" s="680"/>
      <c r="DW7" s="680"/>
      <c r="DX7" s="680"/>
      <c r="DY7" s="680"/>
      <c r="DZ7" s="680"/>
      <c r="EA7" s="680"/>
      <c r="EB7" s="680"/>
      <c r="EC7" s="689"/>
    </row>
    <row r="8" spans="2:143" ht="11.25" customHeight="1" x14ac:dyDescent="0.15">
      <c r="B8" s="676" t="s">
        <v>234</v>
      </c>
      <c r="C8" s="677"/>
      <c r="D8" s="677"/>
      <c r="E8" s="677"/>
      <c r="F8" s="677"/>
      <c r="G8" s="677"/>
      <c r="H8" s="677"/>
      <c r="I8" s="677"/>
      <c r="J8" s="677"/>
      <c r="K8" s="677"/>
      <c r="L8" s="677"/>
      <c r="M8" s="677"/>
      <c r="N8" s="677"/>
      <c r="O8" s="677"/>
      <c r="P8" s="677"/>
      <c r="Q8" s="678"/>
      <c r="R8" s="679">
        <v>823</v>
      </c>
      <c r="S8" s="680"/>
      <c r="T8" s="680"/>
      <c r="U8" s="680"/>
      <c r="V8" s="680"/>
      <c r="W8" s="680"/>
      <c r="X8" s="680"/>
      <c r="Y8" s="681"/>
      <c r="Z8" s="682">
        <v>0</v>
      </c>
      <c r="AA8" s="682"/>
      <c r="AB8" s="682"/>
      <c r="AC8" s="682"/>
      <c r="AD8" s="683">
        <v>823</v>
      </c>
      <c r="AE8" s="683"/>
      <c r="AF8" s="683"/>
      <c r="AG8" s="683"/>
      <c r="AH8" s="683"/>
      <c r="AI8" s="683"/>
      <c r="AJ8" s="683"/>
      <c r="AK8" s="683"/>
      <c r="AL8" s="684">
        <v>0</v>
      </c>
      <c r="AM8" s="685"/>
      <c r="AN8" s="685"/>
      <c r="AO8" s="686"/>
      <c r="AP8" s="676" t="s">
        <v>235</v>
      </c>
      <c r="AQ8" s="677"/>
      <c r="AR8" s="677"/>
      <c r="AS8" s="677"/>
      <c r="AT8" s="677"/>
      <c r="AU8" s="677"/>
      <c r="AV8" s="677"/>
      <c r="AW8" s="677"/>
      <c r="AX8" s="677"/>
      <c r="AY8" s="677"/>
      <c r="AZ8" s="677"/>
      <c r="BA8" s="677"/>
      <c r="BB8" s="677"/>
      <c r="BC8" s="677"/>
      <c r="BD8" s="677"/>
      <c r="BE8" s="677"/>
      <c r="BF8" s="678"/>
      <c r="BG8" s="679">
        <v>6649</v>
      </c>
      <c r="BH8" s="680"/>
      <c r="BI8" s="680"/>
      <c r="BJ8" s="680"/>
      <c r="BK8" s="680"/>
      <c r="BL8" s="680"/>
      <c r="BM8" s="680"/>
      <c r="BN8" s="681"/>
      <c r="BO8" s="682">
        <v>1.7</v>
      </c>
      <c r="BP8" s="682"/>
      <c r="BQ8" s="682"/>
      <c r="BR8" s="682"/>
      <c r="BS8" s="688" t="s">
        <v>224</v>
      </c>
      <c r="BT8" s="680"/>
      <c r="BU8" s="680"/>
      <c r="BV8" s="680"/>
      <c r="BW8" s="680"/>
      <c r="BX8" s="680"/>
      <c r="BY8" s="680"/>
      <c r="BZ8" s="680"/>
      <c r="CA8" s="680"/>
      <c r="CB8" s="689"/>
      <c r="CD8" s="694" t="s">
        <v>236</v>
      </c>
      <c r="CE8" s="695"/>
      <c r="CF8" s="695"/>
      <c r="CG8" s="695"/>
      <c r="CH8" s="695"/>
      <c r="CI8" s="695"/>
      <c r="CJ8" s="695"/>
      <c r="CK8" s="695"/>
      <c r="CL8" s="695"/>
      <c r="CM8" s="695"/>
      <c r="CN8" s="695"/>
      <c r="CO8" s="695"/>
      <c r="CP8" s="695"/>
      <c r="CQ8" s="696"/>
      <c r="CR8" s="679">
        <v>833097</v>
      </c>
      <c r="CS8" s="680"/>
      <c r="CT8" s="680"/>
      <c r="CU8" s="680"/>
      <c r="CV8" s="680"/>
      <c r="CW8" s="680"/>
      <c r="CX8" s="680"/>
      <c r="CY8" s="681"/>
      <c r="CZ8" s="682">
        <v>27.6</v>
      </c>
      <c r="DA8" s="682"/>
      <c r="DB8" s="682"/>
      <c r="DC8" s="682"/>
      <c r="DD8" s="688">
        <v>1424</v>
      </c>
      <c r="DE8" s="680"/>
      <c r="DF8" s="680"/>
      <c r="DG8" s="680"/>
      <c r="DH8" s="680"/>
      <c r="DI8" s="680"/>
      <c r="DJ8" s="680"/>
      <c r="DK8" s="680"/>
      <c r="DL8" s="680"/>
      <c r="DM8" s="680"/>
      <c r="DN8" s="680"/>
      <c r="DO8" s="680"/>
      <c r="DP8" s="681"/>
      <c r="DQ8" s="688">
        <v>498763</v>
      </c>
      <c r="DR8" s="680"/>
      <c r="DS8" s="680"/>
      <c r="DT8" s="680"/>
      <c r="DU8" s="680"/>
      <c r="DV8" s="680"/>
      <c r="DW8" s="680"/>
      <c r="DX8" s="680"/>
      <c r="DY8" s="680"/>
      <c r="DZ8" s="680"/>
      <c r="EA8" s="680"/>
      <c r="EB8" s="680"/>
      <c r="EC8" s="689"/>
    </row>
    <row r="9" spans="2:143" ht="11.25" customHeight="1" x14ac:dyDescent="0.15">
      <c r="B9" s="676" t="s">
        <v>237</v>
      </c>
      <c r="C9" s="677"/>
      <c r="D9" s="677"/>
      <c r="E9" s="677"/>
      <c r="F9" s="677"/>
      <c r="G9" s="677"/>
      <c r="H9" s="677"/>
      <c r="I9" s="677"/>
      <c r="J9" s="677"/>
      <c r="K9" s="677"/>
      <c r="L9" s="677"/>
      <c r="M9" s="677"/>
      <c r="N9" s="677"/>
      <c r="O9" s="677"/>
      <c r="P9" s="677"/>
      <c r="Q9" s="678"/>
      <c r="R9" s="679">
        <v>646</v>
      </c>
      <c r="S9" s="680"/>
      <c r="T9" s="680"/>
      <c r="U9" s="680"/>
      <c r="V9" s="680"/>
      <c r="W9" s="680"/>
      <c r="X9" s="680"/>
      <c r="Y9" s="681"/>
      <c r="Z9" s="682">
        <v>0</v>
      </c>
      <c r="AA9" s="682"/>
      <c r="AB9" s="682"/>
      <c r="AC9" s="682"/>
      <c r="AD9" s="683">
        <v>646</v>
      </c>
      <c r="AE9" s="683"/>
      <c r="AF9" s="683"/>
      <c r="AG9" s="683"/>
      <c r="AH9" s="683"/>
      <c r="AI9" s="683"/>
      <c r="AJ9" s="683"/>
      <c r="AK9" s="683"/>
      <c r="AL9" s="684">
        <v>0</v>
      </c>
      <c r="AM9" s="685"/>
      <c r="AN9" s="685"/>
      <c r="AO9" s="686"/>
      <c r="AP9" s="676" t="s">
        <v>238</v>
      </c>
      <c r="AQ9" s="677"/>
      <c r="AR9" s="677"/>
      <c r="AS9" s="677"/>
      <c r="AT9" s="677"/>
      <c r="AU9" s="677"/>
      <c r="AV9" s="677"/>
      <c r="AW9" s="677"/>
      <c r="AX9" s="677"/>
      <c r="AY9" s="677"/>
      <c r="AZ9" s="677"/>
      <c r="BA9" s="677"/>
      <c r="BB9" s="677"/>
      <c r="BC9" s="677"/>
      <c r="BD9" s="677"/>
      <c r="BE9" s="677"/>
      <c r="BF9" s="678"/>
      <c r="BG9" s="679">
        <v>99796</v>
      </c>
      <c r="BH9" s="680"/>
      <c r="BI9" s="680"/>
      <c r="BJ9" s="680"/>
      <c r="BK9" s="680"/>
      <c r="BL9" s="680"/>
      <c r="BM9" s="680"/>
      <c r="BN9" s="681"/>
      <c r="BO9" s="682">
        <v>26.1</v>
      </c>
      <c r="BP9" s="682"/>
      <c r="BQ9" s="682"/>
      <c r="BR9" s="682"/>
      <c r="BS9" s="688" t="s">
        <v>136</v>
      </c>
      <c r="BT9" s="680"/>
      <c r="BU9" s="680"/>
      <c r="BV9" s="680"/>
      <c r="BW9" s="680"/>
      <c r="BX9" s="680"/>
      <c r="BY9" s="680"/>
      <c r="BZ9" s="680"/>
      <c r="CA9" s="680"/>
      <c r="CB9" s="689"/>
      <c r="CD9" s="694" t="s">
        <v>239</v>
      </c>
      <c r="CE9" s="695"/>
      <c r="CF9" s="695"/>
      <c r="CG9" s="695"/>
      <c r="CH9" s="695"/>
      <c r="CI9" s="695"/>
      <c r="CJ9" s="695"/>
      <c r="CK9" s="695"/>
      <c r="CL9" s="695"/>
      <c r="CM9" s="695"/>
      <c r="CN9" s="695"/>
      <c r="CO9" s="695"/>
      <c r="CP9" s="695"/>
      <c r="CQ9" s="696"/>
      <c r="CR9" s="679">
        <v>223078</v>
      </c>
      <c r="CS9" s="680"/>
      <c r="CT9" s="680"/>
      <c r="CU9" s="680"/>
      <c r="CV9" s="680"/>
      <c r="CW9" s="680"/>
      <c r="CX9" s="680"/>
      <c r="CY9" s="681"/>
      <c r="CZ9" s="682">
        <v>7.4</v>
      </c>
      <c r="DA9" s="682"/>
      <c r="DB9" s="682"/>
      <c r="DC9" s="682"/>
      <c r="DD9" s="688">
        <v>13052</v>
      </c>
      <c r="DE9" s="680"/>
      <c r="DF9" s="680"/>
      <c r="DG9" s="680"/>
      <c r="DH9" s="680"/>
      <c r="DI9" s="680"/>
      <c r="DJ9" s="680"/>
      <c r="DK9" s="680"/>
      <c r="DL9" s="680"/>
      <c r="DM9" s="680"/>
      <c r="DN9" s="680"/>
      <c r="DO9" s="680"/>
      <c r="DP9" s="681"/>
      <c r="DQ9" s="688">
        <v>182282</v>
      </c>
      <c r="DR9" s="680"/>
      <c r="DS9" s="680"/>
      <c r="DT9" s="680"/>
      <c r="DU9" s="680"/>
      <c r="DV9" s="680"/>
      <c r="DW9" s="680"/>
      <c r="DX9" s="680"/>
      <c r="DY9" s="680"/>
      <c r="DZ9" s="680"/>
      <c r="EA9" s="680"/>
      <c r="EB9" s="680"/>
      <c r="EC9" s="689"/>
    </row>
    <row r="10" spans="2:143" ht="11.25" customHeight="1" x14ac:dyDescent="0.15">
      <c r="B10" s="676" t="s">
        <v>240</v>
      </c>
      <c r="C10" s="677"/>
      <c r="D10" s="677"/>
      <c r="E10" s="677"/>
      <c r="F10" s="677"/>
      <c r="G10" s="677"/>
      <c r="H10" s="677"/>
      <c r="I10" s="677"/>
      <c r="J10" s="677"/>
      <c r="K10" s="677"/>
      <c r="L10" s="677"/>
      <c r="M10" s="677"/>
      <c r="N10" s="677"/>
      <c r="O10" s="677"/>
      <c r="P10" s="677"/>
      <c r="Q10" s="678"/>
      <c r="R10" s="679" t="s">
        <v>241</v>
      </c>
      <c r="S10" s="680"/>
      <c r="T10" s="680"/>
      <c r="U10" s="680"/>
      <c r="V10" s="680"/>
      <c r="W10" s="680"/>
      <c r="X10" s="680"/>
      <c r="Y10" s="681"/>
      <c r="Z10" s="682" t="s">
        <v>224</v>
      </c>
      <c r="AA10" s="682"/>
      <c r="AB10" s="682"/>
      <c r="AC10" s="682"/>
      <c r="AD10" s="683" t="s">
        <v>224</v>
      </c>
      <c r="AE10" s="683"/>
      <c r="AF10" s="683"/>
      <c r="AG10" s="683"/>
      <c r="AH10" s="683"/>
      <c r="AI10" s="683"/>
      <c r="AJ10" s="683"/>
      <c r="AK10" s="683"/>
      <c r="AL10" s="684" t="s">
        <v>136</v>
      </c>
      <c r="AM10" s="685"/>
      <c r="AN10" s="685"/>
      <c r="AO10" s="686"/>
      <c r="AP10" s="676" t="s">
        <v>242</v>
      </c>
      <c r="AQ10" s="677"/>
      <c r="AR10" s="677"/>
      <c r="AS10" s="677"/>
      <c r="AT10" s="677"/>
      <c r="AU10" s="677"/>
      <c r="AV10" s="677"/>
      <c r="AW10" s="677"/>
      <c r="AX10" s="677"/>
      <c r="AY10" s="677"/>
      <c r="AZ10" s="677"/>
      <c r="BA10" s="677"/>
      <c r="BB10" s="677"/>
      <c r="BC10" s="677"/>
      <c r="BD10" s="677"/>
      <c r="BE10" s="677"/>
      <c r="BF10" s="678"/>
      <c r="BG10" s="679">
        <v>8912</v>
      </c>
      <c r="BH10" s="680"/>
      <c r="BI10" s="680"/>
      <c r="BJ10" s="680"/>
      <c r="BK10" s="680"/>
      <c r="BL10" s="680"/>
      <c r="BM10" s="680"/>
      <c r="BN10" s="681"/>
      <c r="BO10" s="682">
        <v>2.2999999999999998</v>
      </c>
      <c r="BP10" s="682"/>
      <c r="BQ10" s="682"/>
      <c r="BR10" s="682"/>
      <c r="BS10" s="688" t="s">
        <v>136</v>
      </c>
      <c r="BT10" s="680"/>
      <c r="BU10" s="680"/>
      <c r="BV10" s="680"/>
      <c r="BW10" s="680"/>
      <c r="BX10" s="680"/>
      <c r="BY10" s="680"/>
      <c r="BZ10" s="680"/>
      <c r="CA10" s="680"/>
      <c r="CB10" s="689"/>
      <c r="CD10" s="694" t="s">
        <v>243</v>
      </c>
      <c r="CE10" s="695"/>
      <c r="CF10" s="695"/>
      <c r="CG10" s="695"/>
      <c r="CH10" s="695"/>
      <c r="CI10" s="695"/>
      <c r="CJ10" s="695"/>
      <c r="CK10" s="695"/>
      <c r="CL10" s="695"/>
      <c r="CM10" s="695"/>
      <c r="CN10" s="695"/>
      <c r="CO10" s="695"/>
      <c r="CP10" s="695"/>
      <c r="CQ10" s="696"/>
      <c r="CR10" s="679" t="s">
        <v>224</v>
      </c>
      <c r="CS10" s="680"/>
      <c r="CT10" s="680"/>
      <c r="CU10" s="680"/>
      <c r="CV10" s="680"/>
      <c r="CW10" s="680"/>
      <c r="CX10" s="680"/>
      <c r="CY10" s="681"/>
      <c r="CZ10" s="682" t="s">
        <v>224</v>
      </c>
      <c r="DA10" s="682"/>
      <c r="DB10" s="682"/>
      <c r="DC10" s="682"/>
      <c r="DD10" s="688" t="s">
        <v>224</v>
      </c>
      <c r="DE10" s="680"/>
      <c r="DF10" s="680"/>
      <c r="DG10" s="680"/>
      <c r="DH10" s="680"/>
      <c r="DI10" s="680"/>
      <c r="DJ10" s="680"/>
      <c r="DK10" s="680"/>
      <c r="DL10" s="680"/>
      <c r="DM10" s="680"/>
      <c r="DN10" s="680"/>
      <c r="DO10" s="680"/>
      <c r="DP10" s="681"/>
      <c r="DQ10" s="688" t="s">
        <v>224</v>
      </c>
      <c r="DR10" s="680"/>
      <c r="DS10" s="680"/>
      <c r="DT10" s="680"/>
      <c r="DU10" s="680"/>
      <c r="DV10" s="680"/>
      <c r="DW10" s="680"/>
      <c r="DX10" s="680"/>
      <c r="DY10" s="680"/>
      <c r="DZ10" s="680"/>
      <c r="EA10" s="680"/>
      <c r="EB10" s="680"/>
      <c r="EC10" s="689"/>
    </row>
    <row r="11" spans="2:143" ht="11.25" customHeight="1" x14ac:dyDescent="0.15">
      <c r="B11" s="676" t="s">
        <v>244</v>
      </c>
      <c r="C11" s="677"/>
      <c r="D11" s="677"/>
      <c r="E11" s="677"/>
      <c r="F11" s="677"/>
      <c r="G11" s="677"/>
      <c r="H11" s="677"/>
      <c r="I11" s="677"/>
      <c r="J11" s="677"/>
      <c r="K11" s="677"/>
      <c r="L11" s="677"/>
      <c r="M11" s="677"/>
      <c r="N11" s="677"/>
      <c r="O11" s="677"/>
      <c r="P11" s="677"/>
      <c r="Q11" s="678"/>
      <c r="R11" s="679" t="s">
        <v>224</v>
      </c>
      <c r="S11" s="680"/>
      <c r="T11" s="680"/>
      <c r="U11" s="680"/>
      <c r="V11" s="680"/>
      <c r="W11" s="680"/>
      <c r="X11" s="680"/>
      <c r="Y11" s="681"/>
      <c r="Z11" s="682" t="s">
        <v>224</v>
      </c>
      <c r="AA11" s="682"/>
      <c r="AB11" s="682"/>
      <c r="AC11" s="682"/>
      <c r="AD11" s="683" t="s">
        <v>224</v>
      </c>
      <c r="AE11" s="683"/>
      <c r="AF11" s="683"/>
      <c r="AG11" s="683"/>
      <c r="AH11" s="683"/>
      <c r="AI11" s="683"/>
      <c r="AJ11" s="683"/>
      <c r="AK11" s="683"/>
      <c r="AL11" s="684" t="s">
        <v>224</v>
      </c>
      <c r="AM11" s="685"/>
      <c r="AN11" s="685"/>
      <c r="AO11" s="686"/>
      <c r="AP11" s="676" t="s">
        <v>245</v>
      </c>
      <c r="AQ11" s="677"/>
      <c r="AR11" s="677"/>
      <c r="AS11" s="677"/>
      <c r="AT11" s="677"/>
      <c r="AU11" s="677"/>
      <c r="AV11" s="677"/>
      <c r="AW11" s="677"/>
      <c r="AX11" s="677"/>
      <c r="AY11" s="677"/>
      <c r="AZ11" s="677"/>
      <c r="BA11" s="677"/>
      <c r="BB11" s="677"/>
      <c r="BC11" s="677"/>
      <c r="BD11" s="677"/>
      <c r="BE11" s="677"/>
      <c r="BF11" s="678"/>
      <c r="BG11" s="679">
        <v>4114</v>
      </c>
      <c r="BH11" s="680"/>
      <c r="BI11" s="680"/>
      <c r="BJ11" s="680"/>
      <c r="BK11" s="680"/>
      <c r="BL11" s="680"/>
      <c r="BM11" s="680"/>
      <c r="BN11" s="681"/>
      <c r="BO11" s="682">
        <v>1.1000000000000001</v>
      </c>
      <c r="BP11" s="682"/>
      <c r="BQ11" s="682"/>
      <c r="BR11" s="682"/>
      <c r="BS11" s="688" t="s">
        <v>224</v>
      </c>
      <c r="BT11" s="680"/>
      <c r="BU11" s="680"/>
      <c r="BV11" s="680"/>
      <c r="BW11" s="680"/>
      <c r="BX11" s="680"/>
      <c r="BY11" s="680"/>
      <c r="BZ11" s="680"/>
      <c r="CA11" s="680"/>
      <c r="CB11" s="689"/>
      <c r="CD11" s="694" t="s">
        <v>246</v>
      </c>
      <c r="CE11" s="695"/>
      <c r="CF11" s="695"/>
      <c r="CG11" s="695"/>
      <c r="CH11" s="695"/>
      <c r="CI11" s="695"/>
      <c r="CJ11" s="695"/>
      <c r="CK11" s="695"/>
      <c r="CL11" s="695"/>
      <c r="CM11" s="695"/>
      <c r="CN11" s="695"/>
      <c r="CO11" s="695"/>
      <c r="CP11" s="695"/>
      <c r="CQ11" s="696"/>
      <c r="CR11" s="679">
        <v>214848</v>
      </c>
      <c r="CS11" s="680"/>
      <c r="CT11" s="680"/>
      <c r="CU11" s="680"/>
      <c r="CV11" s="680"/>
      <c r="CW11" s="680"/>
      <c r="CX11" s="680"/>
      <c r="CY11" s="681"/>
      <c r="CZ11" s="682">
        <v>7.1</v>
      </c>
      <c r="DA11" s="682"/>
      <c r="DB11" s="682"/>
      <c r="DC11" s="682"/>
      <c r="DD11" s="688">
        <v>104385</v>
      </c>
      <c r="DE11" s="680"/>
      <c r="DF11" s="680"/>
      <c r="DG11" s="680"/>
      <c r="DH11" s="680"/>
      <c r="DI11" s="680"/>
      <c r="DJ11" s="680"/>
      <c r="DK11" s="680"/>
      <c r="DL11" s="680"/>
      <c r="DM11" s="680"/>
      <c r="DN11" s="680"/>
      <c r="DO11" s="680"/>
      <c r="DP11" s="681"/>
      <c r="DQ11" s="688">
        <v>87657</v>
      </c>
      <c r="DR11" s="680"/>
      <c r="DS11" s="680"/>
      <c r="DT11" s="680"/>
      <c r="DU11" s="680"/>
      <c r="DV11" s="680"/>
      <c r="DW11" s="680"/>
      <c r="DX11" s="680"/>
      <c r="DY11" s="680"/>
      <c r="DZ11" s="680"/>
      <c r="EA11" s="680"/>
      <c r="EB11" s="680"/>
      <c r="EC11" s="689"/>
    </row>
    <row r="12" spans="2:143" ht="11.25" customHeight="1" x14ac:dyDescent="0.15">
      <c r="B12" s="676" t="s">
        <v>247</v>
      </c>
      <c r="C12" s="677"/>
      <c r="D12" s="677"/>
      <c r="E12" s="677"/>
      <c r="F12" s="677"/>
      <c r="G12" s="677"/>
      <c r="H12" s="677"/>
      <c r="I12" s="677"/>
      <c r="J12" s="677"/>
      <c r="K12" s="677"/>
      <c r="L12" s="677"/>
      <c r="M12" s="677"/>
      <c r="N12" s="677"/>
      <c r="O12" s="677"/>
      <c r="P12" s="677"/>
      <c r="Q12" s="678"/>
      <c r="R12" s="679">
        <v>78403</v>
      </c>
      <c r="S12" s="680"/>
      <c r="T12" s="680"/>
      <c r="U12" s="680"/>
      <c r="V12" s="680"/>
      <c r="W12" s="680"/>
      <c r="X12" s="680"/>
      <c r="Y12" s="681"/>
      <c r="Z12" s="682">
        <v>2.4</v>
      </c>
      <c r="AA12" s="682"/>
      <c r="AB12" s="682"/>
      <c r="AC12" s="682"/>
      <c r="AD12" s="683">
        <v>78403</v>
      </c>
      <c r="AE12" s="683"/>
      <c r="AF12" s="683"/>
      <c r="AG12" s="683"/>
      <c r="AH12" s="683"/>
      <c r="AI12" s="683"/>
      <c r="AJ12" s="683"/>
      <c r="AK12" s="683"/>
      <c r="AL12" s="684">
        <v>4.2</v>
      </c>
      <c r="AM12" s="685"/>
      <c r="AN12" s="685"/>
      <c r="AO12" s="686"/>
      <c r="AP12" s="676" t="s">
        <v>248</v>
      </c>
      <c r="AQ12" s="677"/>
      <c r="AR12" s="677"/>
      <c r="AS12" s="677"/>
      <c r="AT12" s="677"/>
      <c r="AU12" s="677"/>
      <c r="AV12" s="677"/>
      <c r="AW12" s="677"/>
      <c r="AX12" s="677"/>
      <c r="AY12" s="677"/>
      <c r="AZ12" s="677"/>
      <c r="BA12" s="677"/>
      <c r="BB12" s="677"/>
      <c r="BC12" s="677"/>
      <c r="BD12" s="677"/>
      <c r="BE12" s="677"/>
      <c r="BF12" s="678"/>
      <c r="BG12" s="679">
        <v>222949</v>
      </c>
      <c r="BH12" s="680"/>
      <c r="BI12" s="680"/>
      <c r="BJ12" s="680"/>
      <c r="BK12" s="680"/>
      <c r="BL12" s="680"/>
      <c r="BM12" s="680"/>
      <c r="BN12" s="681"/>
      <c r="BO12" s="682">
        <v>58.4</v>
      </c>
      <c r="BP12" s="682"/>
      <c r="BQ12" s="682"/>
      <c r="BR12" s="682"/>
      <c r="BS12" s="688" t="s">
        <v>241</v>
      </c>
      <c r="BT12" s="680"/>
      <c r="BU12" s="680"/>
      <c r="BV12" s="680"/>
      <c r="BW12" s="680"/>
      <c r="BX12" s="680"/>
      <c r="BY12" s="680"/>
      <c r="BZ12" s="680"/>
      <c r="CA12" s="680"/>
      <c r="CB12" s="689"/>
      <c r="CD12" s="694" t="s">
        <v>249</v>
      </c>
      <c r="CE12" s="695"/>
      <c r="CF12" s="695"/>
      <c r="CG12" s="695"/>
      <c r="CH12" s="695"/>
      <c r="CI12" s="695"/>
      <c r="CJ12" s="695"/>
      <c r="CK12" s="695"/>
      <c r="CL12" s="695"/>
      <c r="CM12" s="695"/>
      <c r="CN12" s="695"/>
      <c r="CO12" s="695"/>
      <c r="CP12" s="695"/>
      <c r="CQ12" s="696"/>
      <c r="CR12" s="679">
        <v>45198</v>
      </c>
      <c r="CS12" s="680"/>
      <c r="CT12" s="680"/>
      <c r="CU12" s="680"/>
      <c r="CV12" s="680"/>
      <c r="CW12" s="680"/>
      <c r="CX12" s="680"/>
      <c r="CY12" s="681"/>
      <c r="CZ12" s="682">
        <v>1.5</v>
      </c>
      <c r="DA12" s="682"/>
      <c r="DB12" s="682"/>
      <c r="DC12" s="682"/>
      <c r="DD12" s="688">
        <v>8209</v>
      </c>
      <c r="DE12" s="680"/>
      <c r="DF12" s="680"/>
      <c r="DG12" s="680"/>
      <c r="DH12" s="680"/>
      <c r="DI12" s="680"/>
      <c r="DJ12" s="680"/>
      <c r="DK12" s="680"/>
      <c r="DL12" s="680"/>
      <c r="DM12" s="680"/>
      <c r="DN12" s="680"/>
      <c r="DO12" s="680"/>
      <c r="DP12" s="681"/>
      <c r="DQ12" s="688">
        <v>38959</v>
      </c>
      <c r="DR12" s="680"/>
      <c r="DS12" s="680"/>
      <c r="DT12" s="680"/>
      <c r="DU12" s="680"/>
      <c r="DV12" s="680"/>
      <c r="DW12" s="680"/>
      <c r="DX12" s="680"/>
      <c r="DY12" s="680"/>
      <c r="DZ12" s="680"/>
      <c r="EA12" s="680"/>
      <c r="EB12" s="680"/>
      <c r="EC12" s="689"/>
    </row>
    <row r="13" spans="2:143" ht="11.25" customHeight="1" x14ac:dyDescent="0.15">
      <c r="B13" s="676" t="s">
        <v>250</v>
      </c>
      <c r="C13" s="677"/>
      <c r="D13" s="677"/>
      <c r="E13" s="677"/>
      <c r="F13" s="677"/>
      <c r="G13" s="677"/>
      <c r="H13" s="677"/>
      <c r="I13" s="677"/>
      <c r="J13" s="677"/>
      <c r="K13" s="677"/>
      <c r="L13" s="677"/>
      <c r="M13" s="677"/>
      <c r="N13" s="677"/>
      <c r="O13" s="677"/>
      <c r="P13" s="677"/>
      <c r="Q13" s="678"/>
      <c r="R13" s="679" t="s">
        <v>224</v>
      </c>
      <c r="S13" s="680"/>
      <c r="T13" s="680"/>
      <c r="U13" s="680"/>
      <c r="V13" s="680"/>
      <c r="W13" s="680"/>
      <c r="X13" s="680"/>
      <c r="Y13" s="681"/>
      <c r="Z13" s="682" t="s">
        <v>224</v>
      </c>
      <c r="AA13" s="682"/>
      <c r="AB13" s="682"/>
      <c r="AC13" s="682"/>
      <c r="AD13" s="683" t="s">
        <v>224</v>
      </c>
      <c r="AE13" s="683"/>
      <c r="AF13" s="683"/>
      <c r="AG13" s="683"/>
      <c r="AH13" s="683"/>
      <c r="AI13" s="683"/>
      <c r="AJ13" s="683"/>
      <c r="AK13" s="683"/>
      <c r="AL13" s="684" t="s">
        <v>224</v>
      </c>
      <c r="AM13" s="685"/>
      <c r="AN13" s="685"/>
      <c r="AO13" s="686"/>
      <c r="AP13" s="676" t="s">
        <v>251</v>
      </c>
      <c r="AQ13" s="677"/>
      <c r="AR13" s="677"/>
      <c r="AS13" s="677"/>
      <c r="AT13" s="677"/>
      <c r="AU13" s="677"/>
      <c r="AV13" s="677"/>
      <c r="AW13" s="677"/>
      <c r="AX13" s="677"/>
      <c r="AY13" s="677"/>
      <c r="AZ13" s="677"/>
      <c r="BA13" s="677"/>
      <c r="BB13" s="677"/>
      <c r="BC13" s="677"/>
      <c r="BD13" s="677"/>
      <c r="BE13" s="677"/>
      <c r="BF13" s="678"/>
      <c r="BG13" s="679">
        <v>222836</v>
      </c>
      <c r="BH13" s="680"/>
      <c r="BI13" s="680"/>
      <c r="BJ13" s="680"/>
      <c r="BK13" s="680"/>
      <c r="BL13" s="680"/>
      <c r="BM13" s="680"/>
      <c r="BN13" s="681"/>
      <c r="BO13" s="682">
        <v>58.3</v>
      </c>
      <c r="BP13" s="682"/>
      <c r="BQ13" s="682"/>
      <c r="BR13" s="682"/>
      <c r="BS13" s="688" t="s">
        <v>136</v>
      </c>
      <c r="BT13" s="680"/>
      <c r="BU13" s="680"/>
      <c r="BV13" s="680"/>
      <c r="BW13" s="680"/>
      <c r="BX13" s="680"/>
      <c r="BY13" s="680"/>
      <c r="BZ13" s="680"/>
      <c r="CA13" s="680"/>
      <c r="CB13" s="689"/>
      <c r="CD13" s="694" t="s">
        <v>252</v>
      </c>
      <c r="CE13" s="695"/>
      <c r="CF13" s="695"/>
      <c r="CG13" s="695"/>
      <c r="CH13" s="695"/>
      <c r="CI13" s="695"/>
      <c r="CJ13" s="695"/>
      <c r="CK13" s="695"/>
      <c r="CL13" s="695"/>
      <c r="CM13" s="695"/>
      <c r="CN13" s="695"/>
      <c r="CO13" s="695"/>
      <c r="CP13" s="695"/>
      <c r="CQ13" s="696"/>
      <c r="CR13" s="679">
        <v>298022</v>
      </c>
      <c r="CS13" s="680"/>
      <c r="CT13" s="680"/>
      <c r="CU13" s="680"/>
      <c r="CV13" s="680"/>
      <c r="CW13" s="680"/>
      <c r="CX13" s="680"/>
      <c r="CY13" s="681"/>
      <c r="CZ13" s="682">
        <v>9.9</v>
      </c>
      <c r="DA13" s="682"/>
      <c r="DB13" s="682"/>
      <c r="DC13" s="682"/>
      <c r="DD13" s="688">
        <v>240302</v>
      </c>
      <c r="DE13" s="680"/>
      <c r="DF13" s="680"/>
      <c r="DG13" s="680"/>
      <c r="DH13" s="680"/>
      <c r="DI13" s="680"/>
      <c r="DJ13" s="680"/>
      <c r="DK13" s="680"/>
      <c r="DL13" s="680"/>
      <c r="DM13" s="680"/>
      <c r="DN13" s="680"/>
      <c r="DO13" s="680"/>
      <c r="DP13" s="681"/>
      <c r="DQ13" s="688">
        <v>136763</v>
      </c>
      <c r="DR13" s="680"/>
      <c r="DS13" s="680"/>
      <c r="DT13" s="680"/>
      <c r="DU13" s="680"/>
      <c r="DV13" s="680"/>
      <c r="DW13" s="680"/>
      <c r="DX13" s="680"/>
      <c r="DY13" s="680"/>
      <c r="DZ13" s="680"/>
      <c r="EA13" s="680"/>
      <c r="EB13" s="680"/>
      <c r="EC13" s="689"/>
    </row>
    <row r="14" spans="2:143" ht="11.25" customHeight="1" x14ac:dyDescent="0.15">
      <c r="B14" s="676" t="s">
        <v>253</v>
      </c>
      <c r="C14" s="677"/>
      <c r="D14" s="677"/>
      <c r="E14" s="677"/>
      <c r="F14" s="677"/>
      <c r="G14" s="677"/>
      <c r="H14" s="677"/>
      <c r="I14" s="677"/>
      <c r="J14" s="677"/>
      <c r="K14" s="677"/>
      <c r="L14" s="677"/>
      <c r="M14" s="677"/>
      <c r="N14" s="677"/>
      <c r="O14" s="677"/>
      <c r="P14" s="677"/>
      <c r="Q14" s="678"/>
      <c r="R14" s="679" t="s">
        <v>136</v>
      </c>
      <c r="S14" s="680"/>
      <c r="T14" s="680"/>
      <c r="U14" s="680"/>
      <c r="V14" s="680"/>
      <c r="W14" s="680"/>
      <c r="X14" s="680"/>
      <c r="Y14" s="681"/>
      <c r="Z14" s="682" t="s">
        <v>241</v>
      </c>
      <c r="AA14" s="682"/>
      <c r="AB14" s="682"/>
      <c r="AC14" s="682"/>
      <c r="AD14" s="683" t="s">
        <v>224</v>
      </c>
      <c r="AE14" s="683"/>
      <c r="AF14" s="683"/>
      <c r="AG14" s="683"/>
      <c r="AH14" s="683"/>
      <c r="AI14" s="683"/>
      <c r="AJ14" s="683"/>
      <c r="AK14" s="683"/>
      <c r="AL14" s="684" t="s">
        <v>224</v>
      </c>
      <c r="AM14" s="685"/>
      <c r="AN14" s="685"/>
      <c r="AO14" s="686"/>
      <c r="AP14" s="676" t="s">
        <v>254</v>
      </c>
      <c r="AQ14" s="677"/>
      <c r="AR14" s="677"/>
      <c r="AS14" s="677"/>
      <c r="AT14" s="677"/>
      <c r="AU14" s="677"/>
      <c r="AV14" s="677"/>
      <c r="AW14" s="677"/>
      <c r="AX14" s="677"/>
      <c r="AY14" s="677"/>
      <c r="AZ14" s="677"/>
      <c r="BA14" s="677"/>
      <c r="BB14" s="677"/>
      <c r="BC14" s="677"/>
      <c r="BD14" s="677"/>
      <c r="BE14" s="677"/>
      <c r="BF14" s="678"/>
      <c r="BG14" s="679">
        <v>16957</v>
      </c>
      <c r="BH14" s="680"/>
      <c r="BI14" s="680"/>
      <c r="BJ14" s="680"/>
      <c r="BK14" s="680"/>
      <c r="BL14" s="680"/>
      <c r="BM14" s="680"/>
      <c r="BN14" s="681"/>
      <c r="BO14" s="682">
        <v>4.4000000000000004</v>
      </c>
      <c r="BP14" s="682"/>
      <c r="BQ14" s="682"/>
      <c r="BR14" s="682"/>
      <c r="BS14" s="688" t="s">
        <v>224</v>
      </c>
      <c r="BT14" s="680"/>
      <c r="BU14" s="680"/>
      <c r="BV14" s="680"/>
      <c r="BW14" s="680"/>
      <c r="BX14" s="680"/>
      <c r="BY14" s="680"/>
      <c r="BZ14" s="680"/>
      <c r="CA14" s="680"/>
      <c r="CB14" s="689"/>
      <c r="CD14" s="694" t="s">
        <v>255</v>
      </c>
      <c r="CE14" s="695"/>
      <c r="CF14" s="695"/>
      <c r="CG14" s="695"/>
      <c r="CH14" s="695"/>
      <c r="CI14" s="695"/>
      <c r="CJ14" s="695"/>
      <c r="CK14" s="695"/>
      <c r="CL14" s="695"/>
      <c r="CM14" s="695"/>
      <c r="CN14" s="695"/>
      <c r="CO14" s="695"/>
      <c r="CP14" s="695"/>
      <c r="CQ14" s="696"/>
      <c r="CR14" s="679">
        <v>157764</v>
      </c>
      <c r="CS14" s="680"/>
      <c r="CT14" s="680"/>
      <c r="CU14" s="680"/>
      <c r="CV14" s="680"/>
      <c r="CW14" s="680"/>
      <c r="CX14" s="680"/>
      <c r="CY14" s="681"/>
      <c r="CZ14" s="682">
        <v>5.2</v>
      </c>
      <c r="DA14" s="682"/>
      <c r="DB14" s="682"/>
      <c r="DC14" s="682"/>
      <c r="DD14" s="688">
        <v>7097</v>
      </c>
      <c r="DE14" s="680"/>
      <c r="DF14" s="680"/>
      <c r="DG14" s="680"/>
      <c r="DH14" s="680"/>
      <c r="DI14" s="680"/>
      <c r="DJ14" s="680"/>
      <c r="DK14" s="680"/>
      <c r="DL14" s="680"/>
      <c r="DM14" s="680"/>
      <c r="DN14" s="680"/>
      <c r="DO14" s="680"/>
      <c r="DP14" s="681"/>
      <c r="DQ14" s="688">
        <v>147319</v>
      </c>
      <c r="DR14" s="680"/>
      <c r="DS14" s="680"/>
      <c r="DT14" s="680"/>
      <c r="DU14" s="680"/>
      <c r="DV14" s="680"/>
      <c r="DW14" s="680"/>
      <c r="DX14" s="680"/>
      <c r="DY14" s="680"/>
      <c r="DZ14" s="680"/>
      <c r="EA14" s="680"/>
      <c r="EB14" s="680"/>
      <c r="EC14" s="689"/>
    </row>
    <row r="15" spans="2:143" ht="11.25" customHeight="1" x14ac:dyDescent="0.15">
      <c r="B15" s="676" t="s">
        <v>256</v>
      </c>
      <c r="C15" s="677"/>
      <c r="D15" s="677"/>
      <c r="E15" s="677"/>
      <c r="F15" s="677"/>
      <c r="G15" s="677"/>
      <c r="H15" s="677"/>
      <c r="I15" s="677"/>
      <c r="J15" s="677"/>
      <c r="K15" s="677"/>
      <c r="L15" s="677"/>
      <c r="M15" s="677"/>
      <c r="N15" s="677"/>
      <c r="O15" s="677"/>
      <c r="P15" s="677"/>
      <c r="Q15" s="678"/>
      <c r="R15" s="679">
        <v>6660</v>
      </c>
      <c r="S15" s="680"/>
      <c r="T15" s="680"/>
      <c r="U15" s="680"/>
      <c r="V15" s="680"/>
      <c r="W15" s="680"/>
      <c r="X15" s="680"/>
      <c r="Y15" s="681"/>
      <c r="Z15" s="682">
        <v>0.2</v>
      </c>
      <c r="AA15" s="682"/>
      <c r="AB15" s="682"/>
      <c r="AC15" s="682"/>
      <c r="AD15" s="683">
        <v>6660</v>
      </c>
      <c r="AE15" s="683"/>
      <c r="AF15" s="683"/>
      <c r="AG15" s="683"/>
      <c r="AH15" s="683"/>
      <c r="AI15" s="683"/>
      <c r="AJ15" s="683"/>
      <c r="AK15" s="683"/>
      <c r="AL15" s="684">
        <v>0.4</v>
      </c>
      <c r="AM15" s="685"/>
      <c r="AN15" s="685"/>
      <c r="AO15" s="686"/>
      <c r="AP15" s="676" t="s">
        <v>257</v>
      </c>
      <c r="AQ15" s="677"/>
      <c r="AR15" s="677"/>
      <c r="AS15" s="677"/>
      <c r="AT15" s="677"/>
      <c r="AU15" s="677"/>
      <c r="AV15" s="677"/>
      <c r="AW15" s="677"/>
      <c r="AX15" s="677"/>
      <c r="AY15" s="677"/>
      <c r="AZ15" s="677"/>
      <c r="BA15" s="677"/>
      <c r="BB15" s="677"/>
      <c r="BC15" s="677"/>
      <c r="BD15" s="677"/>
      <c r="BE15" s="677"/>
      <c r="BF15" s="678"/>
      <c r="BG15" s="679">
        <v>21812</v>
      </c>
      <c r="BH15" s="680"/>
      <c r="BI15" s="680"/>
      <c r="BJ15" s="680"/>
      <c r="BK15" s="680"/>
      <c r="BL15" s="680"/>
      <c r="BM15" s="680"/>
      <c r="BN15" s="681"/>
      <c r="BO15" s="682">
        <v>5.7</v>
      </c>
      <c r="BP15" s="682"/>
      <c r="BQ15" s="682"/>
      <c r="BR15" s="682"/>
      <c r="BS15" s="688" t="s">
        <v>136</v>
      </c>
      <c r="BT15" s="680"/>
      <c r="BU15" s="680"/>
      <c r="BV15" s="680"/>
      <c r="BW15" s="680"/>
      <c r="BX15" s="680"/>
      <c r="BY15" s="680"/>
      <c r="BZ15" s="680"/>
      <c r="CA15" s="680"/>
      <c r="CB15" s="689"/>
      <c r="CD15" s="694" t="s">
        <v>258</v>
      </c>
      <c r="CE15" s="695"/>
      <c r="CF15" s="695"/>
      <c r="CG15" s="695"/>
      <c r="CH15" s="695"/>
      <c r="CI15" s="695"/>
      <c r="CJ15" s="695"/>
      <c r="CK15" s="695"/>
      <c r="CL15" s="695"/>
      <c r="CM15" s="695"/>
      <c r="CN15" s="695"/>
      <c r="CO15" s="695"/>
      <c r="CP15" s="695"/>
      <c r="CQ15" s="696"/>
      <c r="CR15" s="679">
        <v>260935</v>
      </c>
      <c r="CS15" s="680"/>
      <c r="CT15" s="680"/>
      <c r="CU15" s="680"/>
      <c r="CV15" s="680"/>
      <c r="CW15" s="680"/>
      <c r="CX15" s="680"/>
      <c r="CY15" s="681"/>
      <c r="CZ15" s="682">
        <v>8.6999999999999993</v>
      </c>
      <c r="DA15" s="682"/>
      <c r="DB15" s="682"/>
      <c r="DC15" s="682"/>
      <c r="DD15" s="688">
        <v>59915</v>
      </c>
      <c r="DE15" s="680"/>
      <c r="DF15" s="680"/>
      <c r="DG15" s="680"/>
      <c r="DH15" s="680"/>
      <c r="DI15" s="680"/>
      <c r="DJ15" s="680"/>
      <c r="DK15" s="680"/>
      <c r="DL15" s="680"/>
      <c r="DM15" s="680"/>
      <c r="DN15" s="680"/>
      <c r="DO15" s="680"/>
      <c r="DP15" s="681"/>
      <c r="DQ15" s="688">
        <v>214279</v>
      </c>
      <c r="DR15" s="680"/>
      <c r="DS15" s="680"/>
      <c r="DT15" s="680"/>
      <c r="DU15" s="680"/>
      <c r="DV15" s="680"/>
      <c r="DW15" s="680"/>
      <c r="DX15" s="680"/>
      <c r="DY15" s="680"/>
      <c r="DZ15" s="680"/>
      <c r="EA15" s="680"/>
      <c r="EB15" s="680"/>
      <c r="EC15" s="689"/>
    </row>
    <row r="16" spans="2:143" ht="11.25" customHeight="1" x14ac:dyDescent="0.15">
      <c r="B16" s="676" t="s">
        <v>259</v>
      </c>
      <c r="C16" s="677"/>
      <c r="D16" s="677"/>
      <c r="E16" s="677"/>
      <c r="F16" s="677"/>
      <c r="G16" s="677"/>
      <c r="H16" s="677"/>
      <c r="I16" s="677"/>
      <c r="J16" s="677"/>
      <c r="K16" s="677"/>
      <c r="L16" s="677"/>
      <c r="M16" s="677"/>
      <c r="N16" s="677"/>
      <c r="O16" s="677"/>
      <c r="P16" s="677"/>
      <c r="Q16" s="678"/>
      <c r="R16" s="679" t="s">
        <v>241</v>
      </c>
      <c r="S16" s="680"/>
      <c r="T16" s="680"/>
      <c r="U16" s="680"/>
      <c r="V16" s="680"/>
      <c r="W16" s="680"/>
      <c r="X16" s="680"/>
      <c r="Y16" s="681"/>
      <c r="Z16" s="682" t="s">
        <v>224</v>
      </c>
      <c r="AA16" s="682"/>
      <c r="AB16" s="682"/>
      <c r="AC16" s="682"/>
      <c r="AD16" s="683" t="s">
        <v>224</v>
      </c>
      <c r="AE16" s="683"/>
      <c r="AF16" s="683"/>
      <c r="AG16" s="683"/>
      <c r="AH16" s="683"/>
      <c r="AI16" s="683"/>
      <c r="AJ16" s="683"/>
      <c r="AK16" s="683"/>
      <c r="AL16" s="684" t="s">
        <v>224</v>
      </c>
      <c r="AM16" s="685"/>
      <c r="AN16" s="685"/>
      <c r="AO16" s="686"/>
      <c r="AP16" s="676" t="s">
        <v>260</v>
      </c>
      <c r="AQ16" s="677"/>
      <c r="AR16" s="677"/>
      <c r="AS16" s="677"/>
      <c r="AT16" s="677"/>
      <c r="AU16" s="677"/>
      <c r="AV16" s="677"/>
      <c r="AW16" s="677"/>
      <c r="AX16" s="677"/>
      <c r="AY16" s="677"/>
      <c r="AZ16" s="677"/>
      <c r="BA16" s="677"/>
      <c r="BB16" s="677"/>
      <c r="BC16" s="677"/>
      <c r="BD16" s="677"/>
      <c r="BE16" s="677"/>
      <c r="BF16" s="678"/>
      <c r="BG16" s="679" t="s">
        <v>224</v>
      </c>
      <c r="BH16" s="680"/>
      <c r="BI16" s="680"/>
      <c r="BJ16" s="680"/>
      <c r="BK16" s="680"/>
      <c r="BL16" s="680"/>
      <c r="BM16" s="680"/>
      <c r="BN16" s="681"/>
      <c r="BO16" s="682" t="s">
        <v>136</v>
      </c>
      <c r="BP16" s="682"/>
      <c r="BQ16" s="682"/>
      <c r="BR16" s="682"/>
      <c r="BS16" s="688" t="s">
        <v>224</v>
      </c>
      <c r="BT16" s="680"/>
      <c r="BU16" s="680"/>
      <c r="BV16" s="680"/>
      <c r="BW16" s="680"/>
      <c r="BX16" s="680"/>
      <c r="BY16" s="680"/>
      <c r="BZ16" s="680"/>
      <c r="CA16" s="680"/>
      <c r="CB16" s="689"/>
      <c r="CD16" s="694" t="s">
        <v>261</v>
      </c>
      <c r="CE16" s="695"/>
      <c r="CF16" s="695"/>
      <c r="CG16" s="695"/>
      <c r="CH16" s="695"/>
      <c r="CI16" s="695"/>
      <c r="CJ16" s="695"/>
      <c r="CK16" s="695"/>
      <c r="CL16" s="695"/>
      <c r="CM16" s="695"/>
      <c r="CN16" s="695"/>
      <c r="CO16" s="695"/>
      <c r="CP16" s="695"/>
      <c r="CQ16" s="696"/>
      <c r="CR16" s="679">
        <v>16572</v>
      </c>
      <c r="CS16" s="680"/>
      <c r="CT16" s="680"/>
      <c r="CU16" s="680"/>
      <c r="CV16" s="680"/>
      <c r="CW16" s="680"/>
      <c r="CX16" s="680"/>
      <c r="CY16" s="681"/>
      <c r="CZ16" s="682">
        <v>0.5</v>
      </c>
      <c r="DA16" s="682"/>
      <c r="DB16" s="682"/>
      <c r="DC16" s="682"/>
      <c r="DD16" s="688" t="s">
        <v>224</v>
      </c>
      <c r="DE16" s="680"/>
      <c r="DF16" s="680"/>
      <c r="DG16" s="680"/>
      <c r="DH16" s="680"/>
      <c r="DI16" s="680"/>
      <c r="DJ16" s="680"/>
      <c r="DK16" s="680"/>
      <c r="DL16" s="680"/>
      <c r="DM16" s="680"/>
      <c r="DN16" s="680"/>
      <c r="DO16" s="680"/>
      <c r="DP16" s="681"/>
      <c r="DQ16" s="688">
        <v>16572</v>
      </c>
      <c r="DR16" s="680"/>
      <c r="DS16" s="680"/>
      <c r="DT16" s="680"/>
      <c r="DU16" s="680"/>
      <c r="DV16" s="680"/>
      <c r="DW16" s="680"/>
      <c r="DX16" s="680"/>
      <c r="DY16" s="680"/>
      <c r="DZ16" s="680"/>
      <c r="EA16" s="680"/>
      <c r="EB16" s="680"/>
      <c r="EC16" s="689"/>
    </row>
    <row r="17" spans="2:133" ht="11.25" customHeight="1" x14ac:dyDescent="0.15">
      <c r="B17" s="676" t="s">
        <v>262</v>
      </c>
      <c r="C17" s="677"/>
      <c r="D17" s="677"/>
      <c r="E17" s="677"/>
      <c r="F17" s="677"/>
      <c r="G17" s="677"/>
      <c r="H17" s="677"/>
      <c r="I17" s="677"/>
      <c r="J17" s="677"/>
      <c r="K17" s="677"/>
      <c r="L17" s="677"/>
      <c r="M17" s="677"/>
      <c r="N17" s="677"/>
      <c r="O17" s="677"/>
      <c r="P17" s="677"/>
      <c r="Q17" s="678"/>
      <c r="R17" s="679">
        <v>1579</v>
      </c>
      <c r="S17" s="680"/>
      <c r="T17" s="680"/>
      <c r="U17" s="680"/>
      <c r="V17" s="680"/>
      <c r="W17" s="680"/>
      <c r="X17" s="680"/>
      <c r="Y17" s="681"/>
      <c r="Z17" s="682">
        <v>0</v>
      </c>
      <c r="AA17" s="682"/>
      <c r="AB17" s="682"/>
      <c r="AC17" s="682"/>
      <c r="AD17" s="683">
        <v>1579</v>
      </c>
      <c r="AE17" s="683"/>
      <c r="AF17" s="683"/>
      <c r="AG17" s="683"/>
      <c r="AH17" s="683"/>
      <c r="AI17" s="683"/>
      <c r="AJ17" s="683"/>
      <c r="AK17" s="683"/>
      <c r="AL17" s="684">
        <v>0.1</v>
      </c>
      <c r="AM17" s="685"/>
      <c r="AN17" s="685"/>
      <c r="AO17" s="686"/>
      <c r="AP17" s="676" t="s">
        <v>263</v>
      </c>
      <c r="AQ17" s="677"/>
      <c r="AR17" s="677"/>
      <c r="AS17" s="677"/>
      <c r="AT17" s="677"/>
      <c r="AU17" s="677"/>
      <c r="AV17" s="677"/>
      <c r="AW17" s="677"/>
      <c r="AX17" s="677"/>
      <c r="AY17" s="677"/>
      <c r="AZ17" s="677"/>
      <c r="BA17" s="677"/>
      <c r="BB17" s="677"/>
      <c r="BC17" s="677"/>
      <c r="BD17" s="677"/>
      <c r="BE17" s="677"/>
      <c r="BF17" s="678"/>
      <c r="BG17" s="679" t="s">
        <v>224</v>
      </c>
      <c r="BH17" s="680"/>
      <c r="BI17" s="680"/>
      <c r="BJ17" s="680"/>
      <c r="BK17" s="680"/>
      <c r="BL17" s="680"/>
      <c r="BM17" s="680"/>
      <c r="BN17" s="681"/>
      <c r="BO17" s="682" t="s">
        <v>224</v>
      </c>
      <c r="BP17" s="682"/>
      <c r="BQ17" s="682"/>
      <c r="BR17" s="682"/>
      <c r="BS17" s="688" t="s">
        <v>224</v>
      </c>
      <c r="BT17" s="680"/>
      <c r="BU17" s="680"/>
      <c r="BV17" s="680"/>
      <c r="BW17" s="680"/>
      <c r="BX17" s="680"/>
      <c r="BY17" s="680"/>
      <c r="BZ17" s="680"/>
      <c r="CA17" s="680"/>
      <c r="CB17" s="689"/>
      <c r="CD17" s="694" t="s">
        <v>264</v>
      </c>
      <c r="CE17" s="695"/>
      <c r="CF17" s="695"/>
      <c r="CG17" s="695"/>
      <c r="CH17" s="695"/>
      <c r="CI17" s="695"/>
      <c r="CJ17" s="695"/>
      <c r="CK17" s="695"/>
      <c r="CL17" s="695"/>
      <c r="CM17" s="695"/>
      <c r="CN17" s="695"/>
      <c r="CO17" s="695"/>
      <c r="CP17" s="695"/>
      <c r="CQ17" s="696"/>
      <c r="CR17" s="679">
        <v>249919</v>
      </c>
      <c r="CS17" s="680"/>
      <c r="CT17" s="680"/>
      <c r="CU17" s="680"/>
      <c r="CV17" s="680"/>
      <c r="CW17" s="680"/>
      <c r="CX17" s="680"/>
      <c r="CY17" s="681"/>
      <c r="CZ17" s="682">
        <v>8.3000000000000007</v>
      </c>
      <c r="DA17" s="682"/>
      <c r="DB17" s="682"/>
      <c r="DC17" s="682"/>
      <c r="DD17" s="688" t="s">
        <v>224</v>
      </c>
      <c r="DE17" s="680"/>
      <c r="DF17" s="680"/>
      <c r="DG17" s="680"/>
      <c r="DH17" s="680"/>
      <c r="DI17" s="680"/>
      <c r="DJ17" s="680"/>
      <c r="DK17" s="680"/>
      <c r="DL17" s="680"/>
      <c r="DM17" s="680"/>
      <c r="DN17" s="680"/>
      <c r="DO17" s="680"/>
      <c r="DP17" s="681"/>
      <c r="DQ17" s="688">
        <v>246027</v>
      </c>
      <c r="DR17" s="680"/>
      <c r="DS17" s="680"/>
      <c r="DT17" s="680"/>
      <c r="DU17" s="680"/>
      <c r="DV17" s="680"/>
      <c r="DW17" s="680"/>
      <c r="DX17" s="680"/>
      <c r="DY17" s="680"/>
      <c r="DZ17" s="680"/>
      <c r="EA17" s="680"/>
      <c r="EB17" s="680"/>
      <c r="EC17" s="689"/>
    </row>
    <row r="18" spans="2:133" ht="11.25" customHeight="1" x14ac:dyDescent="0.15">
      <c r="B18" s="676" t="s">
        <v>265</v>
      </c>
      <c r="C18" s="677"/>
      <c r="D18" s="677"/>
      <c r="E18" s="677"/>
      <c r="F18" s="677"/>
      <c r="G18" s="677"/>
      <c r="H18" s="677"/>
      <c r="I18" s="677"/>
      <c r="J18" s="677"/>
      <c r="K18" s="677"/>
      <c r="L18" s="677"/>
      <c r="M18" s="677"/>
      <c r="N18" s="677"/>
      <c r="O18" s="677"/>
      <c r="P18" s="677"/>
      <c r="Q18" s="678"/>
      <c r="R18" s="679">
        <v>1489030</v>
      </c>
      <c r="S18" s="680"/>
      <c r="T18" s="680"/>
      <c r="U18" s="680"/>
      <c r="V18" s="680"/>
      <c r="W18" s="680"/>
      <c r="X18" s="680"/>
      <c r="Y18" s="681"/>
      <c r="Z18" s="682">
        <v>46.3</v>
      </c>
      <c r="AA18" s="682"/>
      <c r="AB18" s="682"/>
      <c r="AC18" s="682"/>
      <c r="AD18" s="683">
        <v>1361981</v>
      </c>
      <c r="AE18" s="683"/>
      <c r="AF18" s="683"/>
      <c r="AG18" s="683"/>
      <c r="AH18" s="683"/>
      <c r="AI18" s="683"/>
      <c r="AJ18" s="683"/>
      <c r="AK18" s="683"/>
      <c r="AL18" s="684">
        <v>72.8</v>
      </c>
      <c r="AM18" s="685"/>
      <c r="AN18" s="685"/>
      <c r="AO18" s="686"/>
      <c r="AP18" s="676" t="s">
        <v>266</v>
      </c>
      <c r="AQ18" s="677"/>
      <c r="AR18" s="677"/>
      <c r="AS18" s="677"/>
      <c r="AT18" s="677"/>
      <c r="AU18" s="677"/>
      <c r="AV18" s="677"/>
      <c r="AW18" s="677"/>
      <c r="AX18" s="677"/>
      <c r="AY18" s="677"/>
      <c r="AZ18" s="677"/>
      <c r="BA18" s="677"/>
      <c r="BB18" s="677"/>
      <c r="BC18" s="677"/>
      <c r="BD18" s="677"/>
      <c r="BE18" s="677"/>
      <c r="BF18" s="678"/>
      <c r="BG18" s="679" t="s">
        <v>224</v>
      </c>
      <c r="BH18" s="680"/>
      <c r="BI18" s="680"/>
      <c r="BJ18" s="680"/>
      <c r="BK18" s="680"/>
      <c r="BL18" s="680"/>
      <c r="BM18" s="680"/>
      <c r="BN18" s="681"/>
      <c r="BO18" s="682" t="s">
        <v>136</v>
      </c>
      <c r="BP18" s="682"/>
      <c r="BQ18" s="682"/>
      <c r="BR18" s="682"/>
      <c r="BS18" s="688" t="s">
        <v>224</v>
      </c>
      <c r="BT18" s="680"/>
      <c r="BU18" s="680"/>
      <c r="BV18" s="680"/>
      <c r="BW18" s="680"/>
      <c r="BX18" s="680"/>
      <c r="BY18" s="680"/>
      <c r="BZ18" s="680"/>
      <c r="CA18" s="680"/>
      <c r="CB18" s="689"/>
      <c r="CD18" s="694" t="s">
        <v>267</v>
      </c>
      <c r="CE18" s="695"/>
      <c r="CF18" s="695"/>
      <c r="CG18" s="695"/>
      <c r="CH18" s="695"/>
      <c r="CI18" s="695"/>
      <c r="CJ18" s="695"/>
      <c r="CK18" s="695"/>
      <c r="CL18" s="695"/>
      <c r="CM18" s="695"/>
      <c r="CN18" s="695"/>
      <c r="CO18" s="695"/>
      <c r="CP18" s="695"/>
      <c r="CQ18" s="696"/>
      <c r="CR18" s="679" t="s">
        <v>224</v>
      </c>
      <c r="CS18" s="680"/>
      <c r="CT18" s="680"/>
      <c r="CU18" s="680"/>
      <c r="CV18" s="680"/>
      <c r="CW18" s="680"/>
      <c r="CX18" s="680"/>
      <c r="CY18" s="681"/>
      <c r="CZ18" s="682" t="s">
        <v>224</v>
      </c>
      <c r="DA18" s="682"/>
      <c r="DB18" s="682"/>
      <c r="DC18" s="682"/>
      <c r="DD18" s="688" t="s">
        <v>224</v>
      </c>
      <c r="DE18" s="680"/>
      <c r="DF18" s="680"/>
      <c r="DG18" s="680"/>
      <c r="DH18" s="680"/>
      <c r="DI18" s="680"/>
      <c r="DJ18" s="680"/>
      <c r="DK18" s="680"/>
      <c r="DL18" s="680"/>
      <c r="DM18" s="680"/>
      <c r="DN18" s="680"/>
      <c r="DO18" s="680"/>
      <c r="DP18" s="681"/>
      <c r="DQ18" s="688" t="s">
        <v>224</v>
      </c>
      <c r="DR18" s="680"/>
      <c r="DS18" s="680"/>
      <c r="DT18" s="680"/>
      <c r="DU18" s="680"/>
      <c r="DV18" s="680"/>
      <c r="DW18" s="680"/>
      <c r="DX18" s="680"/>
      <c r="DY18" s="680"/>
      <c r="DZ18" s="680"/>
      <c r="EA18" s="680"/>
      <c r="EB18" s="680"/>
      <c r="EC18" s="689"/>
    </row>
    <row r="19" spans="2:133" ht="11.25" customHeight="1" x14ac:dyDescent="0.15">
      <c r="B19" s="676" t="s">
        <v>268</v>
      </c>
      <c r="C19" s="677"/>
      <c r="D19" s="677"/>
      <c r="E19" s="677"/>
      <c r="F19" s="677"/>
      <c r="G19" s="677"/>
      <c r="H19" s="677"/>
      <c r="I19" s="677"/>
      <c r="J19" s="677"/>
      <c r="K19" s="677"/>
      <c r="L19" s="677"/>
      <c r="M19" s="677"/>
      <c r="N19" s="677"/>
      <c r="O19" s="677"/>
      <c r="P19" s="677"/>
      <c r="Q19" s="678"/>
      <c r="R19" s="679">
        <v>1361981</v>
      </c>
      <c r="S19" s="680"/>
      <c r="T19" s="680"/>
      <c r="U19" s="680"/>
      <c r="V19" s="680"/>
      <c r="W19" s="680"/>
      <c r="X19" s="680"/>
      <c r="Y19" s="681"/>
      <c r="Z19" s="682">
        <v>42.4</v>
      </c>
      <c r="AA19" s="682"/>
      <c r="AB19" s="682"/>
      <c r="AC19" s="682"/>
      <c r="AD19" s="683">
        <v>1361981</v>
      </c>
      <c r="AE19" s="683"/>
      <c r="AF19" s="683"/>
      <c r="AG19" s="683"/>
      <c r="AH19" s="683"/>
      <c r="AI19" s="683"/>
      <c r="AJ19" s="683"/>
      <c r="AK19" s="683"/>
      <c r="AL19" s="684">
        <v>72.8</v>
      </c>
      <c r="AM19" s="685"/>
      <c r="AN19" s="685"/>
      <c r="AO19" s="686"/>
      <c r="AP19" s="676" t="s">
        <v>269</v>
      </c>
      <c r="AQ19" s="677"/>
      <c r="AR19" s="677"/>
      <c r="AS19" s="677"/>
      <c r="AT19" s="677"/>
      <c r="AU19" s="677"/>
      <c r="AV19" s="677"/>
      <c r="AW19" s="677"/>
      <c r="AX19" s="677"/>
      <c r="AY19" s="677"/>
      <c r="AZ19" s="677"/>
      <c r="BA19" s="677"/>
      <c r="BB19" s="677"/>
      <c r="BC19" s="677"/>
      <c r="BD19" s="677"/>
      <c r="BE19" s="677"/>
      <c r="BF19" s="678"/>
      <c r="BG19" s="679">
        <v>747</v>
      </c>
      <c r="BH19" s="680"/>
      <c r="BI19" s="680"/>
      <c r="BJ19" s="680"/>
      <c r="BK19" s="680"/>
      <c r="BL19" s="680"/>
      <c r="BM19" s="680"/>
      <c r="BN19" s="681"/>
      <c r="BO19" s="682">
        <v>0.2</v>
      </c>
      <c r="BP19" s="682"/>
      <c r="BQ19" s="682"/>
      <c r="BR19" s="682"/>
      <c r="BS19" s="688" t="s">
        <v>224</v>
      </c>
      <c r="BT19" s="680"/>
      <c r="BU19" s="680"/>
      <c r="BV19" s="680"/>
      <c r="BW19" s="680"/>
      <c r="BX19" s="680"/>
      <c r="BY19" s="680"/>
      <c r="BZ19" s="680"/>
      <c r="CA19" s="680"/>
      <c r="CB19" s="689"/>
      <c r="CD19" s="694" t="s">
        <v>270</v>
      </c>
      <c r="CE19" s="695"/>
      <c r="CF19" s="695"/>
      <c r="CG19" s="695"/>
      <c r="CH19" s="695"/>
      <c r="CI19" s="695"/>
      <c r="CJ19" s="695"/>
      <c r="CK19" s="695"/>
      <c r="CL19" s="695"/>
      <c r="CM19" s="695"/>
      <c r="CN19" s="695"/>
      <c r="CO19" s="695"/>
      <c r="CP19" s="695"/>
      <c r="CQ19" s="696"/>
      <c r="CR19" s="679" t="s">
        <v>224</v>
      </c>
      <c r="CS19" s="680"/>
      <c r="CT19" s="680"/>
      <c r="CU19" s="680"/>
      <c r="CV19" s="680"/>
      <c r="CW19" s="680"/>
      <c r="CX19" s="680"/>
      <c r="CY19" s="681"/>
      <c r="CZ19" s="682" t="s">
        <v>224</v>
      </c>
      <c r="DA19" s="682"/>
      <c r="DB19" s="682"/>
      <c r="DC19" s="682"/>
      <c r="DD19" s="688" t="s">
        <v>241</v>
      </c>
      <c r="DE19" s="680"/>
      <c r="DF19" s="680"/>
      <c r="DG19" s="680"/>
      <c r="DH19" s="680"/>
      <c r="DI19" s="680"/>
      <c r="DJ19" s="680"/>
      <c r="DK19" s="680"/>
      <c r="DL19" s="680"/>
      <c r="DM19" s="680"/>
      <c r="DN19" s="680"/>
      <c r="DO19" s="680"/>
      <c r="DP19" s="681"/>
      <c r="DQ19" s="688" t="s">
        <v>224</v>
      </c>
      <c r="DR19" s="680"/>
      <c r="DS19" s="680"/>
      <c r="DT19" s="680"/>
      <c r="DU19" s="680"/>
      <c r="DV19" s="680"/>
      <c r="DW19" s="680"/>
      <c r="DX19" s="680"/>
      <c r="DY19" s="680"/>
      <c r="DZ19" s="680"/>
      <c r="EA19" s="680"/>
      <c r="EB19" s="680"/>
      <c r="EC19" s="689"/>
    </row>
    <row r="20" spans="2:133" ht="11.25" customHeight="1" x14ac:dyDescent="0.15">
      <c r="B20" s="676" t="s">
        <v>271</v>
      </c>
      <c r="C20" s="677"/>
      <c r="D20" s="677"/>
      <c r="E20" s="677"/>
      <c r="F20" s="677"/>
      <c r="G20" s="677"/>
      <c r="H20" s="677"/>
      <c r="I20" s="677"/>
      <c r="J20" s="677"/>
      <c r="K20" s="677"/>
      <c r="L20" s="677"/>
      <c r="M20" s="677"/>
      <c r="N20" s="677"/>
      <c r="O20" s="677"/>
      <c r="P20" s="677"/>
      <c r="Q20" s="678"/>
      <c r="R20" s="679">
        <v>127049</v>
      </c>
      <c r="S20" s="680"/>
      <c r="T20" s="680"/>
      <c r="U20" s="680"/>
      <c r="V20" s="680"/>
      <c r="W20" s="680"/>
      <c r="X20" s="680"/>
      <c r="Y20" s="681"/>
      <c r="Z20" s="682">
        <v>4</v>
      </c>
      <c r="AA20" s="682"/>
      <c r="AB20" s="682"/>
      <c r="AC20" s="682"/>
      <c r="AD20" s="683" t="s">
        <v>224</v>
      </c>
      <c r="AE20" s="683"/>
      <c r="AF20" s="683"/>
      <c r="AG20" s="683"/>
      <c r="AH20" s="683"/>
      <c r="AI20" s="683"/>
      <c r="AJ20" s="683"/>
      <c r="AK20" s="683"/>
      <c r="AL20" s="684" t="s">
        <v>224</v>
      </c>
      <c r="AM20" s="685"/>
      <c r="AN20" s="685"/>
      <c r="AO20" s="686"/>
      <c r="AP20" s="676" t="s">
        <v>272</v>
      </c>
      <c r="AQ20" s="677"/>
      <c r="AR20" s="677"/>
      <c r="AS20" s="677"/>
      <c r="AT20" s="677"/>
      <c r="AU20" s="677"/>
      <c r="AV20" s="677"/>
      <c r="AW20" s="677"/>
      <c r="AX20" s="677"/>
      <c r="AY20" s="677"/>
      <c r="AZ20" s="677"/>
      <c r="BA20" s="677"/>
      <c r="BB20" s="677"/>
      <c r="BC20" s="677"/>
      <c r="BD20" s="677"/>
      <c r="BE20" s="677"/>
      <c r="BF20" s="678"/>
      <c r="BG20" s="679">
        <v>747</v>
      </c>
      <c r="BH20" s="680"/>
      <c r="BI20" s="680"/>
      <c r="BJ20" s="680"/>
      <c r="BK20" s="680"/>
      <c r="BL20" s="680"/>
      <c r="BM20" s="680"/>
      <c r="BN20" s="681"/>
      <c r="BO20" s="682">
        <v>0.2</v>
      </c>
      <c r="BP20" s="682"/>
      <c r="BQ20" s="682"/>
      <c r="BR20" s="682"/>
      <c r="BS20" s="688" t="s">
        <v>224</v>
      </c>
      <c r="BT20" s="680"/>
      <c r="BU20" s="680"/>
      <c r="BV20" s="680"/>
      <c r="BW20" s="680"/>
      <c r="BX20" s="680"/>
      <c r="BY20" s="680"/>
      <c r="BZ20" s="680"/>
      <c r="CA20" s="680"/>
      <c r="CB20" s="689"/>
      <c r="CD20" s="694" t="s">
        <v>273</v>
      </c>
      <c r="CE20" s="695"/>
      <c r="CF20" s="695"/>
      <c r="CG20" s="695"/>
      <c r="CH20" s="695"/>
      <c r="CI20" s="695"/>
      <c r="CJ20" s="695"/>
      <c r="CK20" s="695"/>
      <c r="CL20" s="695"/>
      <c r="CM20" s="695"/>
      <c r="CN20" s="695"/>
      <c r="CO20" s="695"/>
      <c r="CP20" s="695"/>
      <c r="CQ20" s="696"/>
      <c r="CR20" s="679">
        <v>3016428</v>
      </c>
      <c r="CS20" s="680"/>
      <c r="CT20" s="680"/>
      <c r="CU20" s="680"/>
      <c r="CV20" s="680"/>
      <c r="CW20" s="680"/>
      <c r="CX20" s="680"/>
      <c r="CY20" s="681"/>
      <c r="CZ20" s="682">
        <v>100</v>
      </c>
      <c r="DA20" s="682"/>
      <c r="DB20" s="682"/>
      <c r="DC20" s="682"/>
      <c r="DD20" s="688">
        <v>582116</v>
      </c>
      <c r="DE20" s="680"/>
      <c r="DF20" s="680"/>
      <c r="DG20" s="680"/>
      <c r="DH20" s="680"/>
      <c r="DI20" s="680"/>
      <c r="DJ20" s="680"/>
      <c r="DK20" s="680"/>
      <c r="DL20" s="680"/>
      <c r="DM20" s="680"/>
      <c r="DN20" s="680"/>
      <c r="DO20" s="680"/>
      <c r="DP20" s="681"/>
      <c r="DQ20" s="688">
        <v>2133644</v>
      </c>
      <c r="DR20" s="680"/>
      <c r="DS20" s="680"/>
      <c r="DT20" s="680"/>
      <c r="DU20" s="680"/>
      <c r="DV20" s="680"/>
      <c r="DW20" s="680"/>
      <c r="DX20" s="680"/>
      <c r="DY20" s="680"/>
      <c r="DZ20" s="680"/>
      <c r="EA20" s="680"/>
      <c r="EB20" s="680"/>
      <c r="EC20" s="689"/>
    </row>
    <row r="21" spans="2:133" ht="11.25" customHeight="1" x14ac:dyDescent="0.15">
      <c r="B21" s="676" t="s">
        <v>274</v>
      </c>
      <c r="C21" s="677"/>
      <c r="D21" s="677"/>
      <c r="E21" s="677"/>
      <c r="F21" s="677"/>
      <c r="G21" s="677"/>
      <c r="H21" s="677"/>
      <c r="I21" s="677"/>
      <c r="J21" s="677"/>
      <c r="K21" s="677"/>
      <c r="L21" s="677"/>
      <c r="M21" s="677"/>
      <c r="N21" s="677"/>
      <c r="O21" s="677"/>
      <c r="P21" s="677"/>
      <c r="Q21" s="678"/>
      <c r="R21" s="679" t="s">
        <v>224</v>
      </c>
      <c r="S21" s="680"/>
      <c r="T21" s="680"/>
      <c r="U21" s="680"/>
      <c r="V21" s="680"/>
      <c r="W21" s="680"/>
      <c r="X21" s="680"/>
      <c r="Y21" s="681"/>
      <c r="Z21" s="682" t="s">
        <v>224</v>
      </c>
      <c r="AA21" s="682"/>
      <c r="AB21" s="682"/>
      <c r="AC21" s="682"/>
      <c r="AD21" s="683" t="s">
        <v>224</v>
      </c>
      <c r="AE21" s="683"/>
      <c r="AF21" s="683"/>
      <c r="AG21" s="683"/>
      <c r="AH21" s="683"/>
      <c r="AI21" s="683"/>
      <c r="AJ21" s="683"/>
      <c r="AK21" s="683"/>
      <c r="AL21" s="684" t="s">
        <v>224</v>
      </c>
      <c r="AM21" s="685"/>
      <c r="AN21" s="685"/>
      <c r="AO21" s="686"/>
      <c r="AP21" s="697" t="s">
        <v>275</v>
      </c>
      <c r="AQ21" s="698"/>
      <c r="AR21" s="698"/>
      <c r="AS21" s="698"/>
      <c r="AT21" s="698"/>
      <c r="AU21" s="698"/>
      <c r="AV21" s="698"/>
      <c r="AW21" s="698"/>
      <c r="AX21" s="698"/>
      <c r="AY21" s="698"/>
      <c r="AZ21" s="698"/>
      <c r="BA21" s="698"/>
      <c r="BB21" s="698"/>
      <c r="BC21" s="698"/>
      <c r="BD21" s="698"/>
      <c r="BE21" s="698"/>
      <c r="BF21" s="699"/>
      <c r="BG21" s="679">
        <v>747</v>
      </c>
      <c r="BH21" s="680"/>
      <c r="BI21" s="680"/>
      <c r="BJ21" s="680"/>
      <c r="BK21" s="680"/>
      <c r="BL21" s="680"/>
      <c r="BM21" s="680"/>
      <c r="BN21" s="681"/>
      <c r="BO21" s="682">
        <v>0.2</v>
      </c>
      <c r="BP21" s="682"/>
      <c r="BQ21" s="682"/>
      <c r="BR21" s="682"/>
      <c r="BS21" s="688" t="s">
        <v>224</v>
      </c>
      <c r="BT21" s="680"/>
      <c r="BU21" s="680"/>
      <c r="BV21" s="680"/>
      <c r="BW21" s="680"/>
      <c r="BX21" s="680"/>
      <c r="BY21" s="680"/>
      <c r="BZ21" s="680"/>
      <c r="CA21" s="680"/>
      <c r="CB21" s="689"/>
      <c r="CD21" s="703"/>
      <c r="CE21" s="704"/>
      <c r="CF21" s="704"/>
      <c r="CG21" s="704"/>
      <c r="CH21" s="704"/>
      <c r="CI21" s="704"/>
      <c r="CJ21" s="704"/>
      <c r="CK21" s="704"/>
      <c r="CL21" s="704"/>
      <c r="CM21" s="704"/>
      <c r="CN21" s="704"/>
      <c r="CO21" s="704"/>
      <c r="CP21" s="704"/>
      <c r="CQ21" s="705"/>
      <c r="CR21" s="706"/>
      <c r="CS21" s="701"/>
      <c r="CT21" s="701"/>
      <c r="CU21" s="701"/>
      <c r="CV21" s="701"/>
      <c r="CW21" s="701"/>
      <c r="CX21" s="701"/>
      <c r="CY21" s="707"/>
      <c r="CZ21" s="708"/>
      <c r="DA21" s="708"/>
      <c r="DB21" s="708"/>
      <c r="DC21" s="708"/>
      <c r="DD21" s="700"/>
      <c r="DE21" s="701"/>
      <c r="DF21" s="701"/>
      <c r="DG21" s="701"/>
      <c r="DH21" s="701"/>
      <c r="DI21" s="701"/>
      <c r="DJ21" s="701"/>
      <c r="DK21" s="701"/>
      <c r="DL21" s="701"/>
      <c r="DM21" s="701"/>
      <c r="DN21" s="701"/>
      <c r="DO21" s="701"/>
      <c r="DP21" s="707"/>
      <c r="DQ21" s="700"/>
      <c r="DR21" s="701"/>
      <c r="DS21" s="701"/>
      <c r="DT21" s="701"/>
      <c r="DU21" s="701"/>
      <c r="DV21" s="701"/>
      <c r="DW21" s="701"/>
      <c r="DX21" s="701"/>
      <c r="DY21" s="701"/>
      <c r="DZ21" s="701"/>
      <c r="EA21" s="701"/>
      <c r="EB21" s="701"/>
      <c r="EC21" s="702"/>
    </row>
    <row r="22" spans="2:133" ht="11.25" customHeight="1" x14ac:dyDescent="0.15">
      <c r="B22" s="676" t="s">
        <v>276</v>
      </c>
      <c r="C22" s="677"/>
      <c r="D22" s="677"/>
      <c r="E22" s="677"/>
      <c r="F22" s="677"/>
      <c r="G22" s="677"/>
      <c r="H22" s="677"/>
      <c r="I22" s="677"/>
      <c r="J22" s="677"/>
      <c r="K22" s="677"/>
      <c r="L22" s="677"/>
      <c r="M22" s="677"/>
      <c r="N22" s="677"/>
      <c r="O22" s="677"/>
      <c r="P22" s="677"/>
      <c r="Q22" s="678"/>
      <c r="R22" s="679">
        <v>1987689</v>
      </c>
      <c r="S22" s="680"/>
      <c r="T22" s="680"/>
      <c r="U22" s="680"/>
      <c r="V22" s="680"/>
      <c r="W22" s="680"/>
      <c r="X22" s="680"/>
      <c r="Y22" s="681"/>
      <c r="Z22" s="682">
        <v>61.8</v>
      </c>
      <c r="AA22" s="682"/>
      <c r="AB22" s="682"/>
      <c r="AC22" s="682"/>
      <c r="AD22" s="683">
        <v>1860640</v>
      </c>
      <c r="AE22" s="683"/>
      <c r="AF22" s="683"/>
      <c r="AG22" s="683"/>
      <c r="AH22" s="683"/>
      <c r="AI22" s="683"/>
      <c r="AJ22" s="683"/>
      <c r="AK22" s="683"/>
      <c r="AL22" s="684">
        <v>99.4</v>
      </c>
      <c r="AM22" s="685"/>
      <c r="AN22" s="685"/>
      <c r="AO22" s="686"/>
      <c r="AP22" s="697" t="s">
        <v>277</v>
      </c>
      <c r="AQ22" s="698"/>
      <c r="AR22" s="698"/>
      <c r="AS22" s="698"/>
      <c r="AT22" s="698"/>
      <c r="AU22" s="698"/>
      <c r="AV22" s="698"/>
      <c r="AW22" s="698"/>
      <c r="AX22" s="698"/>
      <c r="AY22" s="698"/>
      <c r="AZ22" s="698"/>
      <c r="BA22" s="698"/>
      <c r="BB22" s="698"/>
      <c r="BC22" s="698"/>
      <c r="BD22" s="698"/>
      <c r="BE22" s="698"/>
      <c r="BF22" s="699"/>
      <c r="BG22" s="679" t="s">
        <v>224</v>
      </c>
      <c r="BH22" s="680"/>
      <c r="BI22" s="680"/>
      <c r="BJ22" s="680"/>
      <c r="BK22" s="680"/>
      <c r="BL22" s="680"/>
      <c r="BM22" s="680"/>
      <c r="BN22" s="681"/>
      <c r="BO22" s="682" t="s">
        <v>224</v>
      </c>
      <c r="BP22" s="682"/>
      <c r="BQ22" s="682"/>
      <c r="BR22" s="682"/>
      <c r="BS22" s="688" t="s">
        <v>136</v>
      </c>
      <c r="BT22" s="680"/>
      <c r="BU22" s="680"/>
      <c r="BV22" s="680"/>
      <c r="BW22" s="680"/>
      <c r="BX22" s="680"/>
      <c r="BY22" s="680"/>
      <c r="BZ22" s="680"/>
      <c r="CA22" s="680"/>
      <c r="CB22" s="689"/>
      <c r="CD22" s="661" t="s">
        <v>278</v>
      </c>
      <c r="CE22" s="662"/>
      <c r="CF22" s="662"/>
      <c r="CG22" s="662"/>
      <c r="CH22" s="662"/>
      <c r="CI22" s="662"/>
      <c r="CJ22" s="662"/>
      <c r="CK22" s="662"/>
      <c r="CL22" s="662"/>
      <c r="CM22" s="662"/>
      <c r="CN22" s="662"/>
      <c r="CO22" s="662"/>
      <c r="CP22" s="662"/>
      <c r="CQ22" s="662"/>
      <c r="CR22" s="662"/>
      <c r="CS22" s="662"/>
      <c r="CT22" s="662"/>
      <c r="CU22" s="662"/>
      <c r="CV22" s="662"/>
      <c r="CW22" s="662"/>
      <c r="CX22" s="662"/>
      <c r="CY22" s="662"/>
      <c r="CZ22" s="662"/>
      <c r="DA22" s="662"/>
      <c r="DB22" s="662"/>
      <c r="DC22" s="662"/>
      <c r="DD22" s="662"/>
      <c r="DE22" s="662"/>
      <c r="DF22" s="662"/>
      <c r="DG22" s="662"/>
      <c r="DH22" s="662"/>
      <c r="DI22" s="662"/>
      <c r="DJ22" s="662"/>
      <c r="DK22" s="662"/>
      <c r="DL22" s="662"/>
      <c r="DM22" s="662"/>
      <c r="DN22" s="662"/>
      <c r="DO22" s="662"/>
      <c r="DP22" s="662"/>
      <c r="DQ22" s="662"/>
      <c r="DR22" s="662"/>
      <c r="DS22" s="662"/>
      <c r="DT22" s="662"/>
      <c r="DU22" s="662"/>
      <c r="DV22" s="662"/>
      <c r="DW22" s="662"/>
      <c r="DX22" s="662"/>
      <c r="DY22" s="662"/>
      <c r="DZ22" s="662"/>
      <c r="EA22" s="662"/>
      <c r="EB22" s="662"/>
      <c r="EC22" s="663"/>
    </row>
    <row r="23" spans="2:133" ht="11.25" customHeight="1" x14ac:dyDescent="0.15">
      <c r="B23" s="676" t="s">
        <v>279</v>
      </c>
      <c r="C23" s="677"/>
      <c r="D23" s="677"/>
      <c r="E23" s="677"/>
      <c r="F23" s="677"/>
      <c r="G23" s="677"/>
      <c r="H23" s="677"/>
      <c r="I23" s="677"/>
      <c r="J23" s="677"/>
      <c r="K23" s="677"/>
      <c r="L23" s="677"/>
      <c r="M23" s="677"/>
      <c r="N23" s="677"/>
      <c r="O23" s="677"/>
      <c r="P23" s="677"/>
      <c r="Q23" s="678"/>
      <c r="R23" s="679" t="s">
        <v>224</v>
      </c>
      <c r="S23" s="680"/>
      <c r="T23" s="680"/>
      <c r="U23" s="680"/>
      <c r="V23" s="680"/>
      <c r="W23" s="680"/>
      <c r="X23" s="680"/>
      <c r="Y23" s="681"/>
      <c r="Z23" s="682" t="s">
        <v>224</v>
      </c>
      <c r="AA23" s="682"/>
      <c r="AB23" s="682"/>
      <c r="AC23" s="682"/>
      <c r="AD23" s="683" t="s">
        <v>136</v>
      </c>
      <c r="AE23" s="683"/>
      <c r="AF23" s="683"/>
      <c r="AG23" s="683"/>
      <c r="AH23" s="683"/>
      <c r="AI23" s="683"/>
      <c r="AJ23" s="683"/>
      <c r="AK23" s="683"/>
      <c r="AL23" s="684" t="s">
        <v>136</v>
      </c>
      <c r="AM23" s="685"/>
      <c r="AN23" s="685"/>
      <c r="AO23" s="686"/>
      <c r="AP23" s="697" t="s">
        <v>280</v>
      </c>
      <c r="AQ23" s="698"/>
      <c r="AR23" s="698"/>
      <c r="AS23" s="698"/>
      <c r="AT23" s="698"/>
      <c r="AU23" s="698"/>
      <c r="AV23" s="698"/>
      <c r="AW23" s="698"/>
      <c r="AX23" s="698"/>
      <c r="AY23" s="698"/>
      <c r="AZ23" s="698"/>
      <c r="BA23" s="698"/>
      <c r="BB23" s="698"/>
      <c r="BC23" s="698"/>
      <c r="BD23" s="698"/>
      <c r="BE23" s="698"/>
      <c r="BF23" s="699"/>
      <c r="BG23" s="679" t="s">
        <v>241</v>
      </c>
      <c r="BH23" s="680"/>
      <c r="BI23" s="680"/>
      <c r="BJ23" s="680"/>
      <c r="BK23" s="680"/>
      <c r="BL23" s="680"/>
      <c r="BM23" s="680"/>
      <c r="BN23" s="681"/>
      <c r="BO23" s="682" t="s">
        <v>224</v>
      </c>
      <c r="BP23" s="682"/>
      <c r="BQ23" s="682"/>
      <c r="BR23" s="682"/>
      <c r="BS23" s="688" t="s">
        <v>224</v>
      </c>
      <c r="BT23" s="680"/>
      <c r="BU23" s="680"/>
      <c r="BV23" s="680"/>
      <c r="BW23" s="680"/>
      <c r="BX23" s="680"/>
      <c r="BY23" s="680"/>
      <c r="BZ23" s="680"/>
      <c r="CA23" s="680"/>
      <c r="CB23" s="689"/>
      <c r="CD23" s="661" t="s">
        <v>218</v>
      </c>
      <c r="CE23" s="662"/>
      <c r="CF23" s="662"/>
      <c r="CG23" s="662"/>
      <c r="CH23" s="662"/>
      <c r="CI23" s="662"/>
      <c r="CJ23" s="662"/>
      <c r="CK23" s="662"/>
      <c r="CL23" s="662"/>
      <c r="CM23" s="662"/>
      <c r="CN23" s="662"/>
      <c r="CO23" s="662"/>
      <c r="CP23" s="662"/>
      <c r="CQ23" s="663"/>
      <c r="CR23" s="661" t="s">
        <v>281</v>
      </c>
      <c r="CS23" s="662"/>
      <c r="CT23" s="662"/>
      <c r="CU23" s="662"/>
      <c r="CV23" s="662"/>
      <c r="CW23" s="662"/>
      <c r="CX23" s="662"/>
      <c r="CY23" s="663"/>
      <c r="CZ23" s="661" t="s">
        <v>282</v>
      </c>
      <c r="DA23" s="662"/>
      <c r="DB23" s="662"/>
      <c r="DC23" s="663"/>
      <c r="DD23" s="661" t="s">
        <v>283</v>
      </c>
      <c r="DE23" s="662"/>
      <c r="DF23" s="662"/>
      <c r="DG23" s="662"/>
      <c r="DH23" s="662"/>
      <c r="DI23" s="662"/>
      <c r="DJ23" s="662"/>
      <c r="DK23" s="663"/>
      <c r="DL23" s="709" t="s">
        <v>284</v>
      </c>
      <c r="DM23" s="710"/>
      <c r="DN23" s="710"/>
      <c r="DO23" s="710"/>
      <c r="DP23" s="710"/>
      <c r="DQ23" s="710"/>
      <c r="DR23" s="710"/>
      <c r="DS23" s="710"/>
      <c r="DT23" s="710"/>
      <c r="DU23" s="710"/>
      <c r="DV23" s="711"/>
      <c r="DW23" s="661" t="s">
        <v>285</v>
      </c>
      <c r="DX23" s="662"/>
      <c r="DY23" s="662"/>
      <c r="DZ23" s="662"/>
      <c r="EA23" s="662"/>
      <c r="EB23" s="662"/>
      <c r="EC23" s="663"/>
    </row>
    <row r="24" spans="2:133" ht="11.25" customHeight="1" x14ac:dyDescent="0.15">
      <c r="B24" s="676" t="s">
        <v>286</v>
      </c>
      <c r="C24" s="677"/>
      <c r="D24" s="677"/>
      <c r="E24" s="677"/>
      <c r="F24" s="677"/>
      <c r="G24" s="677"/>
      <c r="H24" s="677"/>
      <c r="I24" s="677"/>
      <c r="J24" s="677"/>
      <c r="K24" s="677"/>
      <c r="L24" s="677"/>
      <c r="M24" s="677"/>
      <c r="N24" s="677"/>
      <c r="O24" s="677"/>
      <c r="P24" s="677"/>
      <c r="Q24" s="678"/>
      <c r="R24" s="679">
        <v>13624</v>
      </c>
      <c r="S24" s="680"/>
      <c r="T24" s="680"/>
      <c r="U24" s="680"/>
      <c r="V24" s="680"/>
      <c r="W24" s="680"/>
      <c r="X24" s="680"/>
      <c r="Y24" s="681"/>
      <c r="Z24" s="682">
        <v>0.4</v>
      </c>
      <c r="AA24" s="682"/>
      <c r="AB24" s="682"/>
      <c r="AC24" s="682"/>
      <c r="AD24" s="683" t="s">
        <v>136</v>
      </c>
      <c r="AE24" s="683"/>
      <c r="AF24" s="683"/>
      <c r="AG24" s="683"/>
      <c r="AH24" s="683"/>
      <c r="AI24" s="683"/>
      <c r="AJ24" s="683"/>
      <c r="AK24" s="683"/>
      <c r="AL24" s="684" t="s">
        <v>224</v>
      </c>
      <c r="AM24" s="685"/>
      <c r="AN24" s="685"/>
      <c r="AO24" s="686"/>
      <c r="AP24" s="697" t="s">
        <v>287</v>
      </c>
      <c r="AQ24" s="698"/>
      <c r="AR24" s="698"/>
      <c r="AS24" s="698"/>
      <c r="AT24" s="698"/>
      <c r="AU24" s="698"/>
      <c r="AV24" s="698"/>
      <c r="AW24" s="698"/>
      <c r="AX24" s="698"/>
      <c r="AY24" s="698"/>
      <c r="AZ24" s="698"/>
      <c r="BA24" s="698"/>
      <c r="BB24" s="698"/>
      <c r="BC24" s="698"/>
      <c r="BD24" s="698"/>
      <c r="BE24" s="698"/>
      <c r="BF24" s="699"/>
      <c r="BG24" s="679" t="s">
        <v>224</v>
      </c>
      <c r="BH24" s="680"/>
      <c r="BI24" s="680"/>
      <c r="BJ24" s="680"/>
      <c r="BK24" s="680"/>
      <c r="BL24" s="680"/>
      <c r="BM24" s="680"/>
      <c r="BN24" s="681"/>
      <c r="BO24" s="682" t="s">
        <v>224</v>
      </c>
      <c r="BP24" s="682"/>
      <c r="BQ24" s="682"/>
      <c r="BR24" s="682"/>
      <c r="BS24" s="688" t="s">
        <v>136</v>
      </c>
      <c r="BT24" s="680"/>
      <c r="BU24" s="680"/>
      <c r="BV24" s="680"/>
      <c r="BW24" s="680"/>
      <c r="BX24" s="680"/>
      <c r="BY24" s="680"/>
      <c r="BZ24" s="680"/>
      <c r="CA24" s="680"/>
      <c r="CB24" s="689"/>
      <c r="CD24" s="690" t="s">
        <v>288</v>
      </c>
      <c r="CE24" s="691"/>
      <c r="CF24" s="691"/>
      <c r="CG24" s="691"/>
      <c r="CH24" s="691"/>
      <c r="CI24" s="691"/>
      <c r="CJ24" s="691"/>
      <c r="CK24" s="691"/>
      <c r="CL24" s="691"/>
      <c r="CM24" s="691"/>
      <c r="CN24" s="691"/>
      <c r="CO24" s="691"/>
      <c r="CP24" s="691"/>
      <c r="CQ24" s="692"/>
      <c r="CR24" s="668">
        <v>1295973</v>
      </c>
      <c r="CS24" s="669"/>
      <c r="CT24" s="669"/>
      <c r="CU24" s="669"/>
      <c r="CV24" s="669"/>
      <c r="CW24" s="669"/>
      <c r="CX24" s="669"/>
      <c r="CY24" s="670"/>
      <c r="CZ24" s="673">
        <v>43</v>
      </c>
      <c r="DA24" s="674"/>
      <c r="DB24" s="674"/>
      <c r="DC24" s="693"/>
      <c r="DD24" s="712">
        <v>984102</v>
      </c>
      <c r="DE24" s="669"/>
      <c r="DF24" s="669"/>
      <c r="DG24" s="669"/>
      <c r="DH24" s="669"/>
      <c r="DI24" s="669"/>
      <c r="DJ24" s="669"/>
      <c r="DK24" s="670"/>
      <c r="DL24" s="712">
        <v>973106</v>
      </c>
      <c r="DM24" s="669"/>
      <c r="DN24" s="669"/>
      <c r="DO24" s="669"/>
      <c r="DP24" s="669"/>
      <c r="DQ24" s="669"/>
      <c r="DR24" s="669"/>
      <c r="DS24" s="669"/>
      <c r="DT24" s="669"/>
      <c r="DU24" s="669"/>
      <c r="DV24" s="670"/>
      <c r="DW24" s="673">
        <v>50</v>
      </c>
      <c r="DX24" s="674"/>
      <c r="DY24" s="674"/>
      <c r="DZ24" s="674"/>
      <c r="EA24" s="674"/>
      <c r="EB24" s="674"/>
      <c r="EC24" s="675"/>
    </row>
    <row r="25" spans="2:133" ht="11.25" customHeight="1" x14ac:dyDescent="0.15">
      <c r="B25" s="676" t="s">
        <v>289</v>
      </c>
      <c r="C25" s="677"/>
      <c r="D25" s="677"/>
      <c r="E25" s="677"/>
      <c r="F25" s="677"/>
      <c r="G25" s="677"/>
      <c r="H25" s="677"/>
      <c r="I25" s="677"/>
      <c r="J25" s="677"/>
      <c r="K25" s="677"/>
      <c r="L25" s="677"/>
      <c r="M25" s="677"/>
      <c r="N25" s="677"/>
      <c r="O25" s="677"/>
      <c r="P25" s="677"/>
      <c r="Q25" s="678"/>
      <c r="R25" s="679">
        <v>78579</v>
      </c>
      <c r="S25" s="680"/>
      <c r="T25" s="680"/>
      <c r="U25" s="680"/>
      <c r="V25" s="680"/>
      <c r="W25" s="680"/>
      <c r="X25" s="680"/>
      <c r="Y25" s="681"/>
      <c r="Z25" s="682">
        <v>2.4</v>
      </c>
      <c r="AA25" s="682"/>
      <c r="AB25" s="682"/>
      <c r="AC25" s="682"/>
      <c r="AD25" s="683">
        <v>525</v>
      </c>
      <c r="AE25" s="683"/>
      <c r="AF25" s="683"/>
      <c r="AG25" s="683"/>
      <c r="AH25" s="683"/>
      <c r="AI25" s="683"/>
      <c r="AJ25" s="683"/>
      <c r="AK25" s="683"/>
      <c r="AL25" s="684">
        <v>0</v>
      </c>
      <c r="AM25" s="685"/>
      <c r="AN25" s="685"/>
      <c r="AO25" s="686"/>
      <c r="AP25" s="697" t="s">
        <v>290</v>
      </c>
      <c r="AQ25" s="698"/>
      <c r="AR25" s="698"/>
      <c r="AS25" s="698"/>
      <c r="AT25" s="698"/>
      <c r="AU25" s="698"/>
      <c r="AV25" s="698"/>
      <c r="AW25" s="698"/>
      <c r="AX25" s="698"/>
      <c r="AY25" s="698"/>
      <c r="AZ25" s="698"/>
      <c r="BA25" s="698"/>
      <c r="BB25" s="698"/>
      <c r="BC25" s="698"/>
      <c r="BD25" s="698"/>
      <c r="BE25" s="698"/>
      <c r="BF25" s="699"/>
      <c r="BG25" s="679" t="s">
        <v>224</v>
      </c>
      <c r="BH25" s="680"/>
      <c r="BI25" s="680"/>
      <c r="BJ25" s="680"/>
      <c r="BK25" s="680"/>
      <c r="BL25" s="680"/>
      <c r="BM25" s="680"/>
      <c r="BN25" s="681"/>
      <c r="BO25" s="682" t="s">
        <v>224</v>
      </c>
      <c r="BP25" s="682"/>
      <c r="BQ25" s="682"/>
      <c r="BR25" s="682"/>
      <c r="BS25" s="688" t="s">
        <v>224</v>
      </c>
      <c r="BT25" s="680"/>
      <c r="BU25" s="680"/>
      <c r="BV25" s="680"/>
      <c r="BW25" s="680"/>
      <c r="BX25" s="680"/>
      <c r="BY25" s="680"/>
      <c r="BZ25" s="680"/>
      <c r="CA25" s="680"/>
      <c r="CB25" s="689"/>
      <c r="CD25" s="694" t="s">
        <v>291</v>
      </c>
      <c r="CE25" s="695"/>
      <c r="CF25" s="695"/>
      <c r="CG25" s="695"/>
      <c r="CH25" s="695"/>
      <c r="CI25" s="695"/>
      <c r="CJ25" s="695"/>
      <c r="CK25" s="695"/>
      <c r="CL25" s="695"/>
      <c r="CM25" s="695"/>
      <c r="CN25" s="695"/>
      <c r="CO25" s="695"/>
      <c r="CP25" s="695"/>
      <c r="CQ25" s="696"/>
      <c r="CR25" s="679">
        <v>661228</v>
      </c>
      <c r="CS25" s="715"/>
      <c r="CT25" s="715"/>
      <c r="CU25" s="715"/>
      <c r="CV25" s="715"/>
      <c r="CW25" s="715"/>
      <c r="CX25" s="715"/>
      <c r="CY25" s="716"/>
      <c r="CZ25" s="684">
        <v>21.9</v>
      </c>
      <c r="DA25" s="713"/>
      <c r="DB25" s="713"/>
      <c r="DC25" s="717"/>
      <c r="DD25" s="688">
        <v>614809</v>
      </c>
      <c r="DE25" s="715"/>
      <c r="DF25" s="715"/>
      <c r="DG25" s="715"/>
      <c r="DH25" s="715"/>
      <c r="DI25" s="715"/>
      <c r="DJ25" s="715"/>
      <c r="DK25" s="716"/>
      <c r="DL25" s="688">
        <v>604313</v>
      </c>
      <c r="DM25" s="715"/>
      <c r="DN25" s="715"/>
      <c r="DO25" s="715"/>
      <c r="DP25" s="715"/>
      <c r="DQ25" s="715"/>
      <c r="DR25" s="715"/>
      <c r="DS25" s="715"/>
      <c r="DT25" s="715"/>
      <c r="DU25" s="715"/>
      <c r="DV25" s="716"/>
      <c r="DW25" s="684">
        <v>31.1</v>
      </c>
      <c r="DX25" s="713"/>
      <c r="DY25" s="713"/>
      <c r="DZ25" s="713"/>
      <c r="EA25" s="713"/>
      <c r="EB25" s="713"/>
      <c r="EC25" s="714"/>
    </row>
    <row r="26" spans="2:133" ht="11.25" customHeight="1" x14ac:dyDescent="0.15">
      <c r="B26" s="676" t="s">
        <v>292</v>
      </c>
      <c r="C26" s="677"/>
      <c r="D26" s="677"/>
      <c r="E26" s="677"/>
      <c r="F26" s="677"/>
      <c r="G26" s="677"/>
      <c r="H26" s="677"/>
      <c r="I26" s="677"/>
      <c r="J26" s="677"/>
      <c r="K26" s="677"/>
      <c r="L26" s="677"/>
      <c r="M26" s="677"/>
      <c r="N26" s="677"/>
      <c r="O26" s="677"/>
      <c r="P26" s="677"/>
      <c r="Q26" s="678"/>
      <c r="R26" s="679">
        <v>3498</v>
      </c>
      <c r="S26" s="680"/>
      <c r="T26" s="680"/>
      <c r="U26" s="680"/>
      <c r="V26" s="680"/>
      <c r="W26" s="680"/>
      <c r="X26" s="680"/>
      <c r="Y26" s="681"/>
      <c r="Z26" s="682">
        <v>0.1</v>
      </c>
      <c r="AA26" s="682"/>
      <c r="AB26" s="682"/>
      <c r="AC26" s="682"/>
      <c r="AD26" s="683" t="s">
        <v>224</v>
      </c>
      <c r="AE26" s="683"/>
      <c r="AF26" s="683"/>
      <c r="AG26" s="683"/>
      <c r="AH26" s="683"/>
      <c r="AI26" s="683"/>
      <c r="AJ26" s="683"/>
      <c r="AK26" s="683"/>
      <c r="AL26" s="684" t="s">
        <v>224</v>
      </c>
      <c r="AM26" s="685"/>
      <c r="AN26" s="685"/>
      <c r="AO26" s="686"/>
      <c r="AP26" s="697" t="s">
        <v>293</v>
      </c>
      <c r="AQ26" s="718"/>
      <c r="AR26" s="718"/>
      <c r="AS26" s="718"/>
      <c r="AT26" s="718"/>
      <c r="AU26" s="718"/>
      <c r="AV26" s="718"/>
      <c r="AW26" s="718"/>
      <c r="AX26" s="718"/>
      <c r="AY26" s="718"/>
      <c r="AZ26" s="718"/>
      <c r="BA26" s="718"/>
      <c r="BB26" s="718"/>
      <c r="BC26" s="718"/>
      <c r="BD26" s="718"/>
      <c r="BE26" s="718"/>
      <c r="BF26" s="699"/>
      <c r="BG26" s="679" t="s">
        <v>224</v>
      </c>
      <c r="BH26" s="680"/>
      <c r="BI26" s="680"/>
      <c r="BJ26" s="680"/>
      <c r="BK26" s="680"/>
      <c r="BL26" s="680"/>
      <c r="BM26" s="680"/>
      <c r="BN26" s="681"/>
      <c r="BO26" s="682" t="s">
        <v>224</v>
      </c>
      <c r="BP26" s="682"/>
      <c r="BQ26" s="682"/>
      <c r="BR26" s="682"/>
      <c r="BS26" s="688" t="s">
        <v>224</v>
      </c>
      <c r="BT26" s="680"/>
      <c r="BU26" s="680"/>
      <c r="BV26" s="680"/>
      <c r="BW26" s="680"/>
      <c r="BX26" s="680"/>
      <c r="BY26" s="680"/>
      <c r="BZ26" s="680"/>
      <c r="CA26" s="680"/>
      <c r="CB26" s="689"/>
      <c r="CD26" s="694" t="s">
        <v>294</v>
      </c>
      <c r="CE26" s="695"/>
      <c r="CF26" s="695"/>
      <c r="CG26" s="695"/>
      <c r="CH26" s="695"/>
      <c r="CI26" s="695"/>
      <c r="CJ26" s="695"/>
      <c r="CK26" s="695"/>
      <c r="CL26" s="695"/>
      <c r="CM26" s="695"/>
      <c r="CN26" s="695"/>
      <c r="CO26" s="695"/>
      <c r="CP26" s="695"/>
      <c r="CQ26" s="696"/>
      <c r="CR26" s="679">
        <v>338430</v>
      </c>
      <c r="CS26" s="680"/>
      <c r="CT26" s="680"/>
      <c r="CU26" s="680"/>
      <c r="CV26" s="680"/>
      <c r="CW26" s="680"/>
      <c r="CX26" s="680"/>
      <c r="CY26" s="681"/>
      <c r="CZ26" s="684">
        <v>11.2</v>
      </c>
      <c r="DA26" s="713"/>
      <c r="DB26" s="713"/>
      <c r="DC26" s="717"/>
      <c r="DD26" s="688">
        <v>312484</v>
      </c>
      <c r="DE26" s="680"/>
      <c r="DF26" s="680"/>
      <c r="DG26" s="680"/>
      <c r="DH26" s="680"/>
      <c r="DI26" s="680"/>
      <c r="DJ26" s="680"/>
      <c r="DK26" s="681"/>
      <c r="DL26" s="688" t="s">
        <v>224</v>
      </c>
      <c r="DM26" s="680"/>
      <c r="DN26" s="680"/>
      <c r="DO26" s="680"/>
      <c r="DP26" s="680"/>
      <c r="DQ26" s="680"/>
      <c r="DR26" s="680"/>
      <c r="DS26" s="680"/>
      <c r="DT26" s="680"/>
      <c r="DU26" s="680"/>
      <c r="DV26" s="681"/>
      <c r="DW26" s="684" t="s">
        <v>241</v>
      </c>
      <c r="DX26" s="713"/>
      <c r="DY26" s="713"/>
      <c r="DZ26" s="713"/>
      <c r="EA26" s="713"/>
      <c r="EB26" s="713"/>
      <c r="EC26" s="714"/>
    </row>
    <row r="27" spans="2:133" ht="11.25" customHeight="1" x14ac:dyDescent="0.15">
      <c r="B27" s="676" t="s">
        <v>295</v>
      </c>
      <c r="C27" s="677"/>
      <c r="D27" s="677"/>
      <c r="E27" s="677"/>
      <c r="F27" s="677"/>
      <c r="G27" s="677"/>
      <c r="H27" s="677"/>
      <c r="I27" s="677"/>
      <c r="J27" s="677"/>
      <c r="K27" s="677"/>
      <c r="L27" s="677"/>
      <c r="M27" s="677"/>
      <c r="N27" s="677"/>
      <c r="O27" s="677"/>
      <c r="P27" s="677"/>
      <c r="Q27" s="678"/>
      <c r="R27" s="679">
        <v>212493</v>
      </c>
      <c r="S27" s="680"/>
      <c r="T27" s="680"/>
      <c r="U27" s="680"/>
      <c r="V27" s="680"/>
      <c r="W27" s="680"/>
      <c r="X27" s="680"/>
      <c r="Y27" s="681"/>
      <c r="Z27" s="682">
        <v>6.6</v>
      </c>
      <c r="AA27" s="682"/>
      <c r="AB27" s="682"/>
      <c r="AC27" s="682"/>
      <c r="AD27" s="683" t="s">
        <v>224</v>
      </c>
      <c r="AE27" s="683"/>
      <c r="AF27" s="683"/>
      <c r="AG27" s="683"/>
      <c r="AH27" s="683"/>
      <c r="AI27" s="683"/>
      <c r="AJ27" s="683"/>
      <c r="AK27" s="683"/>
      <c r="AL27" s="684" t="s">
        <v>224</v>
      </c>
      <c r="AM27" s="685"/>
      <c r="AN27" s="685"/>
      <c r="AO27" s="686"/>
      <c r="AP27" s="676" t="s">
        <v>296</v>
      </c>
      <c r="AQ27" s="677"/>
      <c r="AR27" s="677"/>
      <c r="AS27" s="677"/>
      <c r="AT27" s="677"/>
      <c r="AU27" s="677"/>
      <c r="AV27" s="677"/>
      <c r="AW27" s="677"/>
      <c r="AX27" s="677"/>
      <c r="AY27" s="677"/>
      <c r="AZ27" s="677"/>
      <c r="BA27" s="677"/>
      <c r="BB27" s="677"/>
      <c r="BC27" s="677"/>
      <c r="BD27" s="677"/>
      <c r="BE27" s="677"/>
      <c r="BF27" s="678"/>
      <c r="BG27" s="679">
        <v>381936</v>
      </c>
      <c r="BH27" s="680"/>
      <c r="BI27" s="680"/>
      <c r="BJ27" s="680"/>
      <c r="BK27" s="680"/>
      <c r="BL27" s="680"/>
      <c r="BM27" s="680"/>
      <c r="BN27" s="681"/>
      <c r="BO27" s="682">
        <v>100</v>
      </c>
      <c r="BP27" s="682"/>
      <c r="BQ27" s="682"/>
      <c r="BR27" s="682"/>
      <c r="BS27" s="688" t="s">
        <v>224</v>
      </c>
      <c r="BT27" s="680"/>
      <c r="BU27" s="680"/>
      <c r="BV27" s="680"/>
      <c r="BW27" s="680"/>
      <c r="BX27" s="680"/>
      <c r="BY27" s="680"/>
      <c r="BZ27" s="680"/>
      <c r="CA27" s="680"/>
      <c r="CB27" s="689"/>
      <c r="CD27" s="694" t="s">
        <v>297</v>
      </c>
      <c r="CE27" s="695"/>
      <c r="CF27" s="695"/>
      <c r="CG27" s="695"/>
      <c r="CH27" s="695"/>
      <c r="CI27" s="695"/>
      <c r="CJ27" s="695"/>
      <c r="CK27" s="695"/>
      <c r="CL27" s="695"/>
      <c r="CM27" s="695"/>
      <c r="CN27" s="695"/>
      <c r="CO27" s="695"/>
      <c r="CP27" s="695"/>
      <c r="CQ27" s="696"/>
      <c r="CR27" s="679">
        <v>384826</v>
      </c>
      <c r="CS27" s="715"/>
      <c r="CT27" s="715"/>
      <c r="CU27" s="715"/>
      <c r="CV27" s="715"/>
      <c r="CW27" s="715"/>
      <c r="CX27" s="715"/>
      <c r="CY27" s="716"/>
      <c r="CZ27" s="684">
        <v>12.8</v>
      </c>
      <c r="DA27" s="713"/>
      <c r="DB27" s="713"/>
      <c r="DC27" s="717"/>
      <c r="DD27" s="688">
        <v>123266</v>
      </c>
      <c r="DE27" s="715"/>
      <c r="DF27" s="715"/>
      <c r="DG27" s="715"/>
      <c r="DH27" s="715"/>
      <c r="DI27" s="715"/>
      <c r="DJ27" s="715"/>
      <c r="DK27" s="716"/>
      <c r="DL27" s="688">
        <v>122766</v>
      </c>
      <c r="DM27" s="715"/>
      <c r="DN27" s="715"/>
      <c r="DO27" s="715"/>
      <c r="DP27" s="715"/>
      <c r="DQ27" s="715"/>
      <c r="DR27" s="715"/>
      <c r="DS27" s="715"/>
      <c r="DT27" s="715"/>
      <c r="DU27" s="715"/>
      <c r="DV27" s="716"/>
      <c r="DW27" s="684">
        <v>6.3</v>
      </c>
      <c r="DX27" s="713"/>
      <c r="DY27" s="713"/>
      <c r="DZ27" s="713"/>
      <c r="EA27" s="713"/>
      <c r="EB27" s="713"/>
      <c r="EC27" s="714"/>
    </row>
    <row r="28" spans="2:133" ht="11.25" customHeight="1" x14ac:dyDescent="0.15">
      <c r="B28" s="721" t="s">
        <v>298</v>
      </c>
      <c r="C28" s="722"/>
      <c r="D28" s="722"/>
      <c r="E28" s="722"/>
      <c r="F28" s="722"/>
      <c r="G28" s="722"/>
      <c r="H28" s="722"/>
      <c r="I28" s="722"/>
      <c r="J28" s="722"/>
      <c r="K28" s="722"/>
      <c r="L28" s="722"/>
      <c r="M28" s="722"/>
      <c r="N28" s="722"/>
      <c r="O28" s="722"/>
      <c r="P28" s="722"/>
      <c r="Q28" s="723"/>
      <c r="R28" s="679" t="s">
        <v>136</v>
      </c>
      <c r="S28" s="680"/>
      <c r="T28" s="680"/>
      <c r="U28" s="680"/>
      <c r="V28" s="680"/>
      <c r="W28" s="680"/>
      <c r="X28" s="680"/>
      <c r="Y28" s="681"/>
      <c r="Z28" s="682" t="s">
        <v>224</v>
      </c>
      <c r="AA28" s="682"/>
      <c r="AB28" s="682"/>
      <c r="AC28" s="682"/>
      <c r="AD28" s="683" t="s">
        <v>224</v>
      </c>
      <c r="AE28" s="683"/>
      <c r="AF28" s="683"/>
      <c r="AG28" s="683"/>
      <c r="AH28" s="683"/>
      <c r="AI28" s="683"/>
      <c r="AJ28" s="683"/>
      <c r="AK28" s="683"/>
      <c r="AL28" s="684" t="s">
        <v>224</v>
      </c>
      <c r="AM28" s="685"/>
      <c r="AN28" s="685"/>
      <c r="AO28" s="686"/>
      <c r="AP28" s="724"/>
      <c r="AQ28" s="725"/>
      <c r="AR28" s="725"/>
      <c r="AS28" s="725"/>
      <c r="AT28" s="725"/>
      <c r="AU28" s="725"/>
      <c r="AV28" s="725"/>
      <c r="AW28" s="725"/>
      <c r="AX28" s="725"/>
      <c r="AY28" s="725"/>
      <c r="AZ28" s="725"/>
      <c r="BA28" s="725"/>
      <c r="BB28" s="725"/>
      <c r="BC28" s="725"/>
      <c r="BD28" s="725"/>
      <c r="BE28" s="725"/>
      <c r="BF28" s="726"/>
      <c r="BG28" s="679"/>
      <c r="BH28" s="680"/>
      <c r="BI28" s="680"/>
      <c r="BJ28" s="680"/>
      <c r="BK28" s="680"/>
      <c r="BL28" s="680"/>
      <c r="BM28" s="680"/>
      <c r="BN28" s="681"/>
      <c r="BO28" s="682"/>
      <c r="BP28" s="682"/>
      <c r="BQ28" s="682"/>
      <c r="BR28" s="682"/>
      <c r="BS28" s="683"/>
      <c r="BT28" s="683"/>
      <c r="BU28" s="683"/>
      <c r="BV28" s="683"/>
      <c r="BW28" s="683"/>
      <c r="BX28" s="683"/>
      <c r="BY28" s="683"/>
      <c r="BZ28" s="683"/>
      <c r="CA28" s="683"/>
      <c r="CB28" s="687"/>
      <c r="CD28" s="694" t="s">
        <v>299</v>
      </c>
      <c r="CE28" s="695"/>
      <c r="CF28" s="695"/>
      <c r="CG28" s="695"/>
      <c r="CH28" s="695"/>
      <c r="CI28" s="695"/>
      <c r="CJ28" s="695"/>
      <c r="CK28" s="695"/>
      <c r="CL28" s="695"/>
      <c r="CM28" s="695"/>
      <c r="CN28" s="695"/>
      <c r="CO28" s="695"/>
      <c r="CP28" s="695"/>
      <c r="CQ28" s="696"/>
      <c r="CR28" s="679">
        <v>249919</v>
      </c>
      <c r="CS28" s="680"/>
      <c r="CT28" s="680"/>
      <c r="CU28" s="680"/>
      <c r="CV28" s="680"/>
      <c r="CW28" s="680"/>
      <c r="CX28" s="680"/>
      <c r="CY28" s="681"/>
      <c r="CZ28" s="684">
        <v>8.3000000000000007</v>
      </c>
      <c r="DA28" s="713"/>
      <c r="DB28" s="713"/>
      <c r="DC28" s="717"/>
      <c r="DD28" s="688">
        <v>246027</v>
      </c>
      <c r="DE28" s="680"/>
      <c r="DF28" s="680"/>
      <c r="DG28" s="680"/>
      <c r="DH28" s="680"/>
      <c r="DI28" s="680"/>
      <c r="DJ28" s="680"/>
      <c r="DK28" s="681"/>
      <c r="DL28" s="688">
        <v>246027</v>
      </c>
      <c r="DM28" s="680"/>
      <c r="DN28" s="680"/>
      <c r="DO28" s="680"/>
      <c r="DP28" s="680"/>
      <c r="DQ28" s="680"/>
      <c r="DR28" s="680"/>
      <c r="DS28" s="680"/>
      <c r="DT28" s="680"/>
      <c r="DU28" s="680"/>
      <c r="DV28" s="681"/>
      <c r="DW28" s="684">
        <v>12.6</v>
      </c>
      <c r="DX28" s="713"/>
      <c r="DY28" s="713"/>
      <c r="DZ28" s="713"/>
      <c r="EA28" s="713"/>
      <c r="EB28" s="713"/>
      <c r="EC28" s="714"/>
    </row>
    <row r="29" spans="2:133" ht="11.25" customHeight="1" x14ac:dyDescent="0.15">
      <c r="B29" s="676" t="s">
        <v>300</v>
      </c>
      <c r="C29" s="677"/>
      <c r="D29" s="677"/>
      <c r="E29" s="677"/>
      <c r="F29" s="677"/>
      <c r="G29" s="677"/>
      <c r="H29" s="677"/>
      <c r="I29" s="677"/>
      <c r="J29" s="677"/>
      <c r="K29" s="677"/>
      <c r="L29" s="677"/>
      <c r="M29" s="677"/>
      <c r="N29" s="677"/>
      <c r="O29" s="677"/>
      <c r="P29" s="677"/>
      <c r="Q29" s="678"/>
      <c r="R29" s="679">
        <v>271929</v>
      </c>
      <c r="S29" s="680"/>
      <c r="T29" s="680"/>
      <c r="U29" s="680"/>
      <c r="V29" s="680"/>
      <c r="W29" s="680"/>
      <c r="X29" s="680"/>
      <c r="Y29" s="681"/>
      <c r="Z29" s="682">
        <v>8.5</v>
      </c>
      <c r="AA29" s="682"/>
      <c r="AB29" s="682"/>
      <c r="AC29" s="682"/>
      <c r="AD29" s="683" t="s">
        <v>224</v>
      </c>
      <c r="AE29" s="683"/>
      <c r="AF29" s="683"/>
      <c r="AG29" s="683"/>
      <c r="AH29" s="683"/>
      <c r="AI29" s="683"/>
      <c r="AJ29" s="683"/>
      <c r="AK29" s="683"/>
      <c r="AL29" s="684" t="s">
        <v>224</v>
      </c>
      <c r="AM29" s="685"/>
      <c r="AN29" s="685"/>
      <c r="AO29" s="686"/>
      <c r="AP29" s="658" t="s">
        <v>218</v>
      </c>
      <c r="AQ29" s="659"/>
      <c r="AR29" s="659"/>
      <c r="AS29" s="659"/>
      <c r="AT29" s="659"/>
      <c r="AU29" s="659"/>
      <c r="AV29" s="659"/>
      <c r="AW29" s="659"/>
      <c r="AX29" s="659"/>
      <c r="AY29" s="659"/>
      <c r="AZ29" s="659"/>
      <c r="BA29" s="659"/>
      <c r="BB29" s="659"/>
      <c r="BC29" s="659"/>
      <c r="BD29" s="659"/>
      <c r="BE29" s="659"/>
      <c r="BF29" s="660"/>
      <c r="BG29" s="658" t="s">
        <v>301</v>
      </c>
      <c r="BH29" s="719"/>
      <c r="BI29" s="719"/>
      <c r="BJ29" s="719"/>
      <c r="BK29" s="719"/>
      <c r="BL29" s="719"/>
      <c r="BM29" s="719"/>
      <c r="BN29" s="719"/>
      <c r="BO29" s="719"/>
      <c r="BP29" s="719"/>
      <c r="BQ29" s="720"/>
      <c r="BR29" s="658" t="s">
        <v>302</v>
      </c>
      <c r="BS29" s="719"/>
      <c r="BT29" s="719"/>
      <c r="BU29" s="719"/>
      <c r="BV29" s="719"/>
      <c r="BW29" s="719"/>
      <c r="BX29" s="719"/>
      <c r="BY29" s="719"/>
      <c r="BZ29" s="719"/>
      <c r="CA29" s="719"/>
      <c r="CB29" s="720"/>
      <c r="CD29" s="742" t="s">
        <v>303</v>
      </c>
      <c r="CE29" s="743"/>
      <c r="CF29" s="694" t="s">
        <v>70</v>
      </c>
      <c r="CG29" s="695"/>
      <c r="CH29" s="695"/>
      <c r="CI29" s="695"/>
      <c r="CJ29" s="695"/>
      <c r="CK29" s="695"/>
      <c r="CL29" s="695"/>
      <c r="CM29" s="695"/>
      <c r="CN29" s="695"/>
      <c r="CO29" s="695"/>
      <c r="CP29" s="695"/>
      <c r="CQ29" s="696"/>
      <c r="CR29" s="679">
        <v>249919</v>
      </c>
      <c r="CS29" s="715"/>
      <c r="CT29" s="715"/>
      <c r="CU29" s="715"/>
      <c r="CV29" s="715"/>
      <c r="CW29" s="715"/>
      <c r="CX29" s="715"/>
      <c r="CY29" s="716"/>
      <c r="CZ29" s="684">
        <v>8.3000000000000007</v>
      </c>
      <c r="DA29" s="713"/>
      <c r="DB29" s="713"/>
      <c r="DC29" s="717"/>
      <c r="DD29" s="688">
        <v>246027</v>
      </c>
      <c r="DE29" s="715"/>
      <c r="DF29" s="715"/>
      <c r="DG29" s="715"/>
      <c r="DH29" s="715"/>
      <c r="DI29" s="715"/>
      <c r="DJ29" s="715"/>
      <c r="DK29" s="716"/>
      <c r="DL29" s="688">
        <v>246027</v>
      </c>
      <c r="DM29" s="715"/>
      <c r="DN29" s="715"/>
      <c r="DO29" s="715"/>
      <c r="DP29" s="715"/>
      <c r="DQ29" s="715"/>
      <c r="DR29" s="715"/>
      <c r="DS29" s="715"/>
      <c r="DT29" s="715"/>
      <c r="DU29" s="715"/>
      <c r="DV29" s="716"/>
      <c r="DW29" s="684">
        <v>12.6</v>
      </c>
      <c r="DX29" s="713"/>
      <c r="DY29" s="713"/>
      <c r="DZ29" s="713"/>
      <c r="EA29" s="713"/>
      <c r="EB29" s="713"/>
      <c r="EC29" s="714"/>
    </row>
    <row r="30" spans="2:133" ht="11.25" customHeight="1" x14ac:dyDescent="0.15">
      <c r="B30" s="676" t="s">
        <v>304</v>
      </c>
      <c r="C30" s="677"/>
      <c r="D30" s="677"/>
      <c r="E30" s="677"/>
      <c r="F30" s="677"/>
      <c r="G30" s="677"/>
      <c r="H30" s="677"/>
      <c r="I30" s="677"/>
      <c r="J30" s="677"/>
      <c r="K30" s="677"/>
      <c r="L30" s="677"/>
      <c r="M30" s="677"/>
      <c r="N30" s="677"/>
      <c r="O30" s="677"/>
      <c r="P30" s="677"/>
      <c r="Q30" s="678"/>
      <c r="R30" s="679">
        <v>23858</v>
      </c>
      <c r="S30" s="680"/>
      <c r="T30" s="680"/>
      <c r="U30" s="680"/>
      <c r="V30" s="680"/>
      <c r="W30" s="680"/>
      <c r="X30" s="680"/>
      <c r="Y30" s="681"/>
      <c r="Z30" s="682">
        <v>0.7</v>
      </c>
      <c r="AA30" s="682"/>
      <c r="AB30" s="682"/>
      <c r="AC30" s="682"/>
      <c r="AD30" s="683">
        <v>10022</v>
      </c>
      <c r="AE30" s="683"/>
      <c r="AF30" s="683"/>
      <c r="AG30" s="683"/>
      <c r="AH30" s="683"/>
      <c r="AI30" s="683"/>
      <c r="AJ30" s="683"/>
      <c r="AK30" s="683"/>
      <c r="AL30" s="684">
        <v>0.5</v>
      </c>
      <c r="AM30" s="685"/>
      <c r="AN30" s="685"/>
      <c r="AO30" s="686"/>
      <c r="AP30" s="727" t="s">
        <v>305</v>
      </c>
      <c r="AQ30" s="728"/>
      <c r="AR30" s="728"/>
      <c r="AS30" s="728"/>
      <c r="AT30" s="733" t="s">
        <v>306</v>
      </c>
      <c r="AU30" s="230"/>
      <c r="AV30" s="230"/>
      <c r="AW30" s="230"/>
      <c r="AX30" s="665" t="s">
        <v>185</v>
      </c>
      <c r="AY30" s="666"/>
      <c r="AZ30" s="666"/>
      <c r="BA30" s="666"/>
      <c r="BB30" s="666"/>
      <c r="BC30" s="666"/>
      <c r="BD30" s="666"/>
      <c r="BE30" s="666"/>
      <c r="BF30" s="667"/>
      <c r="BG30" s="739">
        <v>99.4</v>
      </c>
      <c r="BH30" s="740"/>
      <c r="BI30" s="740"/>
      <c r="BJ30" s="740"/>
      <c r="BK30" s="740"/>
      <c r="BL30" s="740"/>
      <c r="BM30" s="674">
        <v>94.1</v>
      </c>
      <c r="BN30" s="740"/>
      <c r="BO30" s="740"/>
      <c r="BP30" s="740"/>
      <c r="BQ30" s="741"/>
      <c r="BR30" s="739">
        <v>99.3</v>
      </c>
      <c r="BS30" s="740"/>
      <c r="BT30" s="740"/>
      <c r="BU30" s="740"/>
      <c r="BV30" s="740"/>
      <c r="BW30" s="740"/>
      <c r="BX30" s="674">
        <v>93.5</v>
      </c>
      <c r="BY30" s="740"/>
      <c r="BZ30" s="740"/>
      <c r="CA30" s="740"/>
      <c r="CB30" s="741"/>
      <c r="CD30" s="744"/>
      <c r="CE30" s="745"/>
      <c r="CF30" s="694" t="s">
        <v>307</v>
      </c>
      <c r="CG30" s="695"/>
      <c r="CH30" s="695"/>
      <c r="CI30" s="695"/>
      <c r="CJ30" s="695"/>
      <c r="CK30" s="695"/>
      <c r="CL30" s="695"/>
      <c r="CM30" s="695"/>
      <c r="CN30" s="695"/>
      <c r="CO30" s="695"/>
      <c r="CP30" s="695"/>
      <c r="CQ30" s="696"/>
      <c r="CR30" s="679">
        <v>237165</v>
      </c>
      <c r="CS30" s="680"/>
      <c r="CT30" s="680"/>
      <c r="CU30" s="680"/>
      <c r="CV30" s="680"/>
      <c r="CW30" s="680"/>
      <c r="CX30" s="680"/>
      <c r="CY30" s="681"/>
      <c r="CZ30" s="684">
        <v>7.9</v>
      </c>
      <c r="DA30" s="713"/>
      <c r="DB30" s="713"/>
      <c r="DC30" s="717"/>
      <c r="DD30" s="688">
        <v>233624</v>
      </c>
      <c r="DE30" s="680"/>
      <c r="DF30" s="680"/>
      <c r="DG30" s="680"/>
      <c r="DH30" s="680"/>
      <c r="DI30" s="680"/>
      <c r="DJ30" s="680"/>
      <c r="DK30" s="681"/>
      <c r="DL30" s="688">
        <v>233624</v>
      </c>
      <c r="DM30" s="680"/>
      <c r="DN30" s="680"/>
      <c r="DO30" s="680"/>
      <c r="DP30" s="680"/>
      <c r="DQ30" s="680"/>
      <c r="DR30" s="680"/>
      <c r="DS30" s="680"/>
      <c r="DT30" s="680"/>
      <c r="DU30" s="680"/>
      <c r="DV30" s="681"/>
      <c r="DW30" s="684">
        <v>12</v>
      </c>
      <c r="DX30" s="713"/>
      <c r="DY30" s="713"/>
      <c r="DZ30" s="713"/>
      <c r="EA30" s="713"/>
      <c r="EB30" s="713"/>
      <c r="EC30" s="714"/>
    </row>
    <row r="31" spans="2:133" ht="11.25" customHeight="1" x14ac:dyDescent="0.15">
      <c r="B31" s="676" t="s">
        <v>308</v>
      </c>
      <c r="C31" s="677"/>
      <c r="D31" s="677"/>
      <c r="E31" s="677"/>
      <c r="F31" s="677"/>
      <c r="G31" s="677"/>
      <c r="H31" s="677"/>
      <c r="I31" s="677"/>
      <c r="J31" s="677"/>
      <c r="K31" s="677"/>
      <c r="L31" s="677"/>
      <c r="M31" s="677"/>
      <c r="N31" s="677"/>
      <c r="O31" s="677"/>
      <c r="P31" s="677"/>
      <c r="Q31" s="678"/>
      <c r="R31" s="679">
        <v>3775</v>
      </c>
      <c r="S31" s="680"/>
      <c r="T31" s="680"/>
      <c r="U31" s="680"/>
      <c r="V31" s="680"/>
      <c r="W31" s="680"/>
      <c r="X31" s="680"/>
      <c r="Y31" s="681"/>
      <c r="Z31" s="682">
        <v>0.1</v>
      </c>
      <c r="AA31" s="682"/>
      <c r="AB31" s="682"/>
      <c r="AC31" s="682"/>
      <c r="AD31" s="683" t="s">
        <v>224</v>
      </c>
      <c r="AE31" s="683"/>
      <c r="AF31" s="683"/>
      <c r="AG31" s="683"/>
      <c r="AH31" s="683"/>
      <c r="AI31" s="683"/>
      <c r="AJ31" s="683"/>
      <c r="AK31" s="683"/>
      <c r="AL31" s="684" t="s">
        <v>224</v>
      </c>
      <c r="AM31" s="685"/>
      <c r="AN31" s="685"/>
      <c r="AO31" s="686"/>
      <c r="AP31" s="729"/>
      <c r="AQ31" s="730"/>
      <c r="AR31" s="730"/>
      <c r="AS31" s="730"/>
      <c r="AT31" s="734"/>
      <c r="AU31" s="229" t="s">
        <v>309</v>
      </c>
      <c r="AV31" s="229"/>
      <c r="AW31" s="229"/>
      <c r="AX31" s="676" t="s">
        <v>310</v>
      </c>
      <c r="AY31" s="677"/>
      <c r="AZ31" s="677"/>
      <c r="BA31" s="677"/>
      <c r="BB31" s="677"/>
      <c r="BC31" s="677"/>
      <c r="BD31" s="677"/>
      <c r="BE31" s="677"/>
      <c r="BF31" s="678"/>
      <c r="BG31" s="736">
        <v>99.6</v>
      </c>
      <c r="BH31" s="715"/>
      <c r="BI31" s="715"/>
      <c r="BJ31" s="715"/>
      <c r="BK31" s="715"/>
      <c r="BL31" s="715"/>
      <c r="BM31" s="685">
        <v>97.6</v>
      </c>
      <c r="BN31" s="737"/>
      <c r="BO31" s="737"/>
      <c r="BP31" s="737"/>
      <c r="BQ31" s="738"/>
      <c r="BR31" s="736">
        <v>99.3</v>
      </c>
      <c r="BS31" s="715"/>
      <c r="BT31" s="715"/>
      <c r="BU31" s="715"/>
      <c r="BV31" s="715"/>
      <c r="BW31" s="715"/>
      <c r="BX31" s="685">
        <v>96.8</v>
      </c>
      <c r="BY31" s="737"/>
      <c r="BZ31" s="737"/>
      <c r="CA31" s="737"/>
      <c r="CB31" s="738"/>
      <c r="CD31" s="744"/>
      <c r="CE31" s="745"/>
      <c r="CF31" s="694" t="s">
        <v>311</v>
      </c>
      <c r="CG31" s="695"/>
      <c r="CH31" s="695"/>
      <c r="CI31" s="695"/>
      <c r="CJ31" s="695"/>
      <c r="CK31" s="695"/>
      <c r="CL31" s="695"/>
      <c r="CM31" s="695"/>
      <c r="CN31" s="695"/>
      <c r="CO31" s="695"/>
      <c r="CP31" s="695"/>
      <c r="CQ31" s="696"/>
      <c r="CR31" s="679">
        <v>12754</v>
      </c>
      <c r="CS31" s="715"/>
      <c r="CT31" s="715"/>
      <c r="CU31" s="715"/>
      <c r="CV31" s="715"/>
      <c r="CW31" s="715"/>
      <c r="CX31" s="715"/>
      <c r="CY31" s="716"/>
      <c r="CZ31" s="684">
        <v>0.4</v>
      </c>
      <c r="DA31" s="713"/>
      <c r="DB31" s="713"/>
      <c r="DC31" s="717"/>
      <c r="DD31" s="688">
        <v>12403</v>
      </c>
      <c r="DE31" s="715"/>
      <c r="DF31" s="715"/>
      <c r="DG31" s="715"/>
      <c r="DH31" s="715"/>
      <c r="DI31" s="715"/>
      <c r="DJ31" s="715"/>
      <c r="DK31" s="716"/>
      <c r="DL31" s="688">
        <v>12403</v>
      </c>
      <c r="DM31" s="715"/>
      <c r="DN31" s="715"/>
      <c r="DO31" s="715"/>
      <c r="DP31" s="715"/>
      <c r="DQ31" s="715"/>
      <c r="DR31" s="715"/>
      <c r="DS31" s="715"/>
      <c r="DT31" s="715"/>
      <c r="DU31" s="715"/>
      <c r="DV31" s="716"/>
      <c r="DW31" s="684">
        <v>0.6</v>
      </c>
      <c r="DX31" s="713"/>
      <c r="DY31" s="713"/>
      <c r="DZ31" s="713"/>
      <c r="EA31" s="713"/>
      <c r="EB31" s="713"/>
      <c r="EC31" s="714"/>
    </row>
    <row r="32" spans="2:133" ht="11.25" customHeight="1" x14ac:dyDescent="0.15">
      <c r="B32" s="676" t="s">
        <v>312</v>
      </c>
      <c r="C32" s="677"/>
      <c r="D32" s="677"/>
      <c r="E32" s="677"/>
      <c r="F32" s="677"/>
      <c r="G32" s="677"/>
      <c r="H32" s="677"/>
      <c r="I32" s="677"/>
      <c r="J32" s="677"/>
      <c r="K32" s="677"/>
      <c r="L32" s="677"/>
      <c r="M32" s="677"/>
      <c r="N32" s="677"/>
      <c r="O32" s="677"/>
      <c r="P32" s="677"/>
      <c r="Q32" s="678"/>
      <c r="R32" s="679">
        <v>143244</v>
      </c>
      <c r="S32" s="680"/>
      <c r="T32" s="680"/>
      <c r="U32" s="680"/>
      <c r="V32" s="680"/>
      <c r="W32" s="680"/>
      <c r="X32" s="680"/>
      <c r="Y32" s="681"/>
      <c r="Z32" s="682">
        <v>4.5</v>
      </c>
      <c r="AA32" s="682"/>
      <c r="AB32" s="682"/>
      <c r="AC32" s="682"/>
      <c r="AD32" s="683" t="s">
        <v>136</v>
      </c>
      <c r="AE32" s="683"/>
      <c r="AF32" s="683"/>
      <c r="AG32" s="683"/>
      <c r="AH32" s="683"/>
      <c r="AI32" s="683"/>
      <c r="AJ32" s="683"/>
      <c r="AK32" s="683"/>
      <c r="AL32" s="684" t="s">
        <v>241</v>
      </c>
      <c r="AM32" s="685"/>
      <c r="AN32" s="685"/>
      <c r="AO32" s="686"/>
      <c r="AP32" s="731"/>
      <c r="AQ32" s="732"/>
      <c r="AR32" s="732"/>
      <c r="AS32" s="732"/>
      <c r="AT32" s="735"/>
      <c r="AU32" s="231"/>
      <c r="AV32" s="231"/>
      <c r="AW32" s="231"/>
      <c r="AX32" s="724" t="s">
        <v>313</v>
      </c>
      <c r="AY32" s="725"/>
      <c r="AZ32" s="725"/>
      <c r="BA32" s="725"/>
      <c r="BB32" s="725"/>
      <c r="BC32" s="725"/>
      <c r="BD32" s="725"/>
      <c r="BE32" s="725"/>
      <c r="BF32" s="726"/>
      <c r="BG32" s="748">
        <v>99.3</v>
      </c>
      <c r="BH32" s="749"/>
      <c r="BI32" s="749"/>
      <c r="BJ32" s="749"/>
      <c r="BK32" s="749"/>
      <c r="BL32" s="749"/>
      <c r="BM32" s="750">
        <v>91.7</v>
      </c>
      <c r="BN32" s="749"/>
      <c r="BO32" s="749"/>
      <c r="BP32" s="749"/>
      <c r="BQ32" s="751"/>
      <c r="BR32" s="748">
        <v>99.2</v>
      </c>
      <c r="BS32" s="749"/>
      <c r="BT32" s="749"/>
      <c r="BU32" s="749"/>
      <c r="BV32" s="749"/>
      <c r="BW32" s="749"/>
      <c r="BX32" s="750">
        <v>91.3</v>
      </c>
      <c r="BY32" s="749"/>
      <c r="BZ32" s="749"/>
      <c r="CA32" s="749"/>
      <c r="CB32" s="751"/>
      <c r="CD32" s="746"/>
      <c r="CE32" s="747"/>
      <c r="CF32" s="694" t="s">
        <v>314</v>
      </c>
      <c r="CG32" s="695"/>
      <c r="CH32" s="695"/>
      <c r="CI32" s="695"/>
      <c r="CJ32" s="695"/>
      <c r="CK32" s="695"/>
      <c r="CL32" s="695"/>
      <c r="CM32" s="695"/>
      <c r="CN32" s="695"/>
      <c r="CO32" s="695"/>
      <c r="CP32" s="695"/>
      <c r="CQ32" s="696"/>
      <c r="CR32" s="679" t="s">
        <v>224</v>
      </c>
      <c r="CS32" s="680"/>
      <c r="CT32" s="680"/>
      <c r="CU32" s="680"/>
      <c r="CV32" s="680"/>
      <c r="CW32" s="680"/>
      <c r="CX32" s="680"/>
      <c r="CY32" s="681"/>
      <c r="CZ32" s="684" t="s">
        <v>224</v>
      </c>
      <c r="DA32" s="713"/>
      <c r="DB32" s="713"/>
      <c r="DC32" s="717"/>
      <c r="DD32" s="688" t="s">
        <v>136</v>
      </c>
      <c r="DE32" s="680"/>
      <c r="DF32" s="680"/>
      <c r="DG32" s="680"/>
      <c r="DH32" s="680"/>
      <c r="DI32" s="680"/>
      <c r="DJ32" s="680"/>
      <c r="DK32" s="681"/>
      <c r="DL32" s="688" t="s">
        <v>224</v>
      </c>
      <c r="DM32" s="680"/>
      <c r="DN32" s="680"/>
      <c r="DO32" s="680"/>
      <c r="DP32" s="680"/>
      <c r="DQ32" s="680"/>
      <c r="DR32" s="680"/>
      <c r="DS32" s="680"/>
      <c r="DT32" s="680"/>
      <c r="DU32" s="680"/>
      <c r="DV32" s="681"/>
      <c r="DW32" s="684" t="s">
        <v>136</v>
      </c>
      <c r="DX32" s="713"/>
      <c r="DY32" s="713"/>
      <c r="DZ32" s="713"/>
      <c r="EA32" s="713"/>
      <c r="EB32" s="713"/>
      <c r="EC32" s="714"/>
    </row>
    <row r="33" spans="2:133" ht="11.25" customHeight="1" x14ac:dyDescent="0.15">
      <c r="B33" s="676" t="s">
        <v>315</v>
      </c>
      <c r="C33" s="677"/>
      <c r="D33" s="677"/>
      <c r="E33" s="677"/>
      <c r="F33" s="677"/>
      <c r="G33" s="677"/>
      <c r="H33" s="677"/>
      <c r="I33" s="677"/>
      <c r="J33" s="677"/>
      <c r="K33" s="677"/>
      <c r="L33" s="677"/>
      <c r="M33" s="677"/>
      <c r="N33" s="677"/>
      <c r="O33" s="677"/>
      <c r="P33" s="677"/>
      <c r="Q33" s="678"/>
      <c r="R33" s="679">
        <v>183791</v>
      </c>
      <c r="S33" s="680"/>
      <c r="T33" s="680"/>
      <c r="U33" s="680"/>
      <c r="V33" s="680"/>
      <c r="W33" s="680"/>
      <c r="X33" s="680"/>
      <c r="Y33" s="681"/>
      <c r="Z33" s="682">
        <v>5.7</v>
      </c>
      <c r="AA33" s="682"/>
      <c r="AB33" s="682"/>
      <c r="AC33" s="682"/>
      <c r="AD33" s="683" t="s">
        <v>224</v>
      </c>
      <c r="AE33" s="683"/>
      <c r="AF33" s="683"/>
      <c r="AG33" s="683"/>
      <c r="AH33" s="683"/>
      <c r="AI33" s="683"/>
      <c r="AJ33" s="683"/>
      <c r="AK33" s="683"/>
      <c r="AL33" s="684" t="s">
        <v>224</v>
      </c>
      <c r="AM33" s="685"/>
      <c r="AN33" s="685"/>
      <c r="AO33" s="686"/>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94" t="s">
        <v>316</v>
      </c>
      <c r="CE33" s="695"/>
      <c r="CF33" s="695"/>
      <c r="CG33" s="695"/>
      <c r="CH33" s="695"/>
      <c r="CI33" s="695"/>
      <c r="CJ33" s="695"/>
      <c r="CK33" s="695"/>
      <c r="CL33" s="695"/>
      <c r="CM33" s="695"/>
      <c r="CN33" s="695"/>
      <c r="CO33" s="695"/>
      <c r="CP33" s="695"/>
      <c r="CQ33" s="696"/>
      <c r="CR33" s="679">
        <v>1121767</v>
      </c>
      <c r="CS33" s="715"/>
      <c r="CT33" s="715"/>
      <c r="CU33" s="715"/>
      <c r="CV33" s="715"/>
      <c r="CW33" s="715"/>
      <c r="CX33" s="715"/>
      <c r="CY33" s="716"/>
      <c r="CZ33" s="684">
        <v>37.200000000000003</v>
      </c>
      <c r="DA33" s="713"/>
      <c r="DB33" s="713"/>
      <c r="DC33" s="717"/>
      <c r="DD33" s="688">
        <v>910908</v>
      </c>
      <c r="DE33" s="715"/>
      <c r="DF33" s="715"/>
      <c r="DG33" s="715"/>
      <c r="DH33" s="715"/>
      <c r="DI33" s="715"/>
      <c r="DJ33" s="715"/>
      <c r="DK33" s="716"/>
      <c r="DL33" s="688">
        <v>759643</v>
      </c>
      <c r="DM33" s="715"/>
      <c r="DN33" s="715"/>
      <c r="DO33" s="715"/>
      <c r="DP33" s="715"/>
      <c r="DQ33" s="715"/>
      <c r="DR33" s="715"/>
      <c r="DS33" s="715"/>
      <c r="DT33" s="715"/>
      <c r="DU33" s="715"/>
      <c r="DV33" s="716"/>
      <c r="DW33" s="684">
        <v>39</v>
      </c>
      <c r="DX33" s="713"/>
      <c r="DY33" s="713"/>
      <c r="DZ33" s="713"/>
      <c r="EA33" s="713"/>
      <c r="EB33" s="713"/>
      <c r="EC33" s="714"/>
    </row>
    <row r="34" spans="2:133" ht="11.25" customHeight="1" x14ac:dyDescent="0.15">
      <c r="B34" s="676" t="s">
        <v>317</v>
      </c>
      <c r="C34" s="677"/>
      <c r="D34" s="677"/>
      <c r="E34" s="677"/>
      <c r="F34" s="677"/>
      <c r="G34" s="677"/>
      <c r="H34" s="677"/>
      <c r="I34" s="677"/>
      <c r="J34" s="677"/>
      <c r="K34" s="677"/>
      <c r="L34" s="677"/>
      <c r="M34" s="677"/>
      <c r="N34" s="677"/>
      <c r="O34" s="677"/>
      <c r="P34" s="677"/>
      <c r="Q34" s="678"/>
      <c r="R34" s="679">
        <v>42781</v>
      </c>
      <c r="S34" s="680"/>
      <c r="T34" s="680"/>
      <c r="U34" s="680"/>
      <c r="V34" s="680"/>
      <c r="W34" s="680"/>
      <c r="X34" s="680"/>
      <c r="Y34" s="681"/>
      <c r="Z34" s="682">
        <v>1.3</v>
      </c>
      <c r="AA34" s="682"/>
      <c r="AB34" s="682"/>
      <c r="AC34" s="682"/>
      <c r="AD34" s="683">
        <v>44</v>
      </c>
      <c r="AE34" s="683"/>
      <c r="AF34" s="683"/>
      <c r="AG34" s="683"/>
      <c r="AH34" s="683"/>
      <c r="AI34" s="683"/>
      <c r="AJ34" s="683"/>
      <c r="AK34" s="683"/>
      <c r="AL34" s="684">
        <v>0</v>
      </c>
      <c r="AM34" s="685"/>
      <c r="AN34" s="685"/>
      <c r="AO34" s="686"/>
      <c r="AP34" s="234"/>
      <c r="AQ34" s="658" t="s">
        <v>318</v>
      </c>
      <c r="AR34" s="659"/>
      <c r="AS34" s="659"/>
      <c r="AT34" s="659"/>
      <c r="AU34" s="659"/>
      <c r="AV34" s="659"/>
      <c r="AW34" s="659"/>
      <c r="AX34" s="659"/>
      <c r="AY34" s="659"/>
      <c r="AZ34" s="659"/>
      <c r="BA34" s="659"/>
      <c r="BB34" s="659"/>
      <c r="BC34" s="659"/>
      <c r="BD34" s="659"/>
      <c r="BE34" s="659"/>
      <c r="BF34" s="660"/>
      <c r="BG34" s="658" t="s">
        <v>319</v>
      </c>
      <c r="BH34" s="659"/>
      <c r="BI34" s="659"/>
      <c r="BJ34" s="659"/>
      <c r="BK34" s="659"/>
      <c r="BL34" s="659"/>
      <c r="BM34" s="659"/>
      <c r="BN34" s="659"/>
      <c r="BO34" s="659"/>
      <c r="BP34" s="659"/>
      <c r="BQ34" s="659"/>
      <c r="BR34" s="659"/>
      <c r="BS34" s="659"/>
      <c r="BT34" s="659"/>
      <c r="BU34" s="659"/>
      <c r="BV34" s="659"/>
      <c r="BW34" s="659"/>
      <c r="BX34" s="659"/>
      <c r="BY34" s="659"/>
      <c r="BZ34" s="659"/>
      <c r="CA34" s="659"/>
      <c r="CB34" s="660"/>
      <c r="CD34" s="694" t="s">
        <v>320</v>
      </c>
      <c r="CE34" s="695"/>
      <c r="CF34" s="695"/>
      <c r="CG34" s="695"/>
      <c r="CH34" s="695"/>
      <c r="CI34" s="695"/>
      <c r="CJ34" s="695"/>
      <c r="CK34" s="695"/>
      <c r="CL34" s="695"/>
      <c r="CM34" s="695"/>
      <c r="CN34" s="695"/>
      <c r="CO34" s="695"/>
      <c r="CP34" s="695"/>
      <c r="CQ34" s="696"/>
      <c r="CR34" s="679">
        <v>351253</v>
      </c>
      <c r="CS34" s="680"/>
      <c r="CT34" s="680"/>
      <c r="CU34" s="680"/>
      <c r="CV34" s="680"/>
      <c r="CW34" s="680"/>
      <c r="CX34" s="680"/>
      <c r="CY34" s="681"/>
      <c r="CZ34" s="684">
        <v>11.6</v>
      </c>
      <c r="DA34" s="713"/>
      <c r="DB34" s="713"/>
      <c r="DC34" s="717"/>
      <c r="DD34" s="688">
        <v>275764</v>
      </c>
      <c r="DE34" s="680"/>
      <c r="DF34" s="680"/>
      <c r="DG34" s="680"/>
      <c r="DH34" s="680"/>
      <c r="DI34" s="680"/>
      <c r="DJ34" s="680"/>
      <c r="DK34" s="681"/>
      <c r="DL34" s="688">
        <v>229399</v>
      </c>
      <c r="DM34" s="680"/>
      <c r="DN34" s="680"/>
      <c r="DO34" s="680"/>
      <c r="DP34" s="680"/>
      <c r="DQ34" s="680"/>
      <c r="DR34" s="680"/>
      <c r="DS34" s="680"/>
      <c r="DT34" s="680"/>
      <c r="DU34" s="680"/>
      <c r="DV34" s="681"/>
      <c r="DW34" s="684">
        <v>11.8</v>
      </c>
      <c r="DX34" s="713"/>
      <c r="DY34" s="713"/>
      <c r="DZ34" s="713"/>
      <c r="EA34" s="713"/>
      <c r="EB34" s="713"/>
      <c r="EC34" s="714"/>
    </row>
    <row r="35" spans="2:133" ht="11.25" customHeight="1" x14ac:dyDescent="0.15">
      <c r="B35" s="676" t="s">
        <v>321</v>
      </c>
      <c r="C35" s="677"/>
      <c r="D35" s="677"/>
      <c r="E35" s="677"/>
      <c r="F35" s="677"/>
      <c r="G35" s="677"/>
      <c r="H35" s="677"/>
      <c r="I35" s="677"/>
      <c r="J35" s="677"/>
      <c r="K35" s="677"/>
      <c r="L35" s="677"/>
      <c r="M35" s="677"/>
      <c r="N35" s="677"/>
      <c r="O35" s="677"/>
      <c r="P35" s="677"/>
      <c r="Q35" s="678"/>
      <c r="R35" s="679">
        <v>249708</v>
      </c>
      <c r="S35" s="680"/>
      <c r="T35" s="680"/>
      <c r="U35" s="680"/>
      <c r="V35" s="680"/>
      <c r="W35" s="680"/>
      <c r="X35" s="680"/>
      <c r="Y35" s="681"/>
      <c r="Z35" s="682">
        <v>7.8</v>
      </c>
      <c r="AA35" s="682"/>
      <c r="AB35" s="682"/>
      <c r="AC35" s="682"/>
      <c r="AD35" s="683" t="s">
        <v>224</v>
      </c>
      <c r="AE35" s="683"/>
      <c r="AF35" s="683"/>
      <c r="AG35" s="683"/>
      <c r="AH35" s="683"/>
      <c r="AI35" s="683"/>
      <c r="AJ35" s="683"/>
      <c r="AK35" s="683"/>
      <c r="AL35" s="684" t="s">
        <v>136</v>
      </c>
      <c r="AM35" s="685"/>
      <c r="AN35" s="685"/>
      <c r="AO35" s="686"/>
      <c r="AP35" s="234"/>
      <c r="AQ35" s="752" t="s">
        <v>322</v>
      </c>
      <c r="AR35" s="753"/>
      <c r="AS35" s="753"/>
      <c r="AT35" s="753"/>
      <c r="AU35" s="753"/>
      <c r="AV35" s="753"/>
      <c r="AW35" s="753"/>
      <c r="AX35" s="753"/>
      <c r="AY35" s="754"/>
      <c r="AZ35" s="668">
        <v>342770</v>
      </c>
      <c r="BA35" s="669"/>
      <c r="BB35" s="669"/>
      <c r="BC35" s="669"/>
      <c r="BD35" s="669"/>
      <c r="BE35" s="669"/>
      <c r="BF35" s="755"/>
      <c r="BG35" s="690" t="s">
        <v>323</v>
      </c>
      <c r="BH35" s="691"/>
      <c r="BI35" s="691"/>
      <c r="BJ35" s="691"/>
      <c r="BK35" s="691"/>
      <c r="BL35" s="691"/>
      <c r="BM35" s="691"/>
      <c r="BN35" s="691"/>
      <c r="BO35" s="691"/>
      <c r="BP35" s="691"/>
      <c r="BQ35" s="691"/>
      <c r="BR35" s="691"/>
      <c r="BS35" s="691"/>
      <c r="BT35" s="691"/>
      <c r="BU35" s="692"/>
      <c r="BV35" s="668">
        <v>280444</v>
      </c>
      <c r="BW35" s="669"/>
      <c r="BX35" s="669"/>
      <c r="BY35" s="669"/>
      <c r="BZ35" s="669"/>
      <c r="CA35" s="669"/>
      <c r="CB35" s="755"/>
      <c r="CD35" s="694" t="s">
        <v>324</v>
      </c>
      <c r="CE35" s="695"/>
      <c r="CF35" s="695"/>
      <c r="CG35" s="695"/>
      <c r="CH35" s="695"/>
      <c r="CI35" s="695"/>
      <c r="CJ35" s="695"/>
      <c r="CK35" s="695"/>
      <c r="CL35" s="695"/>
      <c r="CM35" s="695"/>
      <c r="CN35" s="695"/>
      <c r="CO35" s="695"/>
      <c r="CP35" s="695"/>
      <c r="CQ35" s="696"/>
      <c r="CR35" s="679">
        <v>37201</v>
      </c>
      <c r="CS35" s="715"/>
      <c r="CT35" s="715"/>
      <c r="CU35" s="715"/>
      <c r="CV35" s="715"/>
      <c r="CW35" s="715"/>
      <c r="CX35" s="715"/>
      <c r="CY35" s="716"/>
      <c r="CZ35" s="684">
        <v>1.2</v>
      </c>
      <c r="DA35" s="713"/>
      <c r="DB35" s="713"/>
      <c r="DC35" s="717"/>
      <c r="DD35" s="688">
        <v>28248</v>
      </c>
      <c r="DE35" s="715"/>
      <c r="DF35" s="715"/>
      <c r="DG35" s="715"/>
      <c r="DH35" s="715"/>
      <c r="DI35" s="715"/>
      <c r="DJ35" s="715"/>
      <c r="DK35" s="716"/>
      <c r="DL35" s="688">
        <v>28248</v>
      </c>
      <c r="DM35" s="715"/>
      <c r="DN35" s="715"/>
      <c r="DO35" s="715"/>
      <c r="DP35" s="715"/>
      <c r="DQ35" s="715"/>
      <c r="DR35" s="715"/>
      <c r="DS35" s="715"/>
      <c r="DT35" s="715"/>
      <c r="DU35" s="715"/>
      <c r="DV35" s="716"/>
      <c r="DW35" s="684">
        <v>1.5</v>
      </c>
      <c r="DX35" s="713"/>
      <c r="DY35" s="713"/>
      <c r="DZ35" s="713"/>
      <c r="EA35" s="713"/>
      <c r="EB35" s="713"/>
      <c r="EC35" s="714"/>
    </row>
    <row r="36" spans="2:133" ht="11.25" customHeight="1" x14ac:dyDescent="0.15">
      <c r="B36" s="676" t="s">
        <v>325</v>
      </c>
      <c r="C36" s="677"/>
      <c r="D36" s="677"/>
      <c r="E36" s="677"/>
      <c r="F36" s="677"/>
      <c r="G36" s="677"/>
      <c r="H36" s="677"/>
      <c r="I36" s="677"/>
      <c r="J36" s="677"/>
      <c r="K36" s="677"/>
      <c r="L36" s="677"/>
      <c r="M36" s="677"/>
      <c r="N36" s="677"/>
      <c r="O36" s="677"/>
      <c r="P36" s="677"/>
      <c r="Q36" s="678"/>
      <c r="R36" s="679" t="s">
        <v>241</v>
      </c>
      <c r="S36" s="680"/>
      <c r="T36" s="680"/>
      <c r="U36" s="680"/>
      <c r="V36" s="680"/>
      <c r="W36" s="680"/>
      <c r="X36" s="680"/>
      <c r="Y36" s="681"/>
      <c r="Z36" s="682" t="s">
        <v>224</v>
      </c>
      <c r="AA36" s="682"/>
      <c r="AB36" s="682"/>
      <c r="AC36" s="682"/>
      <c r="AD36" s="683" t="s">
        <v>224</v>
      </c>
      <c r="AE36" s="683"/>
      <c r="AF36" s="683"/>
      <c r="AG36" s="683"/>
      <c r="AH36" s="683"/>
      <c r="AI36" s="683"/>
      <c r="AJ36" s="683"/>
      <c r="AK36" s="683"/>
      <c r="AL36" s="684" t="s">
        <v>136</v>
      </c>
      <c r="AM36" s="685"/>
      <c r="AN36" s="685"/>
      <c r="AO36" s="686"/>
      <c r="AQ36" s="756" t="s">
        <v>326</v>
      </c>
      <c r="AR36" s="757"/>
      <c r="AS36" s="757"/>
      <c r="AT36" s="757"/>
      <c r="AU36" s="757"/>
      <c r="AV36" s="757"/>
      <c r="AW36" s="757"/>
      <c r="AX36" s="757"/>
      <c r="AY36" s="758"/>
      <c r="AZ36" s="679">
        <v>12748</v>
      </c>
      <c r="BA36" s="680"/>
      <c r="BB36" s="680"/>
      <c r="BC36" s="680"/>
      <c r="BD36" s="715"/>
      <c r="BE36" s="715"/>
      <c r="BF36" s="738"/>
      <c r="BG36" s="694" t="s">
        <v>327</v>
      </c>
      <c r="BH36" s="695"/>
      <c r="BI36" s="695"/>
      <c r="BJ36" s="695"/>
      <c r="BK36" s="695"/>
      <c r="BL36" s="695"/>
      <c r="BM36" s="695"/>
      <c r="BN36" s="695"/>
      <c r="BO36" s="695"/>
      <c r="BP36" s="695"/>
      <c r="BQ36" s="695"/>
      <c r="BR36" s="695"/>
      <c r="BS36" s="695"/>
      <c r="BT36" s="695"/>
      <c r="BU36" s="696"/>
      <c r="BV36" s="679">
        <v>267344</v>
      </c>
      <c r="BW36" s="680"/>
      <c r="BX36" s="680"/>
      <c r="BY36" s="680"/>
      <c r="BZ36" s="680"/>
      <c r="CA36" s="680"/>
      <c r="CB36" s="689"/>
      <c r="CD36" s="694" t="s">
        <v>328</v>
      </c>
      <c r="CE36" s="695"/>
      <c r="CF36" s="695"/>
      <c r="CG36" s="695"/>
      <c r="CH36" s="695"/>
      <c r="CI36" s="695"/>
      <c r="CJ36" s="695"/>
      <c r="CK36" s="695"/>
      <c r="CL36" s="695"/>
      <c r="CM36" s="695"/>
      <c r="CN36" s="695"/>
      <c r="CO36" s="695"/>
      <c r="CP36" s="695"/>
      <c r="CQ36" s="696"/>
      <c r="CR36" s="679">
        <v>378963</v>
      </c>
      <c r="CS36" s="680"/>
      <c r="CT36" s="680"/>
      <c r="CU36" s="680"/>
      <c r="CV36" s="680"/>
      <c r="CW36" s="680"/>
      <c r="CX36" s="680"/>
      <c r="CY36" s="681"/>
      <c r="CZ36" s="684">
        <v>12.6</v>
      </c>
      <c r="DA36" s="713"/>
      <c r="DB36" s="713"/>
      <c r="DC36" s="717"/>
      <c r="DD36" s="688">
        <v>307774</v>
      </c>
      <c r="DE36" s="680"/>
      <c r="DF36" s="680"/>
      <c r="DG36" s="680"/>
      <c r="DH36" s="680"/>
      <c r="DI36" s="680"/>
      <c r="DJ36" s="680"/>
      <c r="DK36" s="681"/>
      <c r="DL36" s="688">
        <v>229597</v>
      </c>
      <c r="DM36" s="680"/>
      <c r="DN36" s="680"/>
      <c r="DO36" s="680"/>
      <c r="DP36" s="680"/>
      <c r="DQ36" s="680"/>
      <c r="DR36" s="680"/>
      <c r="DS36" s="680"/>
      <c r="DT36" s="680"/>
      <c r="DU36" s="680"/>
      <c r="DV36" s="681"/>
      <c r="DW36" s="684">
        <v>11.8</v>
      </c>
      <c r="DX36" s="713"/>
      <c r="DY36" s="713"/>
      <c r="DZ36" s="713"/>
      <c r="EA36" s="713"/>
      <c r="EB36" s="713"/>
      <c r="EC36" s="714"/>
    </row>
    <row r="37" spans="2:133" ht="11.25" customHeight="1" x14ac:dyDescent="0.15">
      <c r="B37" s="676" t="s">
        <v>329</v>
      </c>
      <c r="C37" s="677"/>
      <c r="D37" s="677"/>
      <c r="E37" s="677"/>
      <c r="F37" s="677"/>
      <c r="G37" s="677"/>
      <c r="H37" s="677"/>
      <c r="I37" s="677"/>
      <c r="J37" s="677"/>
      <c r="K37" s="677"/>
      <c r="L37" s="677"/>
      <c r="M37" s="677"/>
      <c r="N37" s="677"/>
      <c r="O37" s="677"/>
      <c r="P37" s="677"/>
      <c r="Q37" s="678"/>
      <c r="R37" s="679">
        <v>74908</v>
      </c>
      <c r="S37" s="680"/>
      <c r="T37" s="680"/>
      <c r="U37" s="680"/>
      <c r="V37" s="680"/>
      <c r="W37" s="680"/>
      <c r="X37" s="680"/>
      <c r="Y37" s="681"/>
      <c r="Z37" s="682">
        <v>2.2999999999999998</v>
      </c>
      <c r="AA37" s="682"/>
      <c r="AB37" s="682"/>
      <c r="AC37" s="682"/>
      <c r="AD37" s="683" t="s">
        <v>224</v>
      </c>
      <c r="AE37" s="683"/>
      <c r="AF37" s="683"/>
      <c r="AG37" s="683"/>
      <c r="AH37" s="683"/>
      <c r="AI37" s="683"/>
      <c r="AJ37" s="683"/>
      <c r="AK37" s="683"/>
      <c r="AL37" s="684" t="s">
        <v>224</v>
      </c>
      <c r="AM37" s="685"/>
      <c r="AN37" s="685"/>
      <c r="AO37" s="686"/>
      <c r="AQ37" s="756" t="s">
        <v>330</v>
      </c>
      <c r="AR37" s="757"/>
      <c r="AS37" s="757"/>
      <c r="AT37" s="757"/>
      <c r="AU37" s="757"/>
      <c r="AV37" s="757"/>
      <c r="AW37" s="757"/>
      <c r="AX37" s="757"/>
      <c r="AY37" s="758"/>
      <c r="AZ37" s="679" t="s">
        <v>224</v>
      </c>
      <c r="BA37" s="680"/>
      <c r="BB37" s="680"/>
      <c r="BC37" s="680"/>
      <c r="BD37" s="715"/>
      <c r="BE37" s="715"/>
      <c r="BF37" s="738"/>
      <c r="BG37" s="694" t="s">
        <v>331</v>
      </c>
      <c r="BH37" s="695"/>
      <c r="BI37" s="695"/>
      <c r="BJ37" s="695"/>
      <c r="BK37" s="695"/>
      <c r="BL37" s="695"/>
      <c r="BM37" s="695"/>
      <c r="BN37" s="695"/>
      <c r="BO37" s="695"/>
      <c r="BP37" s="695"/>
      <c r="BQ37" s="695"/>
      <c r="BR37" s="695"/>
      <c r="BS37" s="695"/>
      <c r="BT37" s="695"/>
      <c r="BU37" s="696"/>
      <c r="BV37" s="679">
        <v>782</v>
      </c>
      <c r="BW37" s="680"/>
      <c r="BX37" s="680"/>
      <c r="BY37" s="680"/>
      <c r="BZ37" s="680"/>
      <c r="CA37" s="680"/>
      <c r="CB37" s="689"/>
      <c r="CD37" s="694" t="s">
        <v>332</v>
      </c>
      <c r="CE37" s="695"/>
      <c r="CF37" s="695"/>
      <c r="CG37" s="695"/>
      <c r="CH37" s="695"/>
      <c r="CI37" s="695"/>
      <c r="CJ37" s="695"/>
      <c r="CK37" s="695"/>
      <c r="CL37" s="695"/>
      <c r="CM37" s="695"/>
      <c r="CN37" s="695"/>
      <c r="CO37" s="695"/>
      <c r="CP37" s="695"/>
      <c r="CQ37" s="696"/>
      <c r="CR37" s="679">
        <v>219330</v>
      </c>
      <c r="CS37" s="715"/>
      <c r="CT37" s="715"/>
      <c r="CU37" s="715"/>
      <c r="CV37" s="715"/>
      <c r="CW37" s="715"/>
      <c r="CX37" s="715"/>
      <c r="CY37" s="716"/>
      <c r="CZ37" s="684">
        <v>7.3</v>
      </c>
      <c r="DA37" s="713"/>
      <c r="DB37" s="713"/>
      <c r="DC37" s="717"/>
      <c r="DD37" s="688">
        <v>200988</v>
      </c>
      <c r="DE37" s="715"/>
      <c r="DF37" s="715"/>
      <c r="DG37" s="715"/>
      <c r="DH37" s="715"/>
      <c r="DI37" s="715"/>
      <c r="DJ37" s="715"/>
      <c r="DK37" s="716"/>
      <c r="DL37" s="688">
        <v>162858</v>
      </c>
      <c r="DM37" s="715"/>
      <c r="DN37" s="715"/>
      <c r="DO37" s="715"/>
      <c r="DP37" s="715"/>
      <c r="DQ37" s="715"/>
      <c r="DR37" s="715"/>
      <c r="DS37" s="715"/>
      <c r="DT37" s="715"/>
      <c r="DU37" s="715"/>
      <c r="DV37" s="716"/>
      <c r="DW37" s="684">
        <v>8.4</v>
      </c>
      <c r="DX37" s="713"/>
      <c r="DY37" s="713"/>
      <c r="DZ37" s="713"/>
      <c r="EA37" s="713"/>
      <c r="EB37" s="713"/>
      <c r="EC37" s="714"/>
    </row>
    <row r="38" spans="2:133" ht="11.25" customHeight="1" x14ac:dyDescent="0.15">
      <c r="B38" s="724" t="s">
        <v>333</v>
      </c>
      <c r="C38" s="725"/>
      <c r="D38" s="725"/>
      <c r="E38" s="725"/>
      <c r="F38" s="725"/>
      <c r="G38" s="725"/>
      <c r="H38" s="725"/>
      <c r="I38" s="725"/>
      <c r="J38" s="725"/>
      <c r="K38" s="725"/>
      <c r="L38" s="725"/>
      <c r="M38" s="725"/>
      <c r="N38" s="725"/>
      <c r="O38" s="725"/>
      <c r="P38" s="725"/>
      <c r="Q38" s="726"/>
      <c r="R38" s="759">
        <v>3214969</v>
      </c>
      <c r="S38" s="760"/>
      <c r="T38" s="760"/>
      <c r="U38" s="760"/>
      <c r="V38" s="760"/>
      <c r="W38" s="760"/>
      <c r="X38" s="760"/>
      <c r="Y38" s="761"/>
      <c r="Z38" s="762">
        <v>100</v>
      </c>
      <c r="AA38" s="762"/>
      <c r="AB38" s="762"/>
      <c r="AC38" s="762"/>
      <c r="AD38" s="763">
        <v>1871231</v>
      </c>
      <c r="AE38" s="763"/>
      <c r="AF38" s="763"/>
      <c r="AG38" s="763"/>
      <c r="AH38" s="763"/>
      <c r="AI38" s="763"/>
      <c r="AJ38" s="763"/>
      <c r="AK38" s="763"/>
      <c r="AL38" s="764">
        <v>100</v>
      </c>
      <c r="AM38" s="750"/>
      <c r="AN38" s="750"/>
      <c r="AO38" s="765"/>
      <c r="AQ38" s="756" t="s">
        <v>334</v>
      </c>
      <c r="AR38" s="757"/>
      <c r="AS38" s="757"/>
      <c r="AT38" s="757"/>
      <c r="AU38" s="757"/>
      <c r="AV38" s="757"/>
      <c r="AW38" s="757"/>
      <c r="AX38" s="757"/>
      <c r="AY38" s="758"/>
      <c r="AZ38" s="679" t="s">
        <v>224</v>
      </c>
      <c r="BA38" s="680"/>
      <c r="BB38" s="680"/>
      <c r="BC38" s="680"/>
      <c r="BD38" s="715"/>
      <c r="BE38" s="715"/>
      <c r="BF38" s="738"/>
      <c r="BG38" s="694" t="s">
        <v>335</v>
      </c>
      <c r="BH38" s="695"/>
      <c r="BI38" s="695"/>
      <c r="BJ38" s="695"/>
      <c r="BK38" s="695"/>
      <c r="BL38" s="695"/>
      <c r="BM38" s="695"/>
      <c r="BN38" s="695"/>
      <c r="BO38" s="695"/>
      <c r="BP38" s="695"/>
      <c r="BQ38" s="695"/>
      <c r="BR38" s="695"/>
      <c r="BS38" s="695"/>
      <c r="BT38" s="695"/>
      <c r="BU38" s="696"/>
      <c r="BV38" s="679">
        <v>1256</v>
      </c>
      <c r="BW38" s="680"/>
      <c r="BX38" s="680"/>
      <c r="BY38" s="680"/>
      <c r="BZ38" s="680"/>
      <c r="CA38" s="680"/>
      <c r="CB38" s="689"/>
      <c r="CD38" s="694" t="s">
        <v>336</v>
      </c>
      <c r="CE38" s="695"/>
      <c r="CF38" s="695"/>
      <c r="CG38" s="695"/>
      <c r="CH38" s="695"/>
      <c r="CI38" s="695"/>
      <c r="CJ38" s="695"/>
      <c r="CK38" s="695"/>
      <c r="CL38" s="695"/>
      <c r="CM38" s="695"/>
      <c r="CN38" s="695"/>
      <c r="CO38" s="695"/>
      <c r="CP38" s="695"/>
      <c r="CQ38" s="696"/>
      <c r="CR38" s="679">
        <v>342770</v>
      </c>
      <c r="CS38" s="680"/>
      <c r="CT38" s="680"/>
      <c r="CU38" s="680"/>
      <c r="CV38" s="680"/>
      <c r="CW38" s="680"/>
      <c r="CX38" s="680"/>
      <c r="CY38" s="681"/>
      <c r="CZ38" s="684">
        <v>11.4</v>
      </c>
      <c r="DA38" s="713"/>
      <c r="DB38" s="713"/>
      <c r="DC38" s="717"/>
      <c r="DD38" s="688">
        <v>299122</v>
      </c>
      <c r="DE38" s="680"/>
      <c r="DF38" s="680"/>
      <c r="DG38" s="680"/>
      <c r="DH38" s="680"/>
      <c r="DI38" s="680"/>
      <c r="DJ38" s="680"/>
      <c r="DK38" s="681"/>
      <c r="DL38" s="688">
        <v>272399</v>
      </c>
      <c r="DM38" s="680"/>
      <c r="DN38" s="680"/>
      <c r="DO38" s="680"/>
      <c r="DP38" s="680"/>
      <c r="DQ38" s="680"/>
      <c r="DR38" s="680"/>
      <c r="DS38" s="680"/>
      <c r="DT38" s="680"/>
      <c r="DU38" s="680"/>
      <c r="DV38" s="681"/>
      <c r="DW38" s="684">
        <v>14</v>
      </c>
      <c r="DX38" s="713"/>
      <c r="DY38" s="713"/>
      <c r="DZ38" s="713"/>
      <c r="EA38" s="713"/>
      <c r="EB38" s="713"/>
      <c r="EC38" s="714"/>
    </row>
    <row r="39" spans="2:133" ht="11.25" customHeight="1" x14ac:dyDescent="0.15">
      <c r="AQ39" s="756" t="s">
        <v>337</v>
      </c>
      <c r="AR39" s="757"/>
      <c r="AS39" s="757"/>
      <c r="AT39" s="757"/>
      <c r="AU39" s="757"/>
      <c r="AV39" s="757"/>
      <c r="AW39" s="757"/>
      <c r="AX39" s="757"/>
      <c r="AY39" s="758"/>
      <c r="AZ39" s="679" t="s">
        <v>224</v>
      </c>
      <c r="BA39" s="680"/>
      <c r="BB39" s="680"/>
      <c r="BC39" s="680"/>
      <c r="BD39" s="715"/>
      <c r="BE39" s="715"/>
      <c r="BF39" s="738"/>
      <c r="BG39" s="770" t="s">
        <v>338</v>
      </c>
      <c r="BH39" s="771"/>
      <c r="BI39" s="771"/>
      <c r="BJ39" s="771"/>
      <c r="BK39" s="771"/>
      <c r="BL39" s="235"/>
      <c r="BM39" s="695" t="s">
        <v>339</v>
      </c>
      <c r="BN39" s="695"/>
      <c r="BO39" s="695"/>
      <c r="BP39" s="695"/>
      <c r="BQ39" s="695"/>
      <c r="BR39" s="695"/>
      <c r="BS39" s="695"/>
      <c r="BT39" s="695"/>
      <c r="BU39" s="696"/>
      <c r="BV39" s="679">
        <v>57</v>
      </c>
      <c r="BW39" s="680"/>
      <c r="BX39" s="680"/>
      <c r="BY39" s="680"/>
      <c r="BZ39" s="680"/>
      <c r="CA39" s="680"/>
      <c r="CB39" s="689"/>
      <c r="CD39" s="694" t="s">
        <v>340</v>
      </c>
      <c r="CE39" s="695"/>
      <c r="CF39" s="695"/>
      <c r="CG39" s="695"/>
      <c r="CH39" s="695"/>
      <c r="CI39" s="695"/>
      <c r="CJ39" s="695"/>
      <c r="CK39" s="695"/>
      <c r="CL39" s="695"/>
      <c r="CM39" s="695"/>
      <c r="CN39" s="695"/>
      <c r="CO39" s="695"/>
      <c r="CP39" s="695"/>
      <c r="CQ39" s="696"/>
      <c r="CR39" s="679">
        <v>11580</v>
      </c>
      <c r="CS39" s="715"/>
      <c r="CT39" s="715"/>
      <c r="CU39" s="715"/>
      <c r="CV39" s="715"/>
      <c r="CW39" s="715"/>
      <c r="CX39" s="715"/>
      <c r="CY39" s="716"/>
      <c r="CZ39" s="684">
        <v>0.4</v>
      </c>
      <c r="DA39" s="713"/>
      <c r="DB39" s="713"/>
      <c r="DC39" s="717"/>
      <c r="DD39" s="688" t="s">
        <v>224</v>
      </c>
      <c r="DE39" s="715"/>
      <c r="DF39" s="715"/>
      <c r="DG39" s="715"/>
      <c r="DH39" s="715"/>
      <c r="DI39" s="715"/>
      <c r="DJ39" s="715"/>
      <c r="DK39" s="716"/>
      <c r="DL39" s="688" t="s">
        <v>224</v>
      </c>
      <c r="DM39" s="715"/>
      <c r="DN39" s="715"/>
      <c r="DO39" s="715"/>
      <c r="DP39" s="715"/>
      <c r="DQ39" s="715"/>
      <c r="DR39" s="715"/>
      <c r="DS39" s="715"/>
      <c r="DT39" s="715"/>
      <c r="DU39" s="715"/>
      <c r="DV39" s="716"/>
      <c r="DW39" s="684" t="s">
        <v>224</v>
      </c>
      <c r="DX39" s="713"/>
      <c r="DY39" s="713"/>
      <c r="DZ39" s="713"/>
      <c r="EA39" s="713"/>
      <c r="EB39" s="713"/>
      <c r="EC39" s="714"/>
    </row>
    <row r="40" spans="2:133" ht="11.25" customHeight="1" x14ac:dyDescent="0.15">
      <c r="AQ40" s="756" t="s">
        <v>341</v>
      </c>
      <c r="AR40" s="757"/>
      <c r="AS40" s="757"/>
      <c r="AT40" s="757"/>
      <c r="AU40" s="757"/>
      <c r="AV40" s="757"/>
      <c r="AW40" s="757"/>
      <c r="AX40" s="757"/>
      <c r="AY40" s="758"/>
      <c r="AZ40" s="679">
        <v>72619</v>
      </c>
      <c r="BA40" s="680"/>
      <c r="BB40" s="680"/>
      <c r="BC40" s="680"/>
      <c r="BD40" s="715"/>
      <c r="BE40" s="715"/>
      <c r="BF40" s="738"/>
      <c r="BG40" s="770"/>
      <c r="BH40" s="771"/>
      <c r="BI40" s="771"/>
      <c r="BJ40" s="771"/>
      <c r="BK40" s="771"/>
      <c r="BL40" s="235"/>
      <c r="BM40" s="695" t="s">
        <v>342</v>
      </c>
      <c r="BN40" s="695"/>
      <c r="BO40" s="695"/>
      <c r="BP40" s="695"/>
      <c r="BQ40" s="695"/>
      <c r="BR40" s="695"/>
      <c r="BS40" s="695"/>
      <c r="BT40" s="695"/>
      <c r="BU40" s="696"/>
      <c r="BV40" s="679" t="s">
        <v>224</v>
      </c>
      <c r="BW40" s="680"/>
      <c r="BX40" s="680"/>
      <c r="BY40" s="680"/>
      <c r="BZ40" s="680"/>
      <c r="CA40" s="680"/>
      <c r="CB40" s="689"/>
      <c r="CD40" s="694" t="s">
        <v>343</v>
      </c>
      <c r="CE40" s="695"/>
      <c r="CF40" s="695"/>
      <c r="CG40" s="695"/>
      <c r="CH40" s="695"/>
      <c r="CI40" s="695"/>
      <c r="CJ40" s="695"/>
      <c r="CK40" s="695"/>
      <c r="CL40" s="695"/>
      <c r="CM40" s="695"/>
      <c r="CN40" s="695"/>
      <c r="CO40" s="695"/>
      <c r="CP40" s="695"/>
      <c r="CQ40" s="696"/>
      <c r="CR40" s="679" t="s">
        <v>224</v>
      </c>
      <c r="CS40" s="680"/>
      <c r="CT40" s="680"/>
      <c r="CU40" s="680"/>
      <c r="CV40" s="680"/>
      <c r="CW40" s="680"/>
      <c r="CX40" s="680"/>
      <c r="CY40" s="681"/>
      <c r="CZ40" s="684" t="s">
        <v>224</v>
      </c>
      <c r="DA40" s="713"/>
      <c r="DB40" s="713"/>
      <c r="DC40" s="717"/>
      <c r="DD40" s="688" t="s">
        <v>224</v>
      </c>
      <c r="DE40" s="680"/>
      <c r="DF40" s="680"/>
      <c r="DG40" s="680"/>
      <c r="DH40" s="680"/>
      <c r="DI40" s="680"/>
      <c r="DJ40" s="680"/>
      <c r="DK40" s="681"/>
      <c r="DL40" s="688" t="s">
        <v>224</v>
      </c>
      <c r="DM40" s="680"/>
      <c r="DN40" s="680"/>
      <c r="DO40" s="680"/>
      <c r="DP40" s="680"/>
      <c r="DQ40" s="680"/>
      <c r="DR40" s="680"/>
      <c r="DS40" s="680"/>
      <c r="DT40" s="680"/>
      <c r="DU40" s="680"/>
      <c r="DV40" s="681"/>
      <c r="DW40" s="684" t="s">
        <v>224</v>
      </c>
      <c r="DX40" s="713"/>
      <c r="DY40" s="713"/>
      <c r="DZ40" s="713"/>
      <c r="EA40" s="713"/>
      <c r="EB40" s="713"/>
      <c r="EC40" s="714"/>
    </row>
    <row r="41" spans="2:133" ht="11.25" customHeight="1" x14ac:dyDescent="0.15">
      <c r="AQ41" s="766" t="s">
        <v>344</v>
      </c>
      <c r="AR41" s="767"/>
      <c r="AS41" s="767"/>
      <c r="AT41" s="767"/>
      <c r="AU41" s="767"/>
      <c r="AV41" s="767"/>
      <c r="AW41" s="767"/>
      <c r="AX41" s="767"/>
      <c r="AY41" s="768"/>
      <c r="AZ41" s="759">
        <v>257403</v>
      </c>
      <c r="BA41" s="760"/>
      <c r="BB41" s="760"/>
      <c r="BC41" s="760"/>
      <c r="BD41" s="749"/>
      <c r="BE41" s="749"/>
      <c r="BF41" s="751"/>
      <c r="BG41" s="772"/>
      <c r="BH41" s="773"/>
      <c r="BI41" s="773"/>
      <c r="BJ41" s="773"/>
      <c r="BK41" s="773"/>
      <c r="BL41" s="236"/>
      <c r="BM41" s="704" t="s">
        <v>345</v>
      </c>
      <c r="BN41" s="704"/>
      <c r="BO41" s="704"/>
      <c r="BP41" s="704"/>
      <c r="BQ41" s="704"/>
      <c r="BR41" s="704"/>
      <c r="BS41" s="704"/>
      <c r="BT41" s="704"/>
      <c r="BU41" s="705"/>
      <c r="BV41" s="759">
        <v>505</v>
      </c>
      <c r="BW41" s="760"/>
      <c r="BX41" s="760"/>
      <c r="BY41" s="760"/>
      <c r="BZ41" s="760"/>
      <c r="CA41" s="760"/>
      <c r="CB41" s="769"/>
      <c r="CD41" s="694" t="s">
        <v>346</v>
      </c>
      <c r="CE41" s="695"/>
      <c r="CF41" s="695"/>
      <c r="CG41" s="695"/>
      <c r="CH41" s="695"/>
      <c r="CI41" s="695"/>
      <c r="CJ41" s="695"/>
      <c r="CK41" s="695"/>
      <c r="CL41" s="695"/>
      <c r="CM41" s="695"/>
      <c r="CN41" s="695"/>
      <c r="CO41" s="695"/>
      <c r="CP41" s="695"/>
      <c r="CQ41" s="696"/>
      <c r="CR41" s="679" t="s">
        <v>224</v>
      </c>
      <c r="CS41" s="715"/>
      <c r="CT41" s="715"/>
      <c r="CU41" s="715"/>
      <c r="CV41" s="715"/>
      <c r="CW41" s="715"/>
      <c r="CX41" s="715"/>
      <c r="CY41" s="716"/>
      <c r="CZ41" s="684" t="s">
        <v>224</v>
      </c>
      <c r="DA41" s="713"/>
      <c r="DB41" s="713"/>
      <c r="DC41" s="717"/>
      <c r="DD41" s="688" t="s">
        <v>224</v>
      </c>
      <c r="DE41" s="715"/>
      <c r="DF41" s="715"/>
      <c r="DG41" s="715"/>
      <c r="DH41" s="715"/>
      <c r="DI41" s="715"/>
      <c r="DJ41" s="715"/>
      <c r="DK41" s="716"/>
      <c r="DL41" s="774"/>
      <c r="DM41" s="775"/>
      <c r="DN41" s="775"/>
      <c r="DO41" s="775"/>
      <c r="DP41" s="775"/>
      <c r="DQ41" s="775"/>
      <c r="DR41" s="775"/>
      <c r="DS41" s="775"/>
      <c r="DT41" s="775"/>
      <c r="DU41" s="775"/>
      <c r="DV41" s="776"/>
      <c r="DW41" s="777"/>
      <c r="DX41" s="778"/>
      <c r="DY41" s="778"/>
      <c r="DZ41" s="778"/>
      <c r="EA41" s="778"/>
      <c r="EB41" s="778"/>
      <c r="EC41" s="779"/>
    </row>
    <row r="42" spans="2:133" ht="11.25" customHeight="1" x14ac:dyDescent="0.15">
      <c r="B42" s="229" t="s">
        <v>347</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76" t="s">
        <v>348</v>
      </c>
      <c r="CE42" s="677"/>
      <c r="CF42" s="677"/>
      <c r="CG42" s="677"/>
      <c r="CH42" s="677"/>
      <c r="CI42" s="677"/>
      <c r="CJ42" s="677"/>
      <c r="CK42" s="677"/>
      <c r="CL42" s="677"/>
      <c r="CM42" s="677"/>
      <c r="CN42" s="677"/>
      <c r="CO42" s="677"/>
      <c r="CP42" s="677"/>
      <c r="CQ42" s="678"/>
      <c r="CR42" s="679">
        <v>598688</v>
      </c>
      <c r="CS42" s="680"/>
      <c r="CT42" s="680"/>
      <c r="CU42" s="680"/>
      <c r="CV42" s="680"/>
      <c r="CW42" s="680"/>
      <c r="CX42" s="680"/>
      <c r="CY42" s="681"/>
      <c r="CZ42" s="684">
        <v>19.8</v>
      </c>
      <c r="DA42" s="685"/>
      <c r="DB42" s="685"/>
      <c r="DC42" s="780"/>
      <c r="DD42" s="688">
        <v>238634</v>
      </c>
      <c r="DE42" s="680"/>
      <c r="DF42" s="680"/>
      <c r="DG42" s="680"/>
      <c r="DH42" s="680"/>
      <c r="DI42" s="680"/>
      <c r="DJ42" s="680"/>
      <c r="DK42" s="681"/>
      <c r="DL42" s="774"/>
      <c r="DM42" s="775"/>
      <c r="DN42" s="775"/>
      <c r="DO42" s="775"/>
      <c r="DP42" s="775"/>
      <c r="DQ42" s="775"/>
      <c r="DR42" s="775"/>
      <c r="DS42" s="775"/>
      <c r="DT42" s="775"/>
      <c r="DU42" s="775"/>
      <c r="DV42" s="776"/>
      <c r="DW42" s="777"/>
      <c r="DX42" s="778"/>
      <c r="DY42" s="778"/>
      <c r="DZ42" s="778"/>
      <c r="EA42" s="778"/>
      <c r="EB42" s="778"/>
      <c r="EC42" s="779"/>
    </row>
    <row r="43" spans="2:133" ht="11.25" customHeight="1" x14ac:dyDescent="0.15">
      <c r="B43" s="239" t="s">
        <v>349</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76" t="s">
        <v>350</v>
      </c>
      <c r="CE43" s="677"/>
      <c r="CF43" s="677"/>
      <c r="CG43" s="677"/>
      <c r="CH43" s="677"/>
      <c r="CI43" s="677"/>
      <c r="CJ43" s="677"/>
      <c r="CK43" s="677"/>
      <c r="CL43" s="677"/>
      <c r="CM43" s="677"/>
      <c r="CN43" s="677"/>
      <c r="CO43" s="677"/>
      <c r="CP43" s="677"/>
      <c r="CQ43" s="678"/>
      <c r="CR43" s="679">
        <v>1238</v>
      </c>
      <c r="CS43" s="715"/>
      <c r="CT43" s="715"/>
      <c r="CU43" s="715"/>
      <c r="CV43" s="715"/>
      <c r="CW43" s="715"/>
      <c r="CX43" s="715"/>
      <c r="CY43" s="716"/>
      <c r="CZ43" s="684">
        <v>0</v>
      </c>
      <c r="DA43" s="713"/>
      <c r="DB43" s="713"/>
      <c r="DC43" s="717"/>
      <c r="DD43" s="688">
        <v>1238</v>
      </c>
      <c r="DE43" s="715"/>
      <c r="DF43" s="715"/>
      <c r="DG43" s="715"/>
      <c r="DH43" s="715"/>
      <c r="DI43" s="715"/>
      <c r="DJ43" s="715"/>
      <c r="DK43" s="716"/>
      <c r="DL43" s="774"/>
      <c r="DM43" s="775"/>
      <c r="DN43" s="775"/>
      <c r="DO43" s="775"/>
      <c r="DP43" s="775"/>
      <c r="DQ43" s="775"/>
      <c r="DR43" s="775"/>
      <c r="DS43" s="775"/>
      <c r="DT43" s="775"/>
      <c r="DU43" s="775"/>
      <c r="DV43" s="776"/>
      <c r="DW43" s="777"/>
      <c r="DX43" s="778"/>
      <c r="DY43" s="778"/>
      <c r="DZ43" s="778"/>
      <c r="EA43" s="778"/>
      <c r="EB43" s="778"/>
      <c r="EC43" s="779"/>
    </row>
    <row r="44" spans="2:133" ht="11.25" customHeight="1" x14ac:dyDescent="0.15">
      <c r="B44" s="240" t="s">
        <v>351</v>
      </c>
      <c r="CD44" s="791" t="s">
        <v>303</v>
      </c>
      <c r="CE44" s="792"/>
      <c r="CF44" s="676" t="s">
        <v>352</v>
      </c>
      <c r="CG44" s="677"/>
      <c r="CH44" s="677"/>
      <c r="CI44" s="677"/>
      <c r="CJ44" s="677"/>
      <c r="CK44" s="677"/>
      <c r="CL44" s="677"/>
      <c r="CM44" s="677"/>
      <c r="CN44" s="677"/>
      <c r="CO44" s="677"/>
      <c r="CP44" s="677"/>
      <c r="CQ44" s="678"/>
      <c r="CR44" s="679">
        <v>582116</v>
      </c>
      <c r="CS44" s="680"/>
      <c r="CT44" s="680"/>
      <c r="CU44" s="680"/>
      <c r="CV44" s="680"/>
      <c r="CW44" s="680"/>
      <c r="CX44" s="680"/>
      <c r="CY44" s="681"/>
      <c r="CZ44" s="684">
        <v>19.3</v>
      </c>
      <c r="DA44" s="685"/>
      <c r="DB44" s="685"/>
      <c r="DC44" s="780"/>
      <c r="DD44" s="688">
        <v>222062</v>
      </c>
      <c r="DE44" s="680"/>
      <c r="DF44" s="680"/>
      <c r="DG44" s="680"/>
      <c r="DH44" s="680"/>
      <c r="DI44" s="680"/>
      <c r="DJ44" s="680"/>
      <c r="DK44" s="681"/>
      <c r="DL44" s="774"/>
      <c r="DM44" s="775"/>
      <c r="DN44" s="775"/>
      <c r="DO44" s="775"/>
      <c r="DP44" s="775"/>
      <c r="DQ44" s="775"/>
      <c r="DR44" s="775"/>
      <c r="DS44" s="775"/>
      <c r="DT44" s="775"/>
      <c r="DU44" s="775"/>
      <c r="DV44" s="776"/>
      <c r="DW44" s="777"/>
      <c r="DX44" s="778"/>
      <c r="DY44" s="778"/>
      <c r="DZ44" s="778"/>
      <c r="EA44" s="778"/>
      <c r="EB44" s="778"/>
      <c r="EC44" s="779"/>
    </row>
    <row r="45" spans="2:133" ht="11.25" customHeight="1" x14ac:dyDescent="0.15">
      <c r="CD45" s="793"/>
      <c r="CE45" s="794"/>
      <c r="CF45" s="676" t="s">
        <v>353</v>
      </c>
      <c r="CG45" s="677"/>
      <c r="CH45" s="677"/>
      <c r="CI45" s="677"/>
      <c r="CJ45" s="677"/>
      <c r="CK45" s="677"/>
      <c r="CL45" s="677"/>
      <c r="CM45" s="677"/>
      <c r="CN45" s="677"/>
      <c r="CO45" s="677"/>
      <c r="CP45" s="677"/>
      <c r="CQ45" s="678"/>
      <c r="CR45" s="679">
        <v>143052</v>
      </c>
      <c r="CS45" s="715"/>
      <c r="CT45" s="715"/>
      <c r="CU45" s="715"/>
      <c r="CV45" s="715"/>
      <c r="CW45" s="715"/>
      <c r="CX45" s="715"/>
      <c r="CY45" s="716"/>
      <c r="CZ45" s="684">
        <v>4.7</v>
      </c>
      <c r="DA45" s="713"/>
      <c r="DB45" s="713"/>
      <c r="DC45" s="717"/>
      <c r="DD45" s="688">
        <v>6750</v>
      </c>
      <c r="DE45" s="715"/>
      <c r="DF45" s="715"/>
      <c r="DG45" s="715"/>
      <c r="DH45" s="715"/>
      <c r="DI45" s="715"/>
      <c r="DJ45" s="715"/>
      <c r="DK45" s="716"/>
      <c r="DL45" s="774"/>
      <c r="DM45" s="775"/>
      <c r="DN45" s="775"/>
      <c r="DO45" s="775"/>
      <c r="DP45" s="775"/>
      <c r="DQ45" s="775"/>
      <c r="DR45" s="775"/>
      <c r="DS45" s="775"/>
      <c r="DT45" s="775"/>
      <c r="DU45" s="775"/>
      <c r="DV45" s="776"/>
      <c r="DW45" s="777"/>
      <c r="DX45" s="778"/>
      <c r="DY45" s="778"/>
      <c r="DZ45" s="778"/>
      <c r="EA45" s="778"/>
      <c r="EB45" s="778"/>
      <c r="EC45" s="779"/>
    </row>
    <row r="46" spans="2:133" ht="11.25" customHeight="1" x14ac:dyDescent="0.15">
      <c r="CD46" s="793"/>
      <c r="CE46" s="794"/>
      <c r="CF46" s="676" t="s">
        <v>354</v>
      </c>
      <c r="CG46" s="677"/>
      <c r="CH46" s="677"/>
      <c r="CI46" s="677"/>
      <c r="CJ46" s="677"/>
      <c r="CK46" s="677"/>
      <c r="CL46" s="677"/>
      <c r="CM46" s="677"/>
      <c r="CN46" s="677"/>
      <c r="CO46" s="677"/>
      <c r="CP46" s="677"/>
      <c r="CQ46" s="678"/>
      <c r="CR46" s="679">
        <v>427308</v>
      </c>
      <c r="CS46" s="680"/>
      <c r="CT46" s="680"/>
      <c r="CU46" s="680"/>
      <c r="CV46" s="680"/>
      <c r="CW46" s="680"/>
      <c r="CX46" s="680"/>
      <c r="CY46" s="681"/>
      <c r="CZ46" s="684">
        <v>14.2</v>
      </c>
      <c r="DA46" s="685"/>
      <c r="DB46" s="685"/>
      <c r="DC46" s="780"/>
      <c r="DD46" s="688">
        <v>203556</v>
      </c>
      <c r="DE46" s="680"/>
      <c r="DF46" s="680"/>
      <c r="DG46" s="680"/>
      <c r="DH46" s="680"/>
      <c r="DI46" s="680"/>
      <c r="DJ46" s="680"/>
      <c r="DK46" s="681"/>
      <c r="DL46" s="774"/>
      <c r="DM46" s="775"/>
      <c r="DN46" s="775"/>
      <c r="DO46" s="775"/>
      <c r="DP46" s="775"/>
      <c r="DQ46" s="775"/>
      <c r="DR46" s="775"/>
      <c r="DS46" s="775"/>
      <c r="DT46" s="775"/>
      <c r="DU46" s="775"/>
      <c r="DV46" s="776"/>
      <c r="DW46" s="777"/>
      <c r="DX46" s="778"/>
      <c r="DY46" s="778"/>
      <c r="DZ46" s="778"/>
      <c r="EA46" s="778"/>
      <c r="EB46" s="778"/>
      <c r="EC46" s="779"/>
    </row>
    <row r="47" spans="2:133" ht="11.25" customHeight="1" x14ac:dyDescent="0.15">
      <c r="CD47" s="793"/>
      <c r="CE47" s="794"/>
      <c r="CF47" s="676" t="s">
        <v>355</v>
      </c>
      <c r="CG47" s="677"/>
      <c r="CH47" s="677"/>
      <c r="CI47" s="677"/>
      <c r="CJ47" s="677"/>
      <c r="CK47" s="677"/>
      <c r="CL47" s="677"/>
      <c r="CM47" s="677"/>
      <c r="CN47" s="677"/>
      <c r="CO47" s="677"/>
      <c r="CP47" s="677"/>
      <c r="CQ47" s="678"/>
      <c r="CR47" s="679">
        <v>16572</v>
      </c>
      <c r="CS47" s="715"/>
      <c r="CT47" s="715"/>
      <c r="CU47" s="715"/>
      <c r="CV47" s="715"/>
      <c r="CW47" s="715"/>
      <c r="CX47" s="715"/>
      <c r="CY47" s="716"/>
      <c r="CZ47" s="684">
        <v>0.5</v>
      </c>
      <c r="DA47" s="713"/>
      <c r="DB47" s="713"/>
      <c r="DC47" s="717"/>
      <c r="DD47" s="688">
        <v>16572</v>
      </c>
      <c r="DE47" s="715"/>
      <c r="DF47" s="715"/>
      <c r="DG47" s="715"/>
      <c r="DH47" s="715"/>
      <c r="DI47" s="715"/>
      <c r="DJ47" s="715"/>
      <c r="DK47" s="716"/>
      <c r="DL47" s="774"/>
      <c r="DM47" s="775"/>
      <c r="DN47" s="775"/>
      <c r="DO47" s="775"/>
      <c r="DP47" s="775"/>
      <c r="DQ47" s="775"/>
      <c r="DR47" s="775"/>
      <c r="DS47" s="775"/>
      <c r="DT47" s="775"/>
      <c r="DU47" s="775"/>
      <c r="DV47" s="776"/>
      <c r="DW47" s="777"/>
      <c r="DX47" s="778"/>
      <c r="DY47" s="778"/>
      <c r="DZ47" s="778"/>
      <c r="EA47" s="778"/>
      <c r="EB47" s="778"/>
      <c r="EC47" s="779"/>
    </row>
    <row r="48" spans="2:133" x14ac:dyDescent="0.15">
      <c r="CD48" s="795"/>
      <c r="CE48" s="796"/>
      <c r="CF48" s="676" t="s">
        <v>356</v>
      </c>
      <c r="CG48" s="677"/>
      <c r="CH48" s="677"/>
      <c r="CI48" s="677"/>
      <c r="CJ48" s="677"/>
      <c r="CK48" s="677"/>
      <c r="CL48" s="677"/>
      <c r="CM48" s="677"/>
      <c r="CN48" s="677"/>
      <c r="CO48" s="677"/>
      <c r="CP48" s="677"/>
      <c r="CQ48" s="678"/>
      <c r="CR48" s="679" t="s">
        <v>224</v>
      </c>
      <c r="CS48" s="680"/>
      <c r="CT48" s="680"/>
      <c r="CU48" s="680"/>
      <c r="CV48" s="680"/>
      <c r="CW48" s="680"/>
      <c r="CX48" s="680"/>
      <c r="CY48" s="681"/>
      <c r="CZ48" s="684" t="s">
        <v>224</v>
      </c>
      <c r="DA48" s="685"/>
      <c r="DB48" s="685"/>
      <c r="DC48" s="780"/>
      <c r="DD48" s="688" t="s">
        <v>224</v>
      </c>
      <c r="DE48" s="680"/>
      <c r="DF48" s="680"/>
      <c r="DG48" s="680"/>
      <c r="DH48" s="680"/>
      <c r="DI48" s="680"/>
      <c r="DJ48" s="680"/>
      <c r="DK48" s="681"/>
      <c r="DL48" s="774"/>
      <c r="DM48" s="775"/>
      <c r="DN48" s="775"/>
      <c r="DO48" s="775"/>
      <c r="DP48" s="775"/>
      <c r="DQ48" s="775"/>
      <c r="DR48" s="775"/>
      <c r="DS48" s="775"/>
      <c r="DT48" s="775"/>
      <c r="DU48" s="775"/>
      <c r="DV48" s="776"/>
      <c r="DW48" s="777"/>
      <c r="DX48" s="778"/>
      <c r="DY48" s="778"/>
      <c r="DZ48" s="778"/>
      <c r="EA48" s="778"/>
      <c r="EB48" s="778"/>
      <c r="EC48" s="779"/>
    </row>
    <row r="49" spans="82:133" ht="11.25" customHeight="1" x14ac:dyDescent="0.15">
      <c r="CD49" s="724" t="s">
        <v>357</v>
      </c>
      <c r="CE49" s="725"/>
      <c r="CF49" s="725"/>
      <c r="CG49" s="725"/>
      <c r="CH49" s="725"/>
      <c r="CI49" s="725"/>
      <c r="CJ49" s="725"/>
      <c r="CK49" s="725"/>
      <c r="CL49" s="725"/>
      <c r="CM49" s="725"/>
      <c r="CN49" s="725"/>
      <c r="CO49" s="725"/>
      <c r="CP49" s="725"/>
      <c r="CQ49" s="726"/>
      <c r="CR49" s="759">
        <v>3016428</v>
      </c>
      <c r="CS49" s="749"/>
      <c r="CT49" s="749"/>
      <c r="CU49" s="749"/>
      <c r="CV49" s="749"/>
      <c r="CW49" s="749"/>
      <c r="CX49" s="749"/>
      <c r="CY49" s="781"/>
      <c r="CZ49" s="764">
        <v>100</v>
      </c>
      <c r="DA49" s="782"/>
      <c r="DB49" s="782"/>
      <c r="DC49" s="783"/>
      <c r="DD49" s="784">
        <v>2133644</v>
      </c>
      <c r="DE49" s="749"/>
      <c r="DF49" s="749"/>
      <c r="DG49" s="749"/>
      <c r="DH49" s="749"/>
      <c r="DI49" s="749"/>
      <c r="DJ49" s="749"/>
      <c r="DK49" s="781"/>
      <c r="DL49" s="785"/>
      <c r="DM49" s="786"/>
      <c r="DN49" s="786"/>
      <c r="DO49" s="786"/>
      <c r="DP49" s="786"/>
      <c r="DQ49" s="786"/>
      <c r="DR49" s="786"/>
      <c r="DS49" s="786"/>
      <c r="DT49" s="786"/>
      <c r="DU49" s="786"/>
      <c r="DV49" s="787"/>
      <c r="DW49" s="788"/>
      <c r="DX49" s="789"/>
      <c r="DY49" s="789"/>
      <c r="DZ49" s="789"/>
      <c r="EA49" s="789"/>
      <c r="EB49" s="789"/>
      <c r="EC49" s="790"/>
    </row>
    <row r="50" spans="82:133" hidden="1" x14ac:dyDescent="0.15"/>
    <row r="51" spans="82:133" hidden="1" x14ac:dyDescent="0.15"/>
    <row r="52" spans="82:133" hidden="1" x14ac:dyDescent="0.15"/>
    <row r="53" spans="82:133" hidden="1" x14ac:dyDescent="0.15"/>
  </sheetData>
  <sheetProtection algorithmName="SHA-512" hashValue="jLtzSQXISA1jMiAr+00lJG88WrgcwD+SeZKh9epBgKDBys6tM/7b1Ydg5GY39J5RMqsJdywvqjmAqMqVXljoQA==" saltValue="1sdxR9W1AWB99+nrpD9MQg=="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358</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826" t="s">
        <v>359</v>
      </c>
      <c r="DK2" s="827"/>
      <c r="DL2" s="827"/>
      <c r="DM2" s="827"/>
      <c r="DN2" s="827"/>
      <c r="DO2" s="828"/>
      <c r="DP2" s="249"/>
      <c r="DQ2" s="826" t="s">
        <v>360</v>
      </c>
      <c r="DR2" s="827"/>
      <c r="DS2" s="827"/>
      <c r="DT2" s="827"/>
      <c r="DU2" s="827"/>
      <c r="DV2" s="827"/>
      <c r="DW2" s="827"/>
      <c r="DX2" s="827"/>
      <c r="DY2" s="827"/>
      <c r="DZ2" s="828"/>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829" t="s">
        <v>361</v>
      </c>
      <c r="B4" s="829"/>
      <c r="C4" s="829"/>
      <c r="D4" s="829"/>
      <c r="E4" s="829"/>
      <c r="F4" s="829"/>
      <c r="G4" s="829"/>
      <c r="H4" s="829"/>
      <c r="I4" s="829"/>
      <c r="J4" s="829"/>
      <c r="K4" s="829"/>
      <c r="L4" s="829"/>
      <c r="M4" s="829"/>
      <c r="N4" s="829"/>
      <c r="O4" s="829"/>
      <c r="P4" s="829"/>
      <c r="Q4" s="829"/>
      <c r="R4" s="829"/>
      <c r="S4" s="829"/>
      <c r="T4" s="829"/>
      <c r="U4" s="829"/>
      <c r="V4" s="829"/>
      <c r="W4" s="829"/>
      <c r="X4" s="829"/>
      <c r="Y4" s="829"/>
      <c r="Z4" s="829"/>
      <c r="AA4" s="829"/>
      <c r="AB4" s="829"/>
      <c r="AC4" s="829"/>
      <c r="AD4" s="829"/>
      <c r="AE4" s="829"/>
      <c r="AF4" s="829"/>
      <c r="AG4" s="829"/>
      <c r="AH4" s="829"/>
      <c r="AI4" s="829"/>
      <c r="AJ4" s="829"/>
      <c r="AK4" s="829"/>
      <c r="AL4" s="829"/>
      <c r="AM4" s="829"/>
      <c r="AN4" s="829"/>
      <c r="AO4" s="829"/>
      <c r="AP4" s="829"/>
      <c r="AQ4" s="829"/>
      <c r="AR4" s="829"/>
      <c r="AS4" s="829"/>
      <c r="AT4" s="829"/>
      <c r="AU4" s="829"/>
      <c r="AV4" s="829"/>
      <c r="AW4" s="829"/>
      <c r="AX4" s="829"/>
      <c r="AY4" s="829"/>
      <c r="AZ4" s="252"/>
      <c r="BA4" s="252"/>
      <c r="BB4" s="252"/>
      <c r="BC4" s="252"/>
      <c r="BD4" s="252"/>
      <c r="BE4" s="253"/>
      <c r="BF4" s="253"/>
      <c r="BG4" s="253"/>
      <c r="BH4" s="253"/>
      <c r="BI4" s="253"/>
      <c r="BJ4" s="253"/>
      <c r="BK4" s="253"/>
      <c r="BL4" s="253"/>
      <c r="BM4" s="253"/>
      <c r="BN4" s="253"/>
      <c r="BO4" s="253"/>
      <c r="BP4" s="253"/>
      <c r="BQ4" s="252" t="s">
        <v>362</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820" t="s">
        <v>363</v>
      </c>
      <c r="B5" s="821"/>
      <c r="C5" s="821"/>
      <c r="D5" s="821"/>
      <c r="E5" s="821"/>
      <c r="F5" s="821"/>
      <c r="G5" s="821"/>
      <c r="H5" s="821"/>
      <c r="I5" s="821"/>
      <c r="J5" s="821"/>
      <c r="K5" s="821"/>
      <c r="L5" s="821"/>
      <c r="M5" s="821"/>
      <c r="N5" s="821"/>
      <c r="O5" s="821"/>
      <c r="P5" s="822"/>
      <c r="Q5" s="797" t="s">
        <v>364</v>
      </c>
      <c r="R5" s="798"/>
      <c r="S5" s="798"/>
      <c r="T5" s="798"/>
      <c r="U5" s="799"/>
      <c r="V5" s="797" t="s">
        <v>365</v>
      </c>
      <c r="W5" s="798"/>
      <c r="X5" s="798"/>
      <c r="Y5" s="798"/>
      <c r="Z5" s="799"/>
      <c r="AA5" s="797" t="s">
        <v>366</v>
      </c>
      <c r="AB5" s="798"/>
      <c r="AC5" s="798"/>
      <c r="AD5" s="798"/>
      <c r="AE5" s="798"/>
      <c r="AF5" s="830" t="s">
        <v>367</v>
      </c>
      <c r="AG5" s="798"/>
      <c r="AH5" s="798"/>
      <c r="AI5" s="798"/>
      <c r="AJ5" s="809"/>
      <c r="AK5" s="798" t="s">
        <v>368</v>
      </c>
      <c r="AL5" s="798"/>
      <c r="AM5" s="798"/>
      <c r="AN5" s="798"/>
      <c r="AO5" s="799"/>
      <c r="AP5" s="797" t="s">
        <v>369</v>
      </c>
      <c r="AQ5" s="798"/>
      <c r="AR5" s="798"/>
      <c r="AS5" s="798"/>
      <c r="AT5" s="799"/>
      <c r="AU5" s="797" t="s">
        <v>370</v>
      </c>
      <c r="AV5" s="798"/>
      <c r="AW5" s="798"/>
      <c r="AX5" s="798"/>
      <c r="AY5" s="809"/>
      <c r="AZ5" s="256"/>
      <c r="BA5" s="256"/>
      <c r="BB5" s="256"/>
      <c r="BC5" s="256"/>
      <c r="BD5" s="256"/>
      <c r="BE5" s="257"/>
      <c r="BF5" s="257"/>
      <c r="BG5" s="257"/>
      <c r="BH5" s="257"/>
      <c r="BI5" s="257"/>
      <c r="BJ5" s="257"/>
      <c r="BK5" s="257"/>
      <c r="BL5" s="257"/>
      <c r="BM5" s="257"/>
      <c r="BN5" s="257"/>
      <c r="BO5" s="257"/>
      <c r="BP5" s="257"/>
      <c r="BQ5" s="820" t="s">
        <v>371</v>
      </c>
      <c r="BR5" s="821"/>
      <c r="BS5" s="821"/>
      <c r="BT5" s="821"/>
      <c r="BU5" s="821"/>
      <c r="BV5" s="821"/>
      <c r="BW5" s="821"/>
      <c r="BX5" s="821"/>
      <c r="BY5" s="821"/>
      <c r="BZ5" s="821"/>
      <c r="CA5" s="821"/>
      <c r="CB5" s="821"/>
      <c r="CC5" s="821"/>
      <c r="CD5" s="821"/>
      <c r="CE5" s="821"/>
      <c r="CF5" s="821"/>
      <c r="CG5" s="822"/>
      <c r="CH5" s="797" t="s">
        <v>372</v>
      </c>
      <c r="CI5" s="798"/>
      <c r="CJ5" s="798"/>
      <c r="CK5" s="798"/>
      <c r="CL5" s="799"/>
      <c r="CM5" s="797" t="s">
        <v>373</v>
      </c>
      <c r="CN5" s="798"/>
      <c r="CO5" s="798"/>
      <c r="CP5" s="798"/>
      <c r="CQ5" s="799"/>
      <c r="CR5" s="797" t="s">
        <v>374</v>
      </c>
      <c r="CS5" s="798"/>
      <c r="CT5" s="798"/>
      <c r="CU5" s="798"/>
      <c r="CV5" s="799"/>
      <c r="CW5" s="797" t="s">
        <v>375</v>
      </c>
      <c r="CX5" s="798"/>
      <c r="CY5" s="798"/>
      <c r="CZ5" s="798"/>
      <c r="DA5" s="799"/>
      <c r="DB5" s="797" t="s">
        <v>376</v>
      </c>
      <c r="DC5" s="798"/>
      <c r="DD5" s="798"/>
      <c r="DE5" s="798"/>
      <c r="DF5" s="799"/>
      <c r="DG5" s="803" t="s">
        <v>377</v>
      </c>
      <c r="DH5" s="804"/>
      <c r="DI5" s="804"/>
      <c r="DJ5" s="804"/>
      <c r="DK5" s="805"/>
      <c r="DL5" s="803" t="s">
        <v>378</v>
      </c>
      <c r="DM5" s="804"/>
      <c r="DN5" s="804"/>
      <c r="DO5" s="804"/>
      <c r="DP5" s="805"/>
      <c r="DQ5" s="797" t="s">
        <v>379</v>
      </c>
      <c r="DR5" s="798"/>
      <c r="DS5" s="798"/>
      <c r="DT5" s="798"/>
      <c r="DU5" s="799"/>
      <c r="DV5" s="797" t="s">
        <v>370</v>
      </c>
      <c r="DW5" s="798"/>
      <c r="DX5" s="798"/>
      <c r="DY5" s="798"/>
      <c r="DZ5" s="809"/>
      <c r="EA5" s="254"/>
    </row>
    <row r="6" spans="1:131" s="255" customFormat="1" ht="26.25" customHeight="1" thickBot="1" x14ac:dyDescent="0.2">
      <c r="A6" s="823"/>
      <c r="B6" s="824"/>
      <c r="C6" s="824"/>
      <c r="D6" s="824"/>
      <c r="E6" s="824"/>
      <c r="F6" s="824"/>
      <c r="G6" s="824"/>
      <c r="H6" s="824"/>
      <c r="I6" s="824"/>
      <c r="J6" s="824"/>
      <c r="K6" s="824"/>
      <c r="L6" s="824"/>
      <c r="M6" s="824"/>
      <c r="N6" s="824"/>
      <c r="O6" s="824"/>
      <c r="P6" s="825"/>
      <c r="Q6" s="800"/>
      <c r="R6" s="801"/>
      <c r="S6" s="801"/>
      <c r="T6" s="801"/>
      <c r="U6" s="802"/>
      <c r="V6" s="800"/>
      <c r="W6" s="801"/>
      <c r="X6" s="801"/>
      <c r="Y6" s="801"/>
      <c r="Z6" s="802"/>
      <c r="AA6" s="800"/>
      <c r="AB6" s="801"/>
      <c r="AC6" s="801"/>
      <c r="AD6" s="801"/>
      <c r="AE6" s="801"/>
      <c r="AF6" s="831"/>
      <c r="AG6" s="801"/>
      <c r="AH6" s="801"/>
      <c r="AI6" s="801"/>
      <c r="AJ6" s="810"/>
      <c r="AK6" s="801"/>
      <c r="AL6" s="801"/>
      <c r="AM6" s="801"/>
      <c r="AN6" s="801"/>
      <c r="AO6" s="802"/>
      <c r="AP6" s="800"/>
      <c r="AQ6" s="801"/>
      <c r="AR6" s="801"/>
      <c r="AS6" s="801"/>
      <c r="AT6" s="802"/>
      <c r="AU6" s="800"/>
      <c r="AV6" s="801"/>
      <c r="AW6" s="801"/>
      <c r="AX6" s="801"/>
      <c r="AY6" s="810"/>
      <c r="AZ6" s="252"/>
      <c r="BA6" s="252"/>
      <c r="BB6" s="252"/>
      <c r="BC6" s="252"/>
      <c r="BD6" s="252"/>
      <c r="BE6" s="253"/>
      <c r="BF6" s="253"/>
      <c r="BG6" s="253"/>
      <c r="BH6" s="253"/>
      <c r="BI6" s="253"/>
      <c r="BJ6" s="253"/>
      <c r="BK6" s="253"/>
      <c r="BL6" s="253"/>
      <c r="BM6" s="253"/>
      <c r="BN6" s="253"/>
      <c r="BO6" s="253"/>
      <c r="BP6" s="253"/>
      <c r="BQ6" s="823"/>
      <c r="BR6" s="824"/>
      <c r="BS6" s="824"/>
      <c r="BT6" s="824"/>
      <c r="BU6" s="824"/>
      <c r="BV6" s="824"/>
      <c r="BW6" s="824"/>
      <c r="BX6" s="824"/>
      <c r="BY6" s="824"/>
      <c r="BZ6" s="824"/>
      <c r="CA6" s="824"/>
      <c r="CB6" s="824"/>
      <c r="CC6" s="824"/>
      <c r="CD6" s="824"/>
      <c r="CE6" s="824"/>
      <c r="CF6" s="824"/>
      <c r="CG6" s="825"/>
      <c r="CH6" s="800"/>
      <c r="CI6" s="801"/>
      <c r="CJ6" s="801"/>
      <c r="CK6" s="801"/>
      <c r="CL6" s="802"/>
      <c r="CM6" s="800"/>
      <c r="CN6" s="801"/>
      <c r="CO6" s="801"/>
      <c r="CP6" s="801"/>
      <c r="CQ6" s="802"/>
      <c r="CR6" s="800"/>
      <c r="CS6" s="801"/>
      <c r="CT6" s="801"/>
      <c r="CU6" s="801"/>
      <c r="CV6" s="802"/>
      <c r="CW6" s="800"/>
      <c r="CX6" s="801"/>
      <c r="CY6" s="801"/>
      <c r="CZ6" s="801"/>
      <c r="DA6" s="802"/>
      <c r="DB6" s="800"/>
      <c r="DC6" s="801"/>
      <c r="DD6" s="801"/>
      <c r="DE6" s="801"/>
      <c r="DF6" s="802"/>
      <c r="DG6" s="806"/>
      <c r="DH6" s="807"/>
      <c r="DI6" s="807"/>
      <c r="DJ6" s="807"/>
      <c r="DK6" s="808"/>
      <c r="DL6" s="806"/>
      <c r="DM6" s="807"/>
      <c r="DN6" s="807"/>
      <c r="DO6" s="807"/>
      <c r="DP6" s="808"/>
      <c r="DQ6" s="800"/>
      <c r="DR6" s="801"/>
      <c r="DS6" s="801"/>
      <c r="DT6" s="801"/>
      <c r="DU6" s="802"/>
      <c r="DV6" s="800"/>
      <c r="DW6" s="801"/>
      <c r="DX6" s="801"/>
      <c r="DY6" s="801"/>
      <c r="DZ6" s="810"/>
      <c r="EA6" s="254"/>
    </row>
    <row r="7" spans="1:131" s="255" customFormat="1" ht="26.25" customHeight="1" thickTop="1" x14ac:dyDescent="0.15">
      <c r="A7" s="258">
        <v>1</v>
      </c>
      <c r="B7" s="811" t="s">
        <v>380</v>
      </c>
      <c r="C7" s="812"/>
      <c r="D7" s="812"/>
      <c r="E7" s="812"/>
      <c r="F7" s="812"/>
      <c r="G7" s="812"/>
      <c r="H7" s="812"/>
      <c r="I7" s="812"/>
      <c r="J7" s="812"/>
      <c r="K7" s="812"/>
      <c r="L7" s="812"/>
      <c r="M7" s="812"/>
      <c r="N7" s="812"/>
      <c r="O7" s="812"/>
      <c r="P7" s="813"/>
      <c r="Q7" s="814">
        <v>3199</v>
      </c>
      <c r="R7" s="815"/>
      <c r="S7" s="815"/>
      <c r="T7" s="815"/>
      <c r="U7" s="815"/>
      <c r="V7" s="815">
        <v>3004</v>
      </c>
      <c r="W7" s="815"/>
      <c r="X7" s="815"/>
      <c r="Y7" s="815"/>
      <c r="Z7" s="815"/>
      <c r="AA7" s="815">
        <v>195</v>
      </c>
      <c r="AB7" s="815"/>
      <c r="AC7" s="815"/>
      <c r="AD7" s="815"/>
      <c r="AE7" s="816"/>
      <c r="AF7" s="817">
        <v>117</v>
      </c>
      <c r="AG7" s="818"/>
      <c r="AH7" s="818"/>
      <c r="AI7" s="818"/>
      <c r="AJ7" s="819"/>
      <c r="AK7" s="854">
        <v>131</v>
      </c>
      <c r="AL7" s="855"/>
      <c r="AM7" s="855"/>
      <c r="AN7" s="855"/>
      <c r="AO7" s="855"/>
      <c r="AP7" s="855">
        <v>2248</v>
      </c>
      <c r="AQ7" s="855"/>
      <c r="AR7" s="855"/>
      <c r="AS7" s="855"/>
      <c r="AT7" s="855"/>
      <c r="AU7" s="856"/>
      <c r="AV7" s="856"/>
      <c r="AW7" s="856"/>
      <c r="AX7" s="856"/>
      <c r="AY7" s="857"/>
      <c r="AZ7" s="252"/>
      <c r="BA7" s="252"/>
      <c r="BB7" s="252"/>
      <c r="BC7" s="252"/>
      <c r="BD7" s="252"/>
      <c r="BE7" s="253"/>
      <c r="BF7" s="253"/>
      <c r="BG7" s="253"/>
      <c r="BH7" s="253"/>
      <c r="BI7" s="253"/>
      <c r="BJ7" s="253"/>
      <c r="BK7" s="253"/>
      <c r="BL7" s="253"/>
      <c r="BM7" s="253"/>
      <c r="BN7" s="253"/>
      <c r="BO7" s="253"/>
      <c r="BP7" s="253"/>
      <c r="BQ7" s="259">
        <v>1</v>
      </c>
      <c r="BR7" s="260"/>
      <c r="BS7" s="858" t="s">
        <v>578</v>
      </c>
      <c r="BT7" s="859"/>
      <c r="BU7" s="859"/>
      <c r="BV7" s="859"/>
      <c r="BW7" s="859"/>
      <c r="BX7" s="859"/>
      <c r="BY7" s="859"/>
      <c r="BZ7" s="859"/>
      <c r="CA7" s="859"/>
      <c r="CB7" s="859"/>
      <c r="CC7" s="859"/>
      <c r="CD7" s="859"/>
      <c r="CE7" s="859"/>
      <c r="CF7" s="859"/>
      <c r="CG7" s="860"/>
      <c r="CH7" s="851">
        <v>-12</v>
      </c>
      <c r="CI7" s="852"/>
      <c r="CJ7" s="852"/>
      <c r="CK7" s="852"/>
      <c r="CL7" s="853"/>
      <c r="CM7" s="851">
        <v>137</v>
      </c>
      <c r="CN7" s="852"/>
      <c r="CO7" s="852"/>
      <c r="CP7" s="852"/>
      <c r="CQ7" s="853"/>
      <c r="CR7" s="851">
        <v>30</v>
      </c>
      <c r="CS7" s="852"/>
      <c r="CT7" s="852"/>
      <c r="CU7" s="852"/>
      <c r="CV7" s="853"/>
      <c r="CW7" s="851">
        <v>19</v>
      </c>
      <c r="CX7" s="852"/>
      <c r="CY7" s="852"/>
      <c r="CZ7" s="852"/>
      <c r="DA7" s="853"/>
      <c r="DB7" s="851" t="s">
        <v>572</v>
      </c>
      <c r="DC7" s="852"/>
      <c r="DD7" s="852"/>
      <c r="DE7" s="852"/>
      <c r="DF7" s="853"/>
      <c r="DG7" s="851" t="s">
        <v>572</v>
      </c>
      <c r="DH7" s="852"/>
      <c r="DI7" s="852"/>
      <c r="DJ7" s="852"/>
      <c r="DK7" s="853"/>
      <c r="DL7" s="851" t="s">
        <v>572</v>
      </c>
      <c r="DM7" s="852"/>
      <c r="DN7" s="852"/>
      <c r="DO7" s="852"/>
      <c r="DP7" s="853"/>
      <c r="DQ7" s="851" t="s">
        <v>572</v>
      </c>
      <c r="DR7" s="852"/>
      <c r="DS7" s="852"/>
      <c r="DT7" s="852"/>
      <c r="DU7" s="853"/>
      <c r="DV7" s="832"/>
      <c r="DW7" s="833"/>
      <c r="DX7" s="833"/>
      <c r="DY7" s="833"/>
      <c r="DZ7" s="834"/>
      <c r="EA7" s="254"/>
    </row>
    <row r="8" spans="1:131" s="255" customFormat="1" ht="26.25" customHeight="1" x14ac:dyDescent="0.15">
      <c r="A8" s="261">
        <v>2</v>
      </c>
      <c r="B8" s="835" t="s">
        <v>381</v>
      </c>
      <c r="C8" s="836"/>
      <c r="D8" s="836"/>
      <c r="E8" s="836"/>
      <c r="F8" s="836"/>
      <c r="G8" s="836"/>
      <c r="H8" s="836"/>
      <c r="I8" s="836"/>
      <c r="J8" s="836"/>
      <c r="K8" s="836"/>
      <c r="L8" s="836"/>
      <c r="M8" s="836"/>
      <c r="N8" s="836"/>
      <c r="O8" s="836"/>
      <c r="P8" s="837"/>
      <c r="Q8" s="838">
        <v>16</v>
      </c>
      <c r="R8" s="839"/>
      <c r="S8" s="839"/>
      <c r="T8" s="839"/>
      <c r="U8" s="839"/>
      <c r="V8" s="839">
        <v>12</v>
      </c>
      <c r="W8" s="839"/>
      <c r="X8" s="839"/>
      <c r="Y8" s="839"/>
      <c r="Z8" s="839"/>
      <c r="AA8" s="839">
        <v>4</v>
      </c>
      <c r="AB8" s="839"/>
      <c r="AC8" s="839"/>
      <c r="AD8" s="839"/>
      <c r="AE8" s="840"/>
      <c r="AF8" s="841">
        <v>1</v>
      </c>
      <c r="AG8" s="842"/>
      <c r="AH8" s="842"/>
      <c r="AI8" s="842"/>
      <c r="AJ8" s="843"/>
      <c r="AK8" s="844">
        <v>13</v>
      </c>
      <c r="AL8" s="845"/>
      <c r="AM8" s="845"/>
      <c r="AN8" s="845"/>
      <c r="AO8" s="845"/>
      <c r="AP8" s="845" t="s">
        <v>572</v>
      </c>
      <c r="AQ8" s="845"/>
      <c r="AR8" s="845"/>
      <c r="AS8" s="845"/>
      <c r="AT8" s="845"/>
      <c r="AU8" s="846"/>
      <c r="AV8" s="846"/>
      <c r="AW8" s="846"/>
      <c r="AX8" s="846"/>
      <c r="AY8" s="847"/>
      <c r="AZ8" s="252"/>
      <c r="BA8" s="252"/>
      <c r="BB8" s="252"/>
      <c r="BC8" s="252"/>
      <c r="BD8" s="252"/>
      <c r="BE8" s="253"/>
      <c r="BF8" s="253"/>
      <c r="BG8" s="253"/>
      <c r="BH8" s="253"/>
      <c r="BI8" s="253"/>
      <c r="BJ8" s="253"/>
      <c r="BK8" s="253"/>
      <c r="BL8" s="253"/>
      <c r="BM8" s="253"/>
      <c r="BN8" s="253"/>
      <c r="BO8" s="253"/>
      <c r="BP8" s="253"/>
      <c r="BQ8" s="262">
        <v>2</v>
      </c>
      <c r="BR8" s="263"/>
      <c r="BS8" s="848"/>
      <c r="BT8" s="849"/>
      <c r="BU8" s="849"/>
      <c r="BV8" s="849"/>
      <c r="BW8" s="849"/>
      <c r="BX8" s="849"/>
      <c r="BY8" s="849"/>
      <c r="BZ8" s="849"/>
      <c r="CA8" s="849"/>
      <c r="CB8" s="849"/>
      <c r="CC8" s="849"/>
      <c r="CD8" s="849"/>
      <c r="CE8" s="849"/>
      <c r="CF8" s="849"/>
      <c r="CG8" s="850"/>
      <c r="CH8" s="861"/>
      <c r="CI8" s="862"/>
      <c r="CJ8" s="862"/>
      <c r="CK8" s="862"/>
      <c r="CL8" s="863"/>
      <c r="CM8" s="861"/>
      <c r="CN8" s="862"/>
      <c r="CO8" s="862"/>
      <c r="CP8" s="862"/>
      <c r="CQ8" s="863"/>
      <c r="CR8" s="861"/>
      <c r="CS8" s="862"/>
      <c r="CT8" s="862"/>
      <c r="CU8" s="862"/>
      <c r="CV8" s="863"/>
      <c r="CW8" s="861"/>
      <c r="CX8" s="862"/>
      <c r="CY8" s="862"/>
      <c r="CZ8" s="862"/>
      <c r="DA8" s="863"/>
      <c r="DB8" s="861"/>
      <c r="DC8" s="862"/>
      <c r="DD8" s="862"/>
      <c r="DE8" s="862"/>
      <c r="DF8" s="863"/>
      <c r="DG8" s="861"/>
      <c r="DH8" s="862"/>
      <c r="DI8" s="862"/>
      <c r="DJ8" s="862"/>
      <c r="DK8" s="863"/>
      <c r="DL8" s="861"/>
      <c r="DM8" s="862"/>
      <c r="DN8" s="862"/>
      <c r="DO8" s="862"/>
      <c r="DP8" s="863"/>
      <c r="DQ8" s="861"/>
      <c r="DR8" s="862"/>
      <c r="DS8" s="862"/>
      <c r="DT8" s="862"/>
      <c r="DU8" s="863"/>
      <c r="DV8" s="864"/>
      <c r="DW8" s="865"/>
      <c r="DX8" s="865"/>
      <c r="DY8" s="865"/>
      <c r="DZ8" s="866"/>
      <c r="EA8" s="254"/>
    </row>
    <row r="9" spans="1:131" s="255" customFormat="1" ht="26.25" customHeight="1" x14ac:dyDescent="0.15">
      <c r="A9" s="261">
        <v>3</v>
      </c>
      <c r="B9" s="835"/>
      <c r="C9" s="836"/>
      <c r="D9" s="836"/>
      <c r="E9" s="836"/>
      <c r="F9" s="836"/>
      <c r="G9" s="836"/>
      <c r="H9" s="836"/>
      <c r="I9" s="836"/>
      <c r="J9" s="836"/>
      <c r="K9" s="836"/>
      <c r="L9" s="836"/>
      <c r="M9" s="836"/>
      <c r="N9" s="836"/>
      <c r="O9" s="836"/>
      <c r="P9" s="837"/>
      <c r="Q9" s="838"/>
      <c r="R9" s="839"/>
      <c r="S9" s="839"/>
      <c r="T9" s="839"/>
      <c r="U9" s="839"/>
      <c r="V9" s="839"/>
      <c r="W9" s="839"/>
      <c r="X9" s="839"/>
      <c r="Y9" s="839"/>
      <c r="Z9" s="839"/>
      <c r="AA9" s="839"/>
      <c r="AB9" s="839"/>
      <c r="AC9" s="839"/>
      <c r="AD9" s="839"/>
      <c r="AE9" s="840"/>
      <c r="AF9" s="841"/>
      <c r="AG9" s="842"/>
      <c r="AH9" s="842"/>
      <c r="AI9" s="842"/>
      <c r="AJ9" s="843"/>
      <c r="AK9" s="844"/>
      <c r="AL9" s="845"/>
      <c r="AM9" s="845"/>
      <c r="AN9" s="845"/>
      <c r="AO9" s="845"/>
      <c r="AP9" s="845"/>
      <c r="AQ9" s="845"/>
      <c r="AR9" s="845"/>
      <c r="AS9" s="845"/>
      <c r="AT9" s="845"/>
      <c r="AU9" s="846"/>
      <c r="AV9" s="846"/>
      <c r="AW9" s="846"/>
      <c r="AX9" s="846"/>
      <c r="AY9" s="847"/>
      <c r="AZ9" s="252"/>
      <c r="BA9" s="252"/>
      <c r="BB9" s="252"/>
      <c r="BC9" s="252"/>
      <c r="BD9" s="252"/>
      <c r="BE9" s="253"/>
      <c r="BF9" s="253"/>
      <c r="BG9" s="253"/>
      <c r="BH9" s="253"/>
      <c r="BI9" s="253"/>
      <c r="BJ9" s="253"/>
      <c r="BK9" s="253"/>
      <c r="BL9" s="253"/>
      <c r="BM9" s="253"/>
      <c r="BN9" s="253"/>
      <c r="BO9" s="253"/>
      <c r="BP9" s="253"/>
      <c r="BQ9" s="262">
        <v>3</v>
      </c>
      <c r="BR9" s="263"/>
      <c r="BS9" s="848"/>
      <c r="BT9" s="849"/>
      <c r="BU9" s="849"/>
      <c r="BV9" s="849"/>
      <c r="BW9" s="849"/>
      <c r="BX9" s="849"/>
      <c r="BY9" s="849"/>
      <c r="BZ9" s="849"/>
      <c r="CA9" s="849"/>
      <c r="CB9" s="849"/>
      <c r="CC9" s="849"/>
      <c r="CD9" s="849"/>
      <c r="CE9" s="849"/>
      <c r="CF9" s="849"/>
      <c r="CG9" s="850"/>
      <c r="CH9" s="861"/>
      <c r="CI9" s="862"/>
      <c r="CJ9" s="862"/>
      <c r="CK9" s="862"/>
      <c r="CL9" s="863"/>
      <c r="CM9" s="861"/>
      <c r="CN9" s="862"/>
      <c r="CO9" s="862"/>
      <c r="CP9" s="862"/>
      <c r="CQ9" s="863"/>
      <c r="CR9" s="861"/>
      <c r="CS9" s="862"/>
      <c r="CT9" s="862"/>
      <c r="CU9" s="862"/>
      <c r="CV9" s="863"/>
      <c r="CW9" s="861"/>
      <c r="CX9" s="862"/>
      <c r="CY9" s="862"/>
      <c r="CZ9" s="862"/>
      <c r="DA9" s="863"/>
      <c r="DB9" s="861"/>
      <c r="DC9" s="862"/>
      <c r="DD9" s="862"/>
      <c r="DE9" s="862"/>
      <c r="DF9" s="863"/>
      <c r="DG9" s="861"/>
      <c r="DH9" s="862"/>
      <c r="DI9" s="862"/>
      <c r="DJ9" s="862"/>
      <c r="DK9" s="863"/>
      <c r="DL9" s="861"/>
      <c r="DM9" s="862"/>
      <c r="DN9" s="862"/>
      <c r="DO9" s="862"/>
      <c r="DP9" s="863"/>
      <c r="DQ9" s="861"/>
      <c r="DR9" s="862"/>
      <c r="DS9" s="862"/>
      <c r="DT9" s="862"/>
      <c r="DU9" s="863"/>
      <c r="DV9" s="864"/>
      <c r="DW9" s="865"/>
      <c r="DX9" s="865"/>
      <c r="DY9" s="865"/>
      <c r="DZ9" s="866"/>
      <c r="EA9" s="254"/>
    </row>
    <row r="10" spans="1:131" s="255" customFormat="1" ht="26.25" customHeight="1" x14ac:dyDescent="0.15">
      <c r="A10" s="261">
        <v>4</v>
      </c>
      <c r="B10" s="835"/>
      <c r="C10" s="836"/>
      <c r="D10" s="836"/>
      <c r="E10" s="836"/>
      <c r="F10" s="836"/>
      <c r="G10" s="836"/>
      <c r="H10" s="836"/>
      <c r="I10" s="836"/>
      <c r="J10" s="836"/>
      <c r="K10" s="836"/>
      <c r="L10" s="836"/>
      <c r="M10" s="836"/>
      <c r="N10" s="836"/>
      <c r="O10" s="836"/>
      <c r="P10" s="837"/>
      <c r="Q10" s="838"/>
      <c r="R10" s="839"/>
      <c r="S10" s="839"/>
      <c r="T10" s="839"/>
      <c r="U10" s="839"/>
      <c r="V10" s="839"/>
      <c r="W10" s="839"/>
      <c r="X10" s="839"/>
      <c r="Y10" s="839"/>
      <c r="Z10" s="839"/>
      <c r="AA10" s="839"/>
      <c r="AB10" s="839"/>
      <c r="AC10" s="839"/>
      <c r="AD10" s="839"/>
      <c r="AE10" s="840"/>
      <c r="AF10" s="841"/>
      <c r="AG10" s="842"/>
      <c r="AH10" s="842"/>
      <c r="AI10" s="842"/>
      <c r="AJ10" s="843"/>
      <c r="AK10" s="844"/>
      <c r="AL10" s="845"/>
      <c r="AM10" s="845"/>
      <c r="AN10" s="845"/>
      <c r="AO10" s="845"/>
      <c r="AP10" s="845"/>
      <c r="AQ10" s="845"/>
      <c r="AR10" s="845"/>
      <c r="AS10" s="845"/>
      <c r="AT10" s="845"/>
      <c r="AU10" s="846"/>
      <c r="AV10" s="846"/>
      <c r="AW10" s="846"/>
      <c r="AX10" s="846"/>
      <c r="AY10" s="847"/>
      <c r="AZ10" s="252"/>
      <c r="BA10" s="252"/>
      <c r="BB10" s="252"/>
      <c r="BC10" s="252"/>
      <c r="BD10" s="252"/>
      <c r="BE10" s="253"/>
      <c r="BF10" s="253"/>
      <c r="BG10" s="253"/>
      <c r="BH10" s="253"/>
      <c r="BI10" s="253"/>
      <c r="BJ10" s="253"/>
      <c r="BK10" s="253"/>
      <c r="BL10" s="253"/>
      <c r="BM10" s="253"/>
      <c r="BN10" s="253"/>
      <c r="BO10" s="253"/>
      <c r="BP10" s="253"/>
      <c r="BQ10" s="262">
        <v>4</v>
      </c>
      <c r="BR10" s="263"/>
      <c r="BS10" s="848"/>
      <c r="BT10" s="849"/>
      <c r="BU10" s="849"/>
      <c r="BV10" s="849"/>
      <c r="BW10" s="849"/>
      <c r="BX10" s="849"/>
      <c r="BY10" s="849"/>
      <c r="BZ10" s="849"/>
      <c r="CA10" s="849"/>
      <c r="CB10" s="849"/>
      <c r="CC10" s="849"/>
      <c r="CD10" s="849"/>
      <c r="CE10" s="849"/>
      <c r="CF10" s="849"/>
      <c r="CG10" s="850"/>
      <c r="CH10" s="861"/>
      <c r="CI10" s="862"/>
      <c r="CJ10" s="862"/>
      <c r="CK10" s="862"/>
      <c r="CL10" s="863"/>
      <c r="CM10" s="861"/>
      <c r="CN10" s="862"/>
      <c r="CO10" s="862"/>
      <c r="CP10" s="862"/>
      <c r="CQ10" s="863"/>
      <c r="CR10" s="861"/>
      <c r="CS10" s="862"/>
      <c r="CT10" s="862"/>
      <c r="CU10" s="862"/>
      <c r="CV10" s="863"/>
      <c r="CW10" s="861"/>
      <c r="CX10" s="862"/>
      <c r="CY10" s="862"/>
      <c r="CZ10" s="862"/>
      <c r="DA10" s="863"/>
      <c r="DB10" s="861"/>
      <c r="DC10" s="862"/>
      <c r="DD10" s="862"/>
      <c r="DE10" s="862"/>
      <c r="DF10" s="863"/>
      <c r="DG10" s="861"/>
      <c r="DH10" s="862"/>
      <c r="DI10" s="862"/>
      <c r="DJ10" s="862"/>
      <c r="DK10" s="863"/>
      <c r="DL10" s="861"/>
      <c r="DM10" s="862"/>
      <c r="DN10" s="862"/>
      <c r="DO10" s="862"/>
      <c r="DP10" s="863"/>
      <c r="DQ10" s="861"/>
      <c r="DR10" s="862"/>
      <c r="DS10" s="862"/>
      <c r="DT10" s="862"/>
      <c r="DU10" s="863"/>
      <c r="DV10" s="864"/>
      <c r="DW10" s="865"/>
      <c r="DX10" s="865"/>
      <c r="DY10" s="865"/>
      <c r="DZ10" s="866"/>
      <c r="EA10" s="254"/>
    </row>
    <row r="11" spans="1:131" s="255" customFormat="1" ht="26.25" customHeight="1" x14ac:dyDescent="0.15">
      <c r="A11" s="261">
        <v>5</v>
      </c>
      <c r="B11" s="835"/>
      <c r="C11" s="836"/>
      <c r="D11" s="836"/>
      <c r="E11" s="836"/>
      <c r="F11" s="836"/>
      <c r="G11" s="836"/>
      <c r="H11" s="836"/>
      <c r="I11" s="836"/>
      <c r="J11" s="836"/>
      <c r="K11" s="836"/>
      <c r="L11" s="836"/>
      <c r="M11" s="836"/>
      <c r="N11" s="836"/>
      <c r="O11" s="836"/>
      <c r="P11" s="837"/>
      <c r="Q11" s="838"/>
      <c r="R11" s="839"/>
      <c r="S11" s="839"/>
      <c r="T11" s="839"/>
      <c r="U11" s="839"/>
      <c r="V11" s="839"/>
      <c r="W11" s="839"/>
      <c r="X11" s="839"/>
      <c r="Y11" s="839"/>
      <c r="Z11" s="839"/>
      <c r="AA11" s="839"/>
      <c r="AB11" s="839"/>
      <c r="AC11" s="839"/>
      <c r="AD11" s="839"/>
      <c r="AE11" s="840"/>
      <c r="AF11" s="841"/>
      <c r="AG11" s="842"/>
      <c r="AH11" s="842"/>
      <c r="AI11" s="842"/>
      <c r="AJ11" s="843"/>
      <c r="AK11" s="844"/>
      <c r="AL11" s="845"/>
      <c r="AM11" s="845"/>
      <c r="AN11" s="845"/>
      <c r="AO11" s="845"/>
      <c r="AP11" s="845"/>
      <c r="AQ11" s="845"/>
      <c r="AR11" s="845"/>
      <c r="AS11" s="845"/>
      <c r="AT11" s="845"/>
      <c r="AU11" s="846"/>
      <c r="AV11" s="846"/>
      <c r="AW11" s="846"/>
      <c r="AX11" s="846"/>
      <c r="AY11" s="847"/>
      <c r="AZ11" s="252"/>
      <c r="BA11" s="252"/>
      <c r="BB11" s="252"/>
      <c r="BC11" s="252"/>
      <c r="BD11" s="252"/>
      <c r="BE11" s="253"/>
      <c r="BF11" s="253"/>
      <c r="BG11" s="253"/>
      <c r="BH11" s="253"/>
      <c r="BI11" s="253"/>
      <c r="BJ11" s="253"/>
      <c r="BK11" s="253"/>
      <c r="BL11" s="253"/>
      <c r="BM11" s="253"/>
      <c r="BN11" s="253"/>
      <c r="BO11" s="253"/>
      <c r="BP11" s="253"/>
      <c r="BQ11" s="262">
        <v>5</v>
      </c>
      <c r="BR11" s="263"/>
      <c r="BS11" s="848"/>
      <c r="BT11" s="849"/>
      <c r="BU11" s="849"/>
      <c r="BV11" s="849"/>
      <c r="BW11" s="849"/>
      <c r="BX11" s="849"/>
      <c r="BY11" s="849"/>
      <c r="BZ11" s="849"/>
      <c r="CA11" s="849"/>
      <c r="CB11" s="849"/>
      <c r="CC11" s="849"/>
      <c r="CD11" s="849"/>
      <c r="CE11" s="849"/>
      <c r="CF11" s="849"/>
      <c r="CG11" s="850"/>
      <c r="CH11" s="861"/>
      <c r="CI11" s="862"/>
      <c r="CJ11" s="862"/>
      <c r="CK11" s="862"/>
      <c r="CL11" s="863"/>
      <c r="CM11" s="861"/>
      <c r="CN11" s="862"/>
      <c r="CO11" s="862"/>
      <c r="CP11" s="862"/>
      <c r="CQ11" s="863"/>
      <c r="CR11" s="861"/>
      <c r="CS11" s="862"/>
      <c r="CT11" s="862"/>
      <c r="CU11" s="862"/>
      <c r="CV11" s="863"/>
      <c r="CW11" s="861"/>
      <c r="CX11" s="862"/>
      <c r="CY11" s="862"/>
      <c r="CZ11" s="862"/>
      <c r="DA11" s="863"/>
      <c r="DB11" s="861"/>
      <c r="DC11" s="862"/>
      <c r="DD11" s="862"/>
      <c r="DE11" s="862"/>
      <c r="DF11" s="863"/>
      <c r="DG11" s="861"/>
      <c r="DH11" s="862"/>
      <c r="DI11" s="862"/>
      <c r="DJ11" s="862"/>
      <c r="DK11" s="863"/>
      <c r="DL11" s="861"/>
      <c r="DM11" s="862"/>
      <c r="DN11" s="862"/>
      <c r="DO11" s="862"/>
      <c r="DP11" s="863"/>
      <c r="DQ11" s="861"/>
      <c r="DR11" s="862"/>
      <c r="DS11" s="862"/>
      <c r="DT11" s="862"/>
      <c r="DU11" s="863"/>
      <c r="DV11" s="864"/>
      <c r="DW11" s="865"/>
      <c r="DX11" s="865"/>
      <c r="DY11" s="865"/>
      <c r="DZ11" s="866"/>
      <c r="EA11" s="254"/>
    </row>
    <row r="12" spans="1:131" s="255" customFormat="1" ht="26.25" customHeight="1" x14ac:dyDescent="0.15">
      <c r="A12" s="261">
        <v>6</v>
      </c>
      <c r="B12" s="835"/>
      <c r="C12" s="836"/>
      <c r="D12" s="836"/>
      <c r="E12" s="836"/>
      <c r="F12" s="836"/>
      <c r="G12" s="836"/>
      <c r="H12" s="836"/>
      <c r="I12" s="836"/>
      <c r="J12" s="836"/>
      <c r="K12" s="836"/>
      <c r="L12" s="836"/>
      <c r="M12" s="836"/>
      <c r="N12" s="836"/>
      <c r="O12" s="836"/>
      <c r="P12" s="837"/>
      <c r="Q12" s="838"/>
      <c r="R12" s="839"/>
      <c r="S12" s="839"/>
      <c r="T12" s="839"/>
      <c r="U12" s="839"/>
      <c r="V12" s="839"/>
      <c r="W12" s="839"/>
      <c r="X12" s="839"/>
      <c r="Y12" s="839"/>
      <c r="Z12" s="839"/>
      <c r="AA12" s="839"/>
      <c r="AB12" s="839"/>
      <c r="AC12" s="839"/>
      <c r="AD12" s="839"/>
      <c r="AE12" s="840"/>
      <c r="AF12" s="841"/>
      <c r="AG12" s="842"/>
      <c r="AH12" s="842"/>
      <c r="AI12" s="842"/>
      <c r="AJ12" s="843"/>
      <c r="AK12" s="844"/>
      <c r="AL12" s="845"/>
      <c r="AM12" s="845"/>
      <c r="AN12" s="845"/>
      <c r="AO12" s="845"/>
      <c r="AP12" s="845"/>
      <c r="AQ12" s="845"/>
      <c r="AR12" s="845"/>
      <c r="AS12" s="845"/>
      <c r="AT12" s="845"/>
      <c r="AU12" s="846"/>
      <c r="AV12" s="846"/>
      <c r="AW12" s="846"/>
      <c r="AX12" s="846"/>
      <c r="AY12" s="847"/>
      <c r="AZ12" s="252"/>
      <c r="BA12" s="252"/>
      <c r="BB12" s="252"/>
      <c r="BC12" s="252"/>
      <c r="BD12" s="252"/>
      <c r="BE12" s="253"/>
      <c r="BF12" s="253"/>
      <c r="BG12" s="253"/>
      <c r="BH12" s="253"/>
      <c r="BI12" s="253"/>
      <c r="BJ12" s="253"/>
      <c r="BK12" s="253"/>
      <c r="BL12" s="253"/>
      <c r="BM12" s="253"/>
      <c r="BN12" s="253"/>
      <c r="BO12" s="253"/>
      <c r="BP12" s="253"/>
      <c r="BQ12" s="262">
        <v>6</v>
      </c>
      <c r="BR12" s="263"/>
      <c r="BS12" s="848"/>
      <c r="BT12" s="849"/>
      <c r="BU12" s="849"/>
      <c r="BV12" s="849"/>
      <c r="BW12" s="849"/>
      <c r="BX12" s="849"/>
      <c r="BY12" s="849"/>
      <c r="BZ12" s="849"/>
      <c r="CA12" s="849"/>
      <c r="CB12" s="849"/>
      <c r="CC12" s="849"/>
      <c r="CD12" s="849"/>
      <c r="CE12" s="849"/>
      <c r="CF12" s="849"/>
      <c r="CG12" s="850"/>
      <c r="CH12" s="861"/>
      <c r="CI12" s="862"/>
      <c r="CJ12" s="862"/>
      <c r="CK12" s="862"/>
      <c r="CL12" s="863"/>
      <c r="CM12" s="861"/>
      <c r="CN12" s="862"/>
      <c r="CO12" s="862"/>
      <c r="CP12" s="862"/>
      <c r="CQ12" s="863"/>
      <c r="CR12" s="861"/>
      <c r="CS12" s="862"/>
      <c r="CT12" s="862"/>
      <c r="CU12" s="862"/>
      <c r="CV12" s="863"/>
      <c r="CW12" s="861"/>
      <c r="CX12" s="862"/>
      <c r="CY12" s="862"/>
      <c r="CZ12" s="862"/>
      <c r="DA12" s="863"/>
      <c r="DB12" s="861"/>
      <c r="DC12" s="862"/>
      <c r="DD12" s="862"/>
      <c r="DE12" s="862"/>
      <c r="DF12" s="863"/>
      <c r="DG12" s="861"/>
      <c r="DH12" s="862"/>
      <c r="DI12" s="862"/>
      <c r="DJ12" s="862"/>
      <c r="DK12" s="863"/>
      <c r="DL12" s="861"/>
      <c r="DM12" s="862"/>
      <c r="DN12" s="862"/>
      <c r="DO12" s="862"/>
      <c r="DP12" s="863"/>
      <c r="DQ12" s="861"/>
      <c r="DR12" s="862"/>
      <c r="DS12" s="862"/>
      <c r="DT12" s="862"/>
      <c r="DU12" s="863"/>
      <c r="DV12" s="864"/>
      <c r="DW12" s="865"/>
      <c r="DX12" s="865"/>
      <c r="DY12" s="865"/>
      <c r="DZ12" s="866"/>
      <c r="EA12" s="254"/>
    </row>
    <row r="13" spans="1:131" s="255" customFormat="1" ht="26.25" customHeight="1" x14ac:dyDescent="0.15">
      <c r="A13" s="261">
        <v>7</v>
      </c>
      <c r="B13" s="835"/>
      <c r="C13" s="836"/>
      <c r="D13" s="836"/>
      <c r="E13" s="836"/>
      <c r="F13" s="836"/>
      <c r="G13" s="836"/>
      <c r="H13" s="836"/>
      <c r="I13" s="836"/>
      <c r="J13" s="836"/>
      <c r="K13" s="836"/>
      <c r="L13" s="836"/>
      <c r="M13" s="836"/>
      <c r="N13" s="836"/>
      <c r="O13" s="836"/>
      <c r="P13" s="837"/>
      <c r="Q13" s="838"/>
      <c r="R13" s="839"/>
      <c r="S13" s="839"/>
      <c r="T13" s="839"/>
      <c r="U13" s="839"/>
      <c r="V13" s="839"/>
      <c r="W13" s="839"/>
      <c r="X13" s="839"/>
      <c r="Y13" s="839"/>
      <c r="Z13" s="839"/>
      <c r="AA13" s="839"/>
      <c r="AB13" s="839"/>
      <c r="AC13" s="839"/>
      <c r="AD13" s="839"/>
      <c r="AE13" s="840"/>
      <c r="AF13" s="841"/>
      <c r="AG13" s="842"/>
      <c r="AH13" s="842"/>
      <c r="AI13" s="842"/>
      <c r="AJ13" s="843"/>
      <c r="AK13" s="844"/>
      <c r="AL13" s="845"/>
      <c r="AM13" s="845"/>
      <c r="AN13" s="845"/>
      <c r="AO13" s="845"/>
      <c r="AP13" s="845"/>
      <c r="AQ13" s="845"/>
      <c r="AR13" s="845"/>
      <c r="AS13" s="845"/>
      <c r="AT13" s="845"/>
      <c r="AU13" s="846"/>
      <c r="AV13" s="846"/>
      <c r="AW13" s="846"/>
      <c r="AX13" s="846"/>
      <c r="AY13" s="847"/>
      <c r="AZ13" s="252"/>
      <c r="BA13" s="252"/>
      <c r="BB13" s="252"/>
      <c r="BC13" s="252"/>
      <c r="BD13" s="252"/>
      <c r="BE13" s="253"/>
      <c r="BF13" s="253"/>
      <c r="BG13" s="253"/>
      <c r="BH13" s="253"/>
      <c r="BI13" s="253"/>
      <c r="BJ13" s="253"/>
      <c r="BK13" s="253"/>
      <c r="BL13" s="253"/>
      <c r="BM13" s="253"/>
      <c r="BN13" s="253"/>
      <c r="BO13" s="253"/>
      <c r="BP13" s="253"/>
      <c r="BQ13" s="262">
        <v>7</v>
      </c>
      <c r="BR13" s="263"/>
      <c r="BS13" s="848"/>
      <c r="BT13" s="849"/>
      <c r="BU13" s="849"/>
      <c r="BV13" s="849"/>
      <c r="BW13" s="849"/>
      <c r="BX13" s="849"/>
      <c r="BY13" s="849"/>
      <c r="BZ13" s="849"/>
      <c r="CA13" s="849"/>
      <c r="CB13" s="849"/>
      <c r="CC13" s="849"/>
      <c r="CD13" s="849"/>
      <c r="CE13" s="849"/>
      <c r="CF13" s="849"/>
      <c r="CG13" s="850"/>
      <c r="CH13" s="861"/>
      <c r="CI13" s="862"/>
      <c r="CJ13" s="862"/>
      <c r="CK13" s="862"/>
      <c r="CL13" s="863"/>
      <c r="CM13" s="861"/>
      <c r="CN13" s="862"/>
      <c r="CO13" s="862"/>
      <c r="CP13" s="862"/>
      <c r="CQ13" s="863"/>
      <c r="CR13" s="861"/>
      <c r="CS13" s="862"/>
      <c r="CT13" s="862"/>
      <c r="CU13" s="862"/>
      <c r="CV13" s="863"/>
      <c r="CW13" s="861"/>
      <c r="CX13" s="862"/>
      <c r="CY13" s="862"/>
      <c r="CZ13" s="862"/>
      <c r="DA13" s="863"/>
      <c r="DB13" s="861"/>
      <c r="DC13" s="862"/>
      <c r="DD13" s="862"/>
      <c r="DE13" s="862"/>
      <c r="DF13" s="863"/>
      <c r="DG13" s="861"/>
      <c r="DH13" s="862"/>
      <c r="DI13" s="862"/>
      <c r="DJ13" s="862"/>
      <c r="DK13" s="863"/>
      <c r="DL13" s="861"/>
      <c r="DM13" s="862"/>
      <c r="DN13" s="862"/>
      <c r="DO13" s="862"/>
      <c r="DP13" s="863"/>
      <c r="DQ13" s="861"/>
      <c r="DR13" s="862"/>
      <c r="DS13" s="862"/>
      <c r="DT13" s="862"/>
      <c r="DU13" s="863"/>
      <c r="DV13" s="864"/>
      <c r="DW13" s="865"/>
      <c r="DX13" s="865"/>
      <c r="DY13" s="865"/>
      <c r="DZ13" s="866"/>
      <c r="EA13" s="254"/>
    </row>
    <row r="14" spans="1:131" s="255" customFormat="1" ht="26.25" customHeight="1" x14ac:dyDescent="0.15">
      <c r="A14" s="261">
        <v>8</v>
      </c>
      <c r="B14" s="835"/>
      <c r="C14" s="836"/>
      <c r="D14" s="836"/>
      <c r="E14" s="836"/>
      <c r="F14" s="836"/>
      <c r="G14" s="836"/>
      <c r="H14" s="836"/>
      <c r="I14" s="836"/>
      <c r="J14" s="836"/>
      <c r="K14" s="836"/>
      <c r="L14" s="836"/>
      <c r="M14" s="836"/>
      <c r="N14" s="836"/>
      <c r="O14" s="836"/>
      <c r="P14" s="837"/>
      <c r="Q14" s="838"/>
      <c r="R14" s="839"/>
      <c r="S14" s="839"/>
      <c r="T14" s="839"/>
      <c r="U14" s="839"/>
      <c r="V14" s="839"/>
      <c r="W14" s="839"/>
      <c r="X14" s="839"/>
      <c r="Y14" s="839"/>
      <c r="Z14" s="839"/>
      <c r="AA14" s="839"/>
      <c r="AB14" s="839"/>
      <c r="AC14" s="839"/>
      <c r="AD14" s="839"/>
      <c r="AE14" s="840"/>
      <c r="AF14" s="841"/>
      <c r="AG14" s="842"/>
      <c r="AH14" s="842"/>
      <c r="AI14" s="842"/>
      <c r="AJ14" s="843"/>
      <c r="AK14" s="844"/>
      <c r="AL14" s="845"/>
      <c r="AM14" s="845"/>
      <c r="AN14" s="845"/>
      <c r="AO14" s="845"/>
      <c r="AP14" s="845"/>
      <c r="AQ14" s="845"/>
      <c r="AR14" s="845"/>
      <c r="AS14" s="845"/>
      <c r="AT14" s="845"/>
      <c r="AU14" s="846"/>
      <c r="AV14" s="846"/>
      <c r="AW14" s="846"/>
      <c r="AX14" s="846"/>
      <c r="AY14" s="847"/>
      <c r="AZ14" s="252"/>
      <c r="BA14" s="252"/>
      <c r="BB14" s="252"/>
      <c r="BC14" s="252"/>
      <c r="BD14" s="252"/>
      <c r="BE14" s="253"/>
      <c r="BF14" s="253"/>
      <c r="BG14" s="253"/>
      <c r="BH14" s="253"/>
      <c r="BI14" s="253"/>
      <c r="BJ14" s="253"/>
      <c r="BK14" s="253"/>
      <c r="BL14" s="253"/>
      <c r="BM14" s="253"/>
      <c r="BN14" s="253"/>
      <c r="BO14" s="253"/>
      <c r="BP14" s="253"/>
      <c r="BQ14" s="262">
        <v>8</v>
      </c>
      <c r="BR14" s="263"/>
      <c r="BS14" s="848"/>
      <c r="BT14" s="849"/>
      <c r="BU14" s="849"/>
      <c r="BV14" s="849"/>
      <c r="BW14" s="849"/>
      <c r="BX14" s="849"/>
      <c r="BY14" s="849"/>
      <c r="BZ14" s="849"/>
      <c r="CA14" s="849"/>
      <c r="CB14" s="849"/>
      <c r="CC14" s="849"/>
      <c r="CD14" s="849"/>
      <c r="CE14" s="849"/>
      <c r="CF14" s="849"/>
      <c r="CG14" s="850"/>
      <c r="CH14" s="861"/>
      <c r="CI14" s="862"/>
      <c r="CJ14" s="862"/>
      <c r="CK14" s="862"/>
      <c r="CL14" s="863"/>
      <c r="CM14" s="861"/>
      <c r="CN14" s="862"/>
      <c r="CO14" s="862"/>
      <c r="CP14" s="862"/>
      <c r="CQ14" s="863"/>
      <c r="CR14" s="861"/>
      <c r="CS14" s="862"/>
      <c r="CT14" s="862"/>
      <c r="CU14" s="862"/>
      <c r="CV14" s="863"/>
      <c r="CW14" s="861"/>
      <c r="CX14" s="862"/>
      <c r="CY14" s="862"/>
      <c r="CZ14" s="862"/>
      <c r="DA14" s="863"/>
      <c r="DB14" s="861"/>
      <c r="DC14" s="862"/>
      <c r="DD14" s="862"/>
      <c r="DE14" s="862"/>
      <c r="DF14" s="863"/>
      <c r="DG14" s="861"/>
      <c r="DH14" s="862"/>
      <c r="DI14" s="862"/>
      <c r="DJ14" s="862"/>
      <c r="DK14" s="863"/>
      <c r="DL14" s="861"/>
      <c r="DM14" s="862"/>
      <c r="DN14" s="862"/>
      <c r="DO14" s="862"/>
      <c r="DP14" s="863"/>
      <c r="DQ14" s="861"/>
      <c r="DR14" s="862"/>
      <c r="DS14" s="862"/>
      <c r="DT14" s="862"/>
      <c r="DU14" s="863"/>
      <c r="DV14" s="864"/>
      <c r="DW14" s="865"/>
      <c r="DX14" s="865"/>
      <c r="DY14" s="865"/>
      <c r="DZ14" s="866"/>
      <c r="EA14" s="254"/>
    </row>
    <row r="15" spans="1:131" s="255" customFormat="1" ht="26.25" customHeight="1" x14ac:dyDescent="0.15">
      <c r="A15" s="261">
        <v>9</v>
      </c>
      <c r="B15" s="835"/>
      <c r="C15" s="836"/>
      <c r="D15" s="836"/>
      <c r="E15" s="836"/>
      <c r="F15" s="836"/>
      <c r="G15" s="836"/>
      <c r="H15" s="836"/>
      <c r="I15" s="836"/>
      <c r="J15" s="836"/>
      <c r="K15" s="836"/>
      <c r="L15" s="836"/>
      <c r="M15" s="836"/>
      <c r="N15" s="836"/>
      <c r="O15" s="836"/>
      <c r="P15" s="837"/>
      <c r="Q15" s="838"/>
      <c r="R15" s="839"/>
      <c r="S15" s="839"/>
      <c r="T15" s="839"/>
      <c r="U15" s="839"/>
      <c r="V15" s="839"/>
      <c r="W15" s="839"/>
      <c r="X15" s="839"/>
      <c r="Y15" s="839"/>
      <c r="Z15" s="839"/>
      <c r="AA15" s="839"/>
      <c r="AB15" s="839"/>
      <c r="AC15" s="839"/>
      <c r="AD15" s="839"/>
      <c r="AE15" s="840"/>
      <c r="AF15" s="841"/>
      <c r="AG15" s="842"/>
      <c r="AH15" s="842"/>
      <c r="AI15" s="842"/>
      <c r="AJ15" s="843"/>
      <c r="AK15" s="844"/>
      <c r="AL15" s="845"/>
      <c r="AM15" s="845"/>
      <c r="AN15" s="845"/>
      <c r="AO15" s="845"/>
      <c r="AP15" s="845"/>
      <c r="AQ15" s="845"/>
      <c r="AR15" s="845"/>
      <c r="AS15" s="845"/>
      <c r="AT15" s="845"/>
      <c r="AU15" s="846"/>
      <c r="AV15" s="846"/>
      <c r="AW15" s="846"/>
      <c r="AX15" s="846"/>
      <c r="AY15" s="847"/>
      <c r="AZ15" s="252"/>
      <c r="BA15" s="252"/>
      <c r="BB15" s="252"/>
      <c r="BC15" s="252"/>
      <c r="BD15" s="252"/>
      <c r="BE15" s="253"/>
      <c r="BF15" s="253"/>
      <c r="BG15" s="253"/>
      <c r="BH15" s="253"/>
      <c r="BI15" s="253"/>
      <c r="BJ15" s="253"/>
      <c r="BK15" s="253"/>
      <c r="BL15" s="253"/>
      <c r="BM15" s="253"/>
      <c r="BN15" s="253"/>
      <c r="BO15" s="253"/>
      <c r="BP15" s="253"/>
      <c r="BQ15" s="262">
        <v>9</v>
      </c>
      <c r="BR15" s="263"/>
      <c r="BS15" s="848"/>
      <c r="BT15" s="849"/>
      <c r="BU15" s="849"/>
      <c r="BV15" s="849"/>
      <c r="BW15" s="849"/>
      <c r="BX15" s="849"/>
      <c r="BY15" s="849"/>
      <c r="BZ15" s="849"/>
      <c r="CA15" s="849"/>
      <c r="CB15" s="849"/>
      <c r="CC15" s="849"/>
      <c r="CD15" s="849"/>
      <c r="CE15" s="849"/>
      <c r="CF15" s="849"/>
      <c r="CG15" s="850"/>
      <c r="CH15" s="861"/>
      <c r="CI15" s="862"/>
      <c r="CJ15" s="862"/>
      <c r="CK15" s="862"/>
      <c r="CL15" s="863"/>
      <c r="CM15" s="861"/>
      <c r="CN15" s="862"/>
      <c r="CO15" s="862"/>
      <c r="CP15" s="862"/>
      <c r="CQ15" s="863"/>
      <c r="CR15" s="861"/>
      <c r="CS15" s="862"/>
      <c r="CT15" s="862"/>
      <c r="CU15" s="862"/>
      <c r="CV15" s="863"/>
      <c r="CW15" s="861"/>
      <c r="CX15" s="862"/>
      <c r="CY15" s="862"/>
      <c r="CZ15" s="862"/>
      <c r="DA15" s="863"/>
      <c r="DB15" s="861"/>
      <c r="DC15" s="862"/>
      <c r="DD15" s="862"/>
      <c r="DE15" s="862"/>
      <c r="DF15" s="863"/>
      <c r="DG15" s="861"/>
      <c r="DH15" s="862"/>
      <c r="DI15" s="862"/>
      <c r="DJ15" s="862"/>
      <c r="DK15" s="863"/>
      <c r="DL15" s="861"/>
      <c r="DM15" s="862"/>
      <c r="DN15" s="862"/>
      <c r="DO15" s="862"/>
      <c r="DP15" s="863"/>
      <c r="DQ15" s="861"/>
      <c r="DR15" s="862"/>
      <c r="DS15" s="862"/>
      <c r="DT15" s="862"/>
      <c r="DU15" s="863"/>
      <c r="DV15" s="864"/>
      <c r="DW15" s="865"/>
      <c r="DX15" s="865"/>
      <c r="DY15" s="865"/>
      <c r="DZ15" s="866"/>
      <c r="EA15" s="254"/>
    </row>
    <row r="16" spans="1:131" s="255" customFormat="1" ht="26.25" customHeight="1" x14ac:dyDescent="0.15">
      <c r="A16" s="261">
        <v>10</v>
      </c>
      <c r="B16" s="835"/>
      <c r="C16" s="836"/>
      <c r="D16" s="836"/>
      <c r="E16" s="836"/>
      <c r="F16" s="836"/>
      <c r="G16" s="836"/>
      <c r="H16" s="836"/>
      <c r="I16" s="836"/>
      <c r="J16" s="836"/>
      <c r="K16" s="836"/>
      <c r="L16" s="836"/>
      <c r="M16" s="836"/>
      <c r="N16" s="836"/>
      <c r="O16" s="836"/>
      <c r="P16" s="837"/>
      <c r="Q16" s="838"/>
      <c r="R16" s="839"/>
      <c r="S16" s="839"/>
      <c r="T16" s="839"/>
      <c r="U16" s="839"/>
      <c r="V16" s="839"/>
      <c r="W16" s="839"/>
      <c r="X16" s="839"/>
      <c r="Y16" s="839"/>
      <c r="Z16" s="839"/>
      <c r="AA16" s="839"/>
      <c r="AB16" s="839"/>
      <c r="AC16" s="839"/>
      <c r="AD16" s="839"/>
      <c r="AE16" s="840"/>
      <c r="AF16" s="841"/>
      <c r="AG16" s="842"/>
      <c r="AH16" s="842"/>
      <c r="AI16" s="842"/>
      <c r="AJ16" s="843"/>
      <c r="AK16" s="844"/>
      <c r="AL16" s="845"/>
      <c r="AM16" s="845"/>
      <c r="AN16" s="845"/>
      <c r="AO16" s="845"/>
      <c r="AP16" s="845"/>
      <c r="AQ16" s="845"/>
      <c r="AR16" s="845"/>
      <c r="AS16" s="845"/>
      <c r="AT16" s="845"/>
      <c r="AU16" s="846"/>
      <c r="AV16" s="846"/>
      <c r="AW16" s="846"/>
      <c r="AX16" s="846"/>
      <c r="AY16" s="847"/>
      <c r="AZ16" s="252"/>
      <c r="BA16" s="252"/>
      <c r="BB16" s="252"/>
      <c r="BC16" s="252"/>
      <c r="BD16" s="252"/>
      <c r="BE16" s="253"/>
      <c r="BF16" s="253"/>
      <c r="BG16" s="253"/>
      <c r="BH16" s="253"/>
      <c r="BI16" s="253"/>
      <c r="BJ16" s="253"/>
      <c r="BK16" s="253"/>
      <c r="BL16" s="253"/>
      <c r="BM16" s="253"/>
      <c r="BN16" s="253"/>
      <c r="BO16" s="253"/>
      <c r="BP16" s="253"/>
      <c r="BQ16" s="262">
        <v>10</v>
      </c>
      <c r="BR16" s="263"/>
      <c r="BS16" s="848"/>
      <c r="BT16" s="849"/>
      <c r="BU16" s="849"/>
      <c r="BV16" s="849"/>
      <c r="BW16" s="849"/>
      <c r="BX16" s="849"/>
      <c r="BY16" s="849"/>
      <c r="BZ16" s="849"/>
      <c r="CA16" s="849"/>
      <c r="CB16" s="849"/>
      <c r="CC16" s="849"/>
      <c r="CD16" s="849"/>
      <c r="CE16" s="849"/>
      <c r="CF16" s="849"/>
      <c r="CG16" s="850"/>
      <c r="CH16" s="861"/>
      <c r="CI16" s="862"/>
      <c r="CJ16" s="862"/>
      <c r="CK16" s="862"/>
      <c r="CL16" s="863"/>
      <c r="CM16" s="861"/>
      <c r="CN16" s="862"/>
      <c r="CO16" s="862"/>
      <c r="CP16" s="862"/>
      <c r="CQ16" s="863"/>
      <c r="CR16" s="861"/>
      <c r="CS16" s="862"/>
      <c r="CT16" s="862"/>
      <c r="CU16" s="862"/>
      <c r="CV16" s="863"/>
      <c r="CW16" s="861"/>
      <c r="CX16" s="862"/>
      <c r="CY16" s="862"/>
      <c r="CZ16" s="862"/>
      <c r="DA16" s="863"/>
      <c r="DB16" s="861"/>
      <c r="DC16" s="862"/>
      <c r="DD16" s="862"/>
      <c r="DE16" s="862"/>
      <c r="DF16" s="863"/>
      <c r="DG16" s="861"/>
      <c r="DH16" s="862"/>
      <c r="DI16" s="862"/>
      <c r="DJ16" s="862"/>
      <c r="DK16" s="863"/>
      <c r="DL16" s="861"/>
      <c r="DM16" s="862"/>
      <c r="DN16" s="862"/>
      <c r="DO16" s="862"/>
      <c r="DP16" s="863"/>
      <c r="DQ16" s="861"/>
      <c r="DR16" s="862"/>
      <c r="DS16" s="862"/>
      <c r="DT16" s="862"/>
      <c r="DU16" s="863"/>
      <c r="DV16" s="864"/>
      <c r="DW16" s="865"/>
      <c r="DX16" s="865"/>
      <c r="DY16" s="865"/>
      <c r="DZ16" s="866"/>
      <c r="EA16" s="254"/>
    </row>
    <row r="17" spans="1:131" s="255" customFormat="1" ht="26.25" customHeight="1" x14ac:dyDescent="0.15">
      <c r="A17" s="261">
        <v>11</v>
      </c>
      <c r="B17" s="835"/>
      <c r="C17" s="836"/>
      <c r="D17" s="836"/>
      <c r="E17" s="836"/>
      <c r="F17" s="836"/>
      <c r="G17" s="836"/>
      <c r="H17" s="836"/>
      <c r="I17" s="836"/>
      <c r="J17" s="836"/>
      <c r="K17" s="836"/>
      <c r="L17" s="836"/>
      <c r="M17" s="836"/>
      <c r="N17" s="836"/>
      <c r="O17" s="836"/>
      <c r="P17" s="837"/>
      <c r="Q17" s="838"/>
      <c r="R17" s="839"/>
      <c r="S17" s="839"/>
      <c r="T17" s="839"/>
      <c r="U17" s="839"/>
      <c r="V17" s="839"/>
      <c r="W17" s="839"/>
      <c r="X17" s="839"/>
      <c r="Y17" s="839"/>
      <c r="Z17" s="839"/>
      <c r="AA17" s="839"/>
      <c r="AB17" s="839"/>
      <c r="AC17" s="839"/>
      <c r="AD17" s="839"/>
      <c r="AE17" s="840"/>
      <c r="AF17" s="841"/>
      <c r="AG17" s="842"/>
      <c r="AH17" s="842"/>
      <c r="AI17" s="842"/>
      <c r="AJ17" s="843"/>
      <c r="AK17" s="844"/>
      <c r="AL17" s="845"/>
      <c r="AM17" s="845"/>
      <c r="AN17" s="845"/>
      <c r="AO17" s="845"/>
      <c r="AP17" s="845"/>
      <c r="AQ17" s="845"/>
      <c r="AR17" s="845"/>
      <c r="AS17" s="845"/>
      <c r="AT17" s="845"/>
      <c r="AU17" s="846"/>
      <c r="AV17" s="846"/>
      <c r="AW17" s="846"/>
      <c r="AX17" s="846"/>
      <c r="AY17" s="847"/>
      <c r="AZ17" s="252"/>
      <c r="BA17" s="252"/>
      <c r="BB17" s="252"/>
      <c r="BC17" s="252"/>
      <c r="BD17" s="252"/>
      <c r="BE17" s="253"/>
      <c r="BF17" s="253"/>
      <c r="BG17" s="253"/>
      <c r="BH17" s="253"/>
      <c r="BI17" s="253"/>
      <c r="BJ17" s="253"/>
      <c r="BK17" s="253"/>
      <c r="BL17" s="253"/>
      <c r="BM17" s="253"/>
      <c r="BN17" s="253"/>
      <c r="BO17" s="253"/>
      <c r="BP17" s="253"/>
      <c r="BQ17" s="262">
        <v>11</v>
      </c>
      <c r="BR17" s="263"/>
      <c r="BS17" s="848"/>
      <c r="BT17" s="849"/>
      <c r="BU17" s="849"/>
      <c r="BV17" s="849"/>
      <c r="BW17" s="849"/>
      <c r="BX17" s="849"/>
      <c r="BY17" s="849"/>
      <c r="BZ17" s="849"/>
      <c r="CA17" s="849"/>
      <c r="CB17" s="849"/>
      <c r="CC17" s="849"/>
      <c r="CD17" s="849"/>
      <c r="CE17" s="849"/>
      <c r="CF17" s="849"/>
      <c r="CG17" s="850"/>
      <c r="CH17" s="861"/>
      <c r="CI17" s="862"/>
      <c r="CJ17" s="862"/>
      <c r="CK17" s="862"/>
      <c r="CL17" s="863"/>
      <c r="CM17" s="861"/>
      <c r="CN17" s="862"/>
      <c r="CO17" s="862"/>
      <c r="CP17" s="862"/>
      <c r="CQ17" s="863"/>
      <c r="CR17" s="861"/>
      <c r="CS17" s="862"/>
      <c r="CT17" s="862"/>
      <c r="CU17" s="862"/>
      <c r="CV17" s="863"/>
      <c r="CW17" s="861"/>
      <c r="CX17" s="862"/>
      <c r="CY17" s="862"/>
      <c r="CZ17" s="862"/>
      <c r="DA17" s="863"/>
      <c r="DB17" s="861"/>
      <c r="DC17" s="862"/>
      <c r="DD17" s="862"/>
      <c r="DE17" s="862"/>
      <c r="DF17" s="863"/>
      <c r="DG17" s="861"/>
      <c r="DH17" s="862"/>
      <c r="DI17" s="862"/>
      <c r="DJ17" s="862"/>
      <c r="DK17" s="863"/>
      <c r="DL17" s="861"/>
      <c r="DM17" s="862"/>
      <c r="DN17" s="862"/>
      <c r="DO17" s="862"/>
      <c r="DP17" s="863"/>
      <c r="DQ17" s="861"/>
      <c r="DR17" s="862"/>
      <c r="DS17" s="862"/>
      <c r="DT17" s="862"/>
      <c r="DU17" s="863"/>
      <c r="DV17" s="864"/>
      <c r="DW17" s="865"/>
      <c r="DX17" s="865"/>
      <c r="DY17" s="865"/>
      <c r="DZ17" s="866"/>
      <c r="EA17" s="254"/>
    </row>
    <row r="18" spans="1:131" s="255" customFormat="1" ht="26.25" customHeight="1" x14ac:dyDescent="0.15">
      <c r="A18" s="261">
        <v>12</v>
      </c>
      <c r="B18" s="835"/>
      <c r="C18" s="836"/>
      <c r="D18" s="836"/>
      <c r="E18" s="836"/>
      <c r="F18" s="836"/>
      <c r="G18" s="836"/>
      <c r="H18" s="836"/>
      <c r="I18" s="836"/>
      <c r="J18" s="836"/>
      <c r="K18" s="836"/>
      <c r="L18" s="836"/>
      <c r="M18" s="836"/>
      <c r="N18" s="836"/>
      <c r="O18" s="836"/>
      <c r="P18" s="837"/>
      <c r="Q18" s="838"/>
      <c r="R18" s="839"/>
      <c r="S18" s="839"/>
      <c r="T18" s="839"/>
      <c r="U18" s="839"/>
      <c r="V18" s="839"/>
      <c r="W18" s="839"/>
      <c r="X18" s="839"/>
      <c r="Y18" s="839"/>
      <c r="Z18" s="839"/>
      <c r="AA18" s="839"/>
      <c r="AB18" s="839"/>
      <c r="AC18" s="839"/>
      <c r="AD18" s="839"/>
      <c r="AE18" s="840"/>
      <c r="AF18" s="841"/>
      <c r="AG18" s="842"/>
      <c r="AH18" s="842"/>
      <c r="AI18" s="842"/>
      <c r="AJ18" s="843"/>
      <c r="AK18" s="844"/>
      <c r="AL18" s="845"/>
      <c r="AM18" s="845"/>
      <c r="AN18" s="845"/>
      <c r="AO18" s="845"/>
      <c r="AP18" s="845"/>
      <c r="AQ18" s="845"/>
      <c r="AR18" s="845"/>
      <c r="AS18" s="845"/>
      <c r="AT18" s="845"/>
      <c r="AU18" s="846"/>
      <c r="AV18" s="846"/>
      <c r="AW18" s="846"/>
      <c r="AX18" s="846"/>
      <c r="AY18" s="847"/>
      <c r="AZ18" s="252"/>
      <c r="BA18" s="252"/>
      <c r="BB18" s="252"/>
      <c r="BC18" s="252"/>
      <c r="BD18" s="252"/>
      <c r="BE18" s="253"/>
      <c r="BF18" s="253"/>
      <c r="BG18" s="253"/>
      <c r="BH18" s="253"/>
      <c r="BI18" s="253"/>
      <c r="BJ18" s="253"/>
      <c r="BK18" s="253"/>
      <c r="BL18" s="253"/>
      <c r="BM18" s="253"/>
      <c r="BN18" s="253"/>
      <c r="BO18" s="253"/>
      <c r="BP18" s="253"/>
      <c r="BQ18" s="262">
        <v>12</v>
      </c>
      <c r="BR18" s="263"/>
      <c r="BS18" s="848"/>
      <c r="BT18" s="849"/>
      <c r="BU18" s="849"/>
      <c r="BV18" s="849"/>
      <c r="BW18" s="849"/>
      <c r="BX18" s="849"/>
      <c r="BY18" s="849"/>
      <c r="BZ18" s="849"/>
      <c r="CA18" s="849"/>
      <c r="CB18" s="849"/>
      <c r="CC18" s="849"/>
      <c r="CD18" s="849"/>
      <c r="CE18" s="849"/>
      <c r="CF18" s="849"/>
      <c r="CG18" s="850"/>
      <c r="CH18" s="861"/>
      <c r="CI18" s="862"/>
      <c r="CJ18" s="862"/>
      <c r="CK18" s="862"/>
      <c r="CL18" s="863"/>
      <c r="CM18" s="861"/>
      <c r="CN18" s="862"/>
      <c r="CO18" s="862"/>
      <c r="CP18" s="862"/>
      <c r="CQ18" s="863"/>
      <c r="CR18" s="861"/>
      <c r="CS18" s="862"/>
      <c r="CT18" s="862"/>
      <c r="CU18" s="862"/>
      <c r="CV18" s="863"/>
      <c r="CW18" s="861"/>
      <c r="CX18" s="862"/>
      <c r="CY18" s="862"/>
      <c r="CZ18" s="862"/>
      <c r="DA18" s="863"/>
      <c r="DB18" s="861"/>
      <c r="DC18" s="862"/>
      <c r="DD18" s="862"/>
      <c r="DE18" s="862"/>
      <c r="DF18" s="863"/>
      <c r="DG18" s="861"/>
      <c r="DH18" s="862"/>
      <c r="DI18" s="862"/>
      <c r="DJ18" s="862"/>
      <c r="DK18" s="863"/>
      <c r="DL18" s="861"/>
      <c r="DM18" s="862"/>
      <c r="DN18" s="862"/>
      <c r="DO18" s="862"/>
      <c r="DP18" s="863"/>
      <c r="DQ18" s="861"/>
      <c r="DR18" s="862"/>
      <c r="DS18" s="862"/>
      <c r="DT18" s="862"/>
      <c r="DU18" s="863"/>
      <c r="DV18" s="864"/>
      <c r="DW18" s="865"/>
      <c r="DX18" s="865"/>
      <c r="DY18" s="865"/>
      <c r="DZ18" s="866"/>
      <c r="EA18" s="254"/>
    </row>
    <row r="19" spans="1:131" s="255" customFormat="1" ht="26.25" customHeight="1" x14ac:dyDescent="0.15">
      <c r="A19" s="261">
        <v>13</v>
      </c>
      <c r="B19" s="835"/>
      <c r="C19" s="836"/>
      <c r="D19" s="836"/>
      <c r="E19" s="836"/>
      <c r="F19" s="836"/>
      <c r="G19" s="836"/>
      <c r="H19" s="836"/>
      <c r="I19" s="836"/>
      <c r="J19" s="836"/>
      <c r="K19" s="836"/>
      <c r="L19" s="836"/>
      <c r="M19" s="836"/>
      <c r="N19" s="836"/>
      <c r="O19" s="836"/>
      <c r="P19" s="837"/>
      <c r="Q19" s="838"/>
      <c r="R19" s="839"/>
      <c r="S19" s="839"/>
      <c r="T19" s="839"/>
      <c r="U19" s="839"/>
      <c r="V19" s="839"/>
      <c r="W19" s="839"/>
      <c r="X19" s="839"/>
      <c r="Y19" s="839"/>
      <c r="Z19" s="839"/>
      <c r="AA19" s="839"/>
      <c r="AB19" s="839"/>
      <c r="AC19" s="839"/>
      <c r="AD19" s="839"/>
      <c r="AE19" s="840"/>
      <c r="AF19" s="841"/>
      <c r="AG19" s="842"/>
      <c r="AH19" s="842"/>
      <c r="AI19" s="842"/>
      <c r="AJ19" s="843"/>
      <c r="AK19" s="844"/>
      <c r="AL19" s="845"/>
      <c r="AM19" s="845"/>
      <c r="AN19" s="845"/>
      <c r="AO19" s="845"/>
      <c r="AP19" s="845"/>
      <c r="AQ19" s="845"/>
      <c r="AR19" s="845"/>
      <c r="AS19" s="845"/>
      <c r="AT19" s="845"/>
      <c r="AU19" s="846"/>
      <c r="AV19" s="846"/>
      <c r="AW19" s="846"/>
      <c r="AX19" s="846"/>
      <c r="AY19" s="847"/>
      <c r="AZ19" s="252"/>
      <c r="BA19" s="252"/>
      <c r="BB19" s="252"/>
      <c r="BC19" s="252"/>
      <c r="BD19" s="252"/>
      <c r="BE19" s="253"/>
      <c r="BF19" s="253"/>
      <c r="BG19" s="253"/>
      <c r="BH19" s="253"/>
      <c r="BI19" s="253"/>
      <c r="BJ19" s="253"/>
      <c r="BK19" s="253"/>
      <c r="BL19" s="253"/>
      <c r="BM19" s="253"/>
      <c r="BN19" s="253"/>
      <c r="BO19" s="253"/>
      <c r="BP19" s="253"/>
      <c r="BQ19" s="262">
        <v>13</v>
      </c>
      <c r="BR19" s="263"/>
      <c r="BS19" s="848"/>
      <c r="BT19" s="849"/>
      <c r="BU19" s="849"/>
      <c r="BV19" s="849"/>
      <c r="BW19" s="849"/>
      <c r="BX19" s="849"/>
      <c r="BY19" s="849"/>
      <c r="BZ19" s="849"/>
      <c r="CA19" s="849"/>
      <c r="CB19" s="849"/>
      <c r="CC19" s="849"/>
      <c r="CD19" s="849"/>
      <c r="CE19" s="849"/>
      <c r="CF19" s="849"/>
      <c r="CG19" s="850"/>
      <c r="CH19" s="861"/>
      <c r="CI19" s="862"/>
      <c r="CJ19" s="862"/>
      <c r="CK19" s="862"/>
      <c r="CL19" s="863"/>
      <c r="CM19" s="861"/>
      <c r="CN19" s="862"/>
      <c r="CO19" s="862"/>
      <c r="CP19" s="862"/>
      <c r="CQ19" s="863"/>
      <c r="CR19" s="861"/>
      <c r="CS19" s="862"/>
      <c r="CT19" s="862"/>
      <c r="CU19" s="862"/>
      <c r="CV19" s="863"/>
      <c r="CW19" s="861"/>
      <c r="CX19" s="862"/>
      <c r="CY19" s="862"/>
      <c r="CZ19" s="862"/>
      <c r="DA19" s="863"/>
      <c r="DB19" s="861"/>
      <c r="DC19" s="862"/>
      <c r="DD19" s="862"/>
      <c r="DE19" s="862"/>
      <c r="DF19" s="863"/>
      <c r="DG19" s="861"/>
      <c r="DH19" s="862"/>
      <c r="DI19" s="862"/>
      <c r="DJ19" s="862"/>
      <c r="DK19" s="863"/>
      <c r="DL19" s="861"/>
      <c r="DM19" s="862"/>
      <c r="DN19" s="862"/>
      <c r="DO19" s="862"/>
      <c r="DP19" s="863"/>
      <c r="DQ19" s="861"/>
      <c r="DR19" s="862"/>
      <c r="DS19" s="862"/>
      <c r="DT19" s="862"/>
      <c r="DU19" s="863"/>
      <c r="DV19" s="864"/>
      <c r="DW19" s="865"/>
      <c r="DX19" s="865"/>
      <c r="DY19" s="865"/>
      <c r="DZ19" s="866"/>
      <c r="EA19" s="254"/>
    </row>
    <row r="20" spans="1:131" s="255" customFormat="1" ht="26.25" customHeight="1" x14ac:dyDescent="0.15">
      <c r="A20" s="261">
        <v>14</v>
      </c>
      <c r="B20" s="835"/>
      <c r="C20" s="836"/>
      <c r="D20" s="836"/>
      <c r="E20" s="836"/>
      <c r="F20" s="836"/>
      <c r="G20" s="836"/>
      <c r="H20" s="836"/>
      <c r="I20" s="836"/>
      <c r="J20" s="836"/>
      <c r="K20" s="836"/>
      <c r="L20" s="836"/>
      <c r="M20" s="836"/>
      <c r="N20" s="836"/>
      <c r="O20" s="836"/>
      <c r="P20" s="837"/>
      <c r="Q20" s="838"/>
      <c r="R20" s="839"/>
      <c r="S20" s="839"/>
      <c r="T20" s="839"/>
      <c r="U20" s="839"/>
      <c r="V20" s="839"/>
      <c r="W20" s="839"/>
      <c r="X20" s="839"/>
      <c r="Y20" s="839"/>
      <c r="Z20" s="839"/>
      <c r="AA20" s="839"/>
      <c r="AB20" s="839"/>
      <c r="AC20" s="839"/>
      <c r="AD20" s="839"/>
      <c r="AE20" s="840"/>
      <c r="AF20" s="841"/>
      <c r="AG20" s="842"/>
      <c r="AH20" s="842"/>
      <c r="AI20" s="842"/>
      <c r="AJ20" s="843"/>
      <c r="AK20" s="844"/>
      <c r="AL20" s="845"/>
      <c r="AM20" s="845"/>
      <c r="AN20" s="845"/>
      <c r="AO20" s="845"/>
      <c r="AP20" s="845"/>
      <c r="AQ20" s="845"/>
      <c r="AR20" s="845"/>
      <c r="AS20" s="845"/>
      <c r="AT20" s="845"/>
      <c r="AU20" s="846"/>
      <c r="AV20" s="846"/>
      <c r="AW20" s="846"/>
      <c r="AX20" s="846"/>
      <c r="AY20" s="847"/>
      <c r="AZ20" s="252"/>
      <c r="BA20" s="252"/>
      <c r="BB20" s="252"/>
      <c r="BC20" s="252"/>
      <c r="BD20" s="252"/>
      <c r="BE20" s="253"/>
      <c r="BF20" s="253"/>
      <c r="BG20" s="253"/>
      <c r="BH20" s="253"/>
      <c r="BI20" s="253"/>
      <c r="BJ20" s="253"/>
      <c r="BK20" s="253"/>
      <c r="BL20" s="253"/>
      <c r="BM20" s="253"/>
      <c r="BN20" s="253"/>
      <c r="BO20" s="253"/>
      <c r="BP20" s="253"/>
      <c r="BQ20" s="262">
        <v>14</v>
      </c>
      <c r="BR20" s="263"/>
      <c r="BS20" s="848"/>
      <c r="BT20" s="849"/>
      <c r="BU20" s="849"/>
      <c r="BV20" s="849"/>
      <c r="BW20" s="849"/>
      <c r="BX20" s="849"/>
      <c r="BY20" s="849"/>
      <c r="BZ20" s="849"/>
      <c r="CA20" s="849"/>
      <c r="CB20" s="849"/>
      <c r="CC20" s="849"/>
      <c r="CD20" s="849"/>
      <c r="CE20" s="849"/>
      <c r="CF20" s="849"/>
      <c r="CG20" s="850"/>
      <c r="CH20" s="861"/>
      <c r="CI20" s="862"/>
      <c r="CJ20" s="862"/>
      <c r="CK20" s="862"/>
      <c r="CL20" s="863"/>
      <c r="CM20" s="861"/>
      <c r="CN20" s="862"/>
      <c r="CO20" s="862"/>
      <c r="CP20" s="862"/>
      <c r="CQ20" s="863"/>
      <c r="CR20" s="861"/>
      <c r="CS20" s="862"/>
      <c r="CT20" s="862"/>
      <c r="CU20" s="862"/>
      <c r="CV20" s="863"/>
      <c r="CW20" s="861"/>
      <c r="CX20" s="862"/>
      <c r="CY20" s="862"/>
      <c r="CZ20" s="862"/>
      <c r="DA20" s="863"/>
      <c r="DB20" s="861"/>
      <c r="DC20" s="862"/>
      <c r="DD20" s="862"/>
      <c r="DE20" s="862"/>
      <c r="DF20" s="863"/>
      <c r="DG20" s="861"/>
      <c r="DH20" s="862"/>
      <c r="DI20" s="862"/>
      <c r="DJ20" s="862"/>
      <c r="DK20" s="863"/>
      <c r="DL20" s="861"/>
      <c r="DM20" s="862"/>
      <c r="DN20" s="862"/>
      <c r="DO20" s="862"/>
      <c r="DP20" s="863"/>
      <c r="DQ20" s="861"/>
      <c r="DR20" s="862"/>
      <c r="DS20" s="862"/>
      <c r="DT20" s="862"/>
      <c r="DU20" s="863"/>
      <c r="DV20" s="864"/>
      <c r="DW20" s="865"/>
      <c r="DX20" s="865"/>
      <c r="DY20" s="865"/>
      <c r="DZ20" s="866"/>
      <c r="EA20" s="254"/>
    </row>
    <row r="21" spans="1:131" s="255" customFormat="1" ht="26.25" customHeight="1" thickBot="1" x14ac:dyDescent="0.2">
      <c r="A21" s="261">
        <v>15</v>
      </c>
      <c r="B21" s="835"/>
      <c r="C21" s="836"/>
      <c r="D21" s="836"/>
      <c r="E21" s="836"/>
      <c r="F21" s="836"/>
      <c r="G21" s="836"/>
      <c r="H21" s="836"/>
      <c r="I21" s="836"/>
      <c r="J21" s="836"/>
      <c r="K21" s="836"/>
      <c r="L21" s="836"/>
      <c r="M21" s="836"/>
      <c r="N21" s="836"/>
      <c r="O21" s="836"/>
      <c r="P21" s="837"/>
      <c r="Q21" s="838"/>
      <c r="R21" s="839"/>
      <c r="S21" s="839"/>
      <c r="T21" s="839"/>
      <c r="U21" s="839"/>
      <c r="V21" s="839"/>
      <c r="W21" s="839"/>
      <c r="X21" s="839"/>
      <c r="Y21" s="839"/>
      <c r="Z21" s="839"/>
      <c r="AA21" s="839"/>
      <c r="AB21" s="839"/>
      <c r="AC21" s="839"/>
      <c r="AD21" s="839"/>
      <c r="AE21" s="840"/>
      <c r="AF21" s="841"/>
      <c r="AG21" s="842"/>
      <c r="AH21" s="842"/>
      <c r="AI21" s="842"/>
      <c r="AJ21" s="843"/>
      <c r="AK21" s="844"/>
      <c r="AL21" s="845"/>
      <c r="AM21" s="845"/>
      <c r="AN21" s="845"/>
      <c r="AO21" s="845"/>
      <c r="AP21" s="845"/>
      <c r="AQ21" s="845"/>
      <c r="AR21" s="845"/>
      <c r="AS21" s="845"/>
      <c r="AT21" s="845"/>
      <c r="AU21" s="846"/>
      <c r="AV21" s="846"/>
      <c r="AW21" s="846"/>
      <c r="AX21" s="846"/>
      <c r="AY21" s="847"/>
      <c r="AZ21" s="252"/>
      <c r="BA21" s="252"/>
      <c r="BB21" s="252"/>
      <c r="BC21" s="252"/>
      <c r="BD21" s="252"/>
      <c r="BE21" s="253"/>
      <c r="BF21" s="253"/>
      <c r="BG21" s="253"/>
      <c r="BH21" s="253"/>
      <c r="BI21" s="253"/>
      <c r="BJ21" s="253"/>
      <c r="BK21" s="253"/>
      <c r="BL21" s="253"/>
      <c r="BM21" s="253"/>
      <c r="BN21" s="253"/>
      <c r="BO21" s="253"/>
      <c r="BP21" s="253"/>
      <c r="BQ21" s="262">
        <v>15</v>
      </c>
      <c r="BR21" s="263"/>
      <c r="BS21" s="848"/>
      <c r="BT21" s="849"/>
      <c r="BU21" s="849"/>
      <c r="BV21" s="849"/>
      <c r="BW21" s="849"/>
      <c r="BX21" s="849"/>
      <c r="BY21" s="849"/>
      <c r="BZ21" s="849"/>
      <c r="CA21" s="849"/>
      <c r="CB21" s="849"/>
      <c r="CC21" s="849"/>
      <c r="CD21" s="849"/>
      <c r="CE21" s="849"/>
      <c r="CF21" s="849"/>
      <c r="CG21" s="850"/>
      <c r="CH21" s="861"/>
      <c r="CI21" s="862"/>
      <c r="CJ21" s="862"/>
      <c r="CK21" s="862"/>
      <c r="CL21" s="863"/>
      <c r="CM21" s="861"/>
      <c r="CN21" s="862"/>
      <c r="CO21" s="862"/>
      <c r="CP21" s="862"/>
      <c r="CQ21" s="863"/>
      <c r="CR21" s="861"/>
      <c r="CS21" s="862"/>
      <c r="CT21" s="862"/>
      <c r="CU21" s="862"/>
      <c r="CV21" s="863"/>
      <c r="CW21" s="861"/>
      <c r="CX21" s="862"/>
      <c r="CY21" s="862"/>
      <c r="CZ21" s="862"/>
      <c r="DA21" s="863"/>
      <c r="DB21" s="861"/>
      <c r="DC21" s="862"/>
      <c r="DD21" s="862"/>
      <c r="DE21" s="862"/>
      <c r="DF21" s="863"/>
      <c r="DG21" s="861"/>
      <c r="DH21" s="862"/>
      <c r="DI21" s="862"/>
      <c r="DJ21" s="862"/>
      <c r="DK21" s="863"/>
      <c r="DL21" s="861"/>
      <c r="DM21" s="862"/>
      <c r="DN21" s="862"/>
      <c r="DO21" s="862"/>
      <c r="DP21" s="863"/>
      <c r="DQ21" s="861"/>
      <c r="DR21" s="862"/>
      <c r="DS21" s="862"/>
      <c r="DT21" s="862"/>
      <c r="DU21" s="863"/>
      <c r="DV21" s="864"/>
      <c r="DW21" s="865"/>
      <c r="DX21" s="865"/>
      <c r="DY21" s="865"/>
      <c r="DZ21" s="866"/>
      <c r="EA21" s="254"/>
    </row>
    <row r="22" spans="1:131" s="255" customFormat="1" ht="26.25" customHeight="1" x14ac:dyDescent="0.15">
      <c r="A22" s="261">
        <v>16</v>
      </c>
      <c r="B22" s="835"/>
      <c r="C22" s="836"/>
      <c r="D22" s="836"/>
      <c r="E22" s="836"/>
      <c r="F22" s="836"/>
      <c r="G22" s="836"/>
      <c r="H22" s="836"/>
      <c r="I22" s="836"/>
      <c r="J22" s="836"/>
      <c r="K22" s="836"/>
      <c r="L22" s="836"/>
      <c r="M22" s="836"/>
      <c r="N22" s="836"/>
      <c r="O22" s="836"/>
      <c r="P22" s="837"/>
      <c r="Q22" s="867"/>
      <c r="R22" s="868"/>
      <c r="S22" s="868"/>
      <c r="T22" s="868"/>
      <c r="U22" s="868"/>
      <c r="V22" s="868"/>
      <c r="W22" s="868"/>
      <c r="X22" s="868"/>
      <c r="Y22" s="868"/>
      <c r="Z22" s="868"/>
      <c r="AA22" s="868"/>
      <c r="AB22" s="868"/>
      <c r="AC22" s="868"/>
      <c r="AD22" s="868"/>
      <c r="AE22" s="869"/>
      <c r="AF22" s="841"/>
      <c r="AG22" s="842"/>
      <c r="AH22" s="842"/>
      <c r="AI22" s="842"/>
      <c r="AJ22" s="843"/>
      <c r="AK22" s="882"/>
      <c r="AL22" s="883"/>
      <c r="AM22" s="883"/>
      <c r="AN22" s="883"/>
      <c r="AO22" s="883"/>
      <c r="AP22" s="883"/>
      <c r="AQ22" s="883"/>
      <c r="AR22" s="883"/>
      <c r="AS22" s="883"/>
      <c r="AT22" s="883"/>
      <c r="AU22" s="884"/>
      <c r="AV22" s="884"/>
      <c r="AW22" s="884"/>
      <c r="AX22" s="884"/>
      <c r="AY22" s="885"/>
      <c r="AZ22" s="886" t="s">
        <v>382</v>
      </c>
      <c r="BA22" s="886"/>
      <c r="BB22" s="886"/>
      <c r="BC22" s="886"/>
      <c r="BD22" s="887"/>
      <c r="BE22" s="253"/>
      <c r="BF22" s="253"/>
      <c r="BG22" s="253"/>
      <c r="BH22" s="253"/>
      <c r="BI22" s="253"/>
      <c r="BJ22" s="253"/>
      <c r="BK22" s="253"/>
      <c r="BL22" s="253"/>
      <c r="BM22" s="253"/>
      <c r="BN22" s="253"/>
      <c r="BO22" s="253"/>
      <c r="BP22" s="253"/>
      <c r="BQ22" s="262">
        <v>16</v>
      </c>
      <c r="BR22" s="263"/>
      <c r="BS22" s="848"/>
      <c r="BT22" s="849"/>
      <c r="BU22" s="849"/>
      <c r="BV22" s="849"/>
      <c r="BW22" s="849"/>
      <c r="BX22" s="849"/>
      <c r="BY22" s="849"/>
      <c r="BZ22" s="849"/>
      <c r="CA22" s="849"/>
      <c r="CB22" s="849"/>
      <c r="CC22" s="849"/>
      <c r="CD22" s="849"/>
      <c r="CE22" s="849"/>
      <c r="CF22" s="849"/>
      <c r="CG22" s="850"/>
      <c r="CH22" s="861"/>
      <c r="CI22" s="862"/>
      <c r="CJ22" s="862"/>
      <c r="CK22" s="862"/>
      <c r="CL22" s="863"/>
      <c r="CM22" s="861"/>
      <c r="CN22" s="862"/>
      <c r="CO22" s="862"/>
      <c r="CP22" s="862"/>
      <c r="CQ22" s="863"/>
      <c r="CR22" s="861"/>
      <c r="CS22" s="862"/>
      <c r="CT22" s="862"/>
      <c r="CU22" s="862"/>
      <c r="CV22" s="863"/>
      <c r="CW22" s="861"/>
      <c r="CX22" s="862"/>
      <c r="CY22" s="862"/>
      <c r="CZ22" s="862"/>
      <c r="DA22" s="863"/>
      <c r="DB22" s="861"/>
      <c r="DC22" s="862"/>
      <c r="DD22" s="862"/>
      <c r="DE22" s="862"/>
      <c r="DF22" s="863"/>
      <c r="DG22" s="861"/>
      <c r="DH22" s="862"/>
      <c r="DI22" s="862"/>
      <c r="DJ22" s="862"/>
      <c r="DK22" s="863"/>
      <c r="DL22" s="861"/>
      <c r="DM22" s="862"/>
      <c r="DN22" s="862"/>
      <c r="DO22" s="862"/>
      <c r="DP22" s="863"/>
      <c r="DQ22" s="861"/>
      <c r="DR22" s="862"/>
      <c r="DS22" s="862"/>
      <c r="DT22" s="862"/>
      <c r="DU22" s="863"/>
      <c r="DV22" s="864"/>
      <c r="DW22" s="865"/>
      <c r="DX22" s="865"/>
      <c r="DY22" s="865"/>
      <c r="DZ22" s="866"/>
      <c r="EA22" s="254"/>
    </row>
    <row r="23" spans="1:131" s="255" customFormat="1" ht="26.25" customHeight="1" thickBot="1" x14ac:dyDescent="0.2">
      <c r="A23" s="264" t="s">
        <v>383</v>
      </c>
      <c r="B23" s="870" t="s">
        <v>384</v>
      </c>
      <c r="C23" s="871"/>
      <c r="D23" s="871"/>
      <c r="E23" s="871"/>
      <c r="F23" s="871"/>
      <c r="G23" s="871"/>
      <c r="H23" s="871"/>
      <c r="I23" s="871"/>
      <c r="J23" s="871"/>
      <c r="K23" s="871"/>
      <c r="L23" s="871"/>
      <c r="M23" s="871"/>
      <c r="N23" s="871"/>
      <c r="O23" s="871"/>
      <c r="P23" s="872"/>
      <c r="Q23" s="873">
        <v>3215</v>
      </c>
      <c r="R23" s="874"/>
      <c r="S23" s="874"/>
      <c r="T23" s="874"/>
      <c r="U23" s="874"/>
      <c r="V23" s="874">
        <v>3016</v>
      </c>
      <c r="W23" s="874"/>
      <c r="X23" s="874"/>
      <c r="Y23" s="874"/>
      <c r="Z23" s="874"/>
      <c r="AA23" s="874">
        <v>199</v>
      </c>
      <c r="AB23" s="874"/>
      <c r="AC23" s="874"/>
      <c r="AD23" s="874"/>
      <c r="AE23" s="875"/>
      <c r="AF23" s="876">
        <v>118</v>
      </c>
      <c r="AG23" s="874"/>
      <c r="AH23" s="874"/>
      <c r="AI23" s="874"/>
      <c r="AJ23" s="877"/>
      <c r="AK23" s="878"/>
      <c r="AL23" s="879"/>
      <c r="AM23" s="879"/>
      <c r="AN23" s="879"/>
      <c r="AO23" s="879"/>
      <c r="AP23" s="874">
        <v>2248</v>
      </c>
      <c r="AQ23" s="874"/>
      <c r="AR23" s="874"/>
      <c r="AS23" s="874"/>
      <c r="AT23" s="874"/>
      <c r="AU23" s="880"/>
      <c r="AV23" s="880"/>
      <c r="AW23" s="880"/>
      <c r="AX23" s="880"/>
      <c r="AY23" s="881"/>
      <c r="AZ23" s="889" t="s">
        <v>385</v>
      </c>
      <c r="BA23" s="890"/>
      <c r="BB23" s="890"/>
      <c r="BC23" s="890"/>
      <c r="BD23" s="891"/>
      <c r="BE23" s="253"/>
      <c r="BF23" s="253"/>
      <c r="BG23" s="253"/>
      <c r="BH23" s="253"/>
      <c r="BI23" s="253"/>
      <c r="BJ23" s="253"/>
      <c r="BK23" s="253"/>
      <c r="BL23" s="253"/>
      <c r="BM23" s="253"/>
      <c r="BN23" s="253"/>
      <c r="BO23" s="253"/>
      <c r="BP23" s="253"/>
      <c r="BQ23" s="262">
        <v>17</v>
      </c>
      <c r="BR23" s="263"/>
      <c r="BS23" s="848"/>
      <c r="BT23" s="849"/>
      <c r="BU23" s="849"/>
      <c r="BV23" s="849"/>
      <c r="BW23" s="849"/>
      <c r="BX23" s="849"/>
      <c r="BY23" s="849"/>
      <c r="BZ23" s="849"/>
      <c r="CA23" s="849"/>
      <c r="CB23" s="849"/>
      <c r="CC23" s="849"/>
      <c r="CD23" s="849"/>
      <c r="CE23" s="849"/>
      <c r="CF23" s="849"/>
      <c r="CG23" s="850"/>
      <c r="CH23" s="861"/>
      <c r="CI23" s="862"/>
      <c r="CJ23" s="862"/>
      <c r="CK23" s="862"/>
      <c r="CL23" s="863"/>
      <c r="CM23" s="861"/>
      <c r="CN23" s="862"/>
      <c r="CO23" s="862"/>
      <c r="CP23" s="862"/>
      <c r="CQ23" s="863"/>
      <c r="CR23" s="861"/>
      <c r="CS23" s="862"/>
      <c r="CT23" s="862"/>
      <c r="CU23" s="862"/>
      <c r="CV23" s="863"/>
      <c r="CW23" s="861"/>
      <c r="CX23" s="862"/>
      <c r="CY23" s="862"/>
      <c r="CZ23" s="862"/>
      <c r="DA23" s="863"/>
      <c r="DB23" s="861"/>
      <c r="DC23" s="862"/>
      <c r="DD23" s="862"/>
      <c r="DE23" s="862"/>
      <c r="DF23" s="863"/>
      <c r="DG23" s="861"/>
      <c r="DH23" s="862"/>
      <c r="DI23" s="862"/>
      <c r="DJ23" s="862"/>
      <c r="DK23" s="863"/>
      <c r="DL23" s="861"/>
      <c r="DM23" s="862"/>
      <c r="DN23" s="862"/>
      <c r="DO23" s="862"/>
      <c r="DP23" s="863"/>
      <c r="DQ23" s="861"/>
      <c r="DR23" s="862"/>
      <c r="DS23" s="862"/>
      <c r="DT23" s="862"/>
      <c r="DU23" s="863"/>
      <c r="DV23" s="864"/>
      <c r="DW23" s="865"/>
      <c r="DX23" s="865"/>
      <c r="DY23" s="865"/>
      <c r="DZ23" s="866"/>
      <c r="EA23" s="254"/>
    </row>
    <row r="24" spans="1:131" s="255" customFormat="1" ht="26.25" customHeight="1" x14ac:dyDescent="0.15">
      <c r="A24" s="888" t="s">
        <v>386</v>
      </c>
      <c r="B24" s="888"/>
      <c r="C24" s="888"/>
      <c r="D24" s="888"/>
      <c r="E24" s="888"/>
      <c r="F24" s="888"/>
      <c r="G24" s="888"/>
      <c r="H24" s="888"/>
      <c r="I24" s="888"/>
      <c r="J24" s="888"/>
      <c r="K24" s="888"/>
      <c r="L24" s="888"/>
      <c r="M24" s="888"/>
      <c r="N24" s="888"/>
      <c r="O24" s="888"/>
      <c r="P24" s="888"/>
      <c r="Q24" s="888"/>
      <c r="R24" s="888"/>
      <c r="S24" s="888"/>
      <c r="T24" s="888"/>
      <c r="U24" s="888"/>
      <c r="V24" s="888"/>
      <c r="W24" s="888"/>
      <c r="X24" s="888"/>
      <c r="Y24" s="888"/>
      <c r="Z24" s="888"/>
      <c r="AA24" s="888"/>
      <c r="AB24" s="888"/>
      <c r="AC24" s="888"/>
      <c r="AD24" s="888"/>
      <c r="AE24" s="888"/>
      <c r="AF24" s="888"/>
      <c r="AG24" s="888"/>
      <c r="AH24" s="888"/>
      <c r="AI24" s="888"/>
      <c r="AJ24" s="888"/>
      <c r="AK24" s="888"/>
      <c r="AL24" s="888"/>
      <c r="AM24" s="888"/>
      <c r="AN24" s="888"/>
      <c r="AO24" s="888"/>
      <c r="AP24" s="888"/>
      <c r="AQ24" s="888"/>
      <c r="AR24" s="888"/>
      <c r="AS24" s="888"/>
      <c r="AT24" s="888"/>
      <c r="AU24" s="888"/>
      <c r="AV24" s="888"/>
      <c r="AW24" s="888"/>
      <c r="AX24" s="888"/>
      <c r="AY24" s="888"/>
      <c r="AZ24" s="252"/>
      <c r="BA24" s="252"/>
      <c r="BB24" s="252"/>
      <c r="BC24" s="252"/>
      <c r="BD24" s="252"/>
      <c r="BE24" s="253"/>
      <c r="BF24" s="253"/>
      <c r="BG24" s="253"/>
      <c r="BH24" s="253"/>
      <c r="BI24" s="253"/>
      <c r="BJ24" s="253"/>
      <c r="BK24" s="253"/>
      <c r="BL24" s="253"/>
      <c r="BM24" s="253"/>
      <c r="BN24" s="253"/>
      <c r="BO24" s="253"/>
      <c r="BP24" s="253"/>
      <c r="BQ24" s="262">
        <v>18</v>
      </c>
      <c r="BR24" s="263"/>
      <c r="BS24" s="848"/>
      <c r="BT24" s="849"/>
      <c r="BU24" s="849"/>
      <c r="BV24" s="849"/>
      <c r="BW24" s="849"/>
      <c r="BX24" s="849"/>
      <c r="BY24" s="849"/>
      <c r="BZ24" s="849"/>
      <c r="CA24" s="849"/>
      <c r="CB24" s="849"/>
      <c r="CC24" s="849"/>
      <c r="CD24" s="849"/>
      <c r="CE24" s="849"/>
      <c r="CF24" s="849"/>
      <c r="CG24" s="850"/>
      <c r="CH24" s="861"/>
      <c r="CI24" s="862"/>
      <c r="CJ24" s="862"/>
      <c r="CK24" s="862"/>
      <c r="CL24" s="863"/>
      <c r="CM24" s="861"/>
      <c r="CN24" s="862"/>
      <c r="CO24" s="862"/>
      <c r="CP24" s="862"/>
      <c r="CQ24" s="863"/>
      <c r="CR24" s="861"/>
      <c r="CS24" s="862"/>
      <c r="CT24" s="862"/>
      <c r="CU24" s="862"/>
      <c r="CV24" s="863"/>
      <c r="CW24" s="861"/>
      <c r="CX24" s="862"/>
      <c r="CY24" s="862"/>
      <c r="CZ24" s="862"/>
      <c r="DA24" s="863"/>
      <c r="DB24" s="861"/>
      <c r="DC24" s="862"/>
      <c r="DD24" s="862"/>
      <c r="DE24" s="862"/>
      <c r="DF24" s="863"/>
      <c r="DG24" s="861"/>
      <c r="DH24" s="862"/>
      <c r="DI24" s="862"/>
      <c r="DJ24" s="862"/>
      <c r="DK24" s="863"/>
      <c r="DL24" s="861"/>
      <c r="DM24" s="862"/>
      <c r="DN24" s="862"/>
      <c r="DO24" s="862"/>
      <c r="DP24" s="863"/>
      <c r="DQ24" s="861"/>
      <c r="DR24" s="862"/>
      <c r="DS24" s="862"/>
      <c r="DT24" s="862"/>
      <c r="DU24" s="863"/>
      <c r="DV24" s="864"/>
      <c r="DW24" s="865"/>
      <c r="DX24" s="865"/>
      <c r="DY24" s="865"/>
      <c r="DZ24" s="866"/>
      <c r="EA24" s="254"/>
    </row>
    <row r="25" spans="1:131" s="247" customFormat="1" ht="26.25" customHeight="1" thickBot="1" x14ac:dyDescent="0.2">
      <c r="A25" s="829" t="s">
        <v>387</v>
      </c>
      <c r="B25" s="829"/>
      <c r="C25" s="829"/>
      <c r="D25" s="829"/>
      <c r="E25" s="829"/>
      <c r="F25" s="829"/>
      <c r="G25" s="829"/>
      <c r="H25" s="829"/>
      <c r="I25" s="829"/>
      <c r="J25" s="829"/>
      <c r="K25" s="829"/>
      <c r="L25" s="829"/>
      <c r="M25" s="829"/>
      <c r="N25" s="829"/>
      <c r="O25" s="829"/>
      <c r="P25" s="829"/>
      <c r="Q25" s="829"/>
      <c r="R25" s="829"/>
      <c r="S25" s="829"/>
      <c r="T25" s="829"/>
      <c r="U25" s="829"/>
      <c r="V25" s="829"/>
      <c r="W25" s="829"/>
      <c r="X25" s="829"/>
      <c r="Y25" s="829"/>
      <c r="Z25" s="829"/>
      <c r="AA25" s="829"/>
      <c r="AB25" s="829"/>
      <c r="AC25" s="829"/>
      <c r="AD25" s="829"/>
      <c r="AE25" s="829"/>
      <c r="AF25" s="829"/>
      <c r="AG25" s="829"/>
      <c r="AH25" s="829"/>
      <c r="AI25" s="829"/>
      <c r="AJ25" s="829"/>
      <c r="AK25" s="829"/>
      <c r="AL25" s="829"/>
      <c r="AM25" s="829"/>
      <c r="AN25" s="829"/>
      <c r="AO25" s="829"/>
      <c r="AP25" s="829"/>
      <c r="AQ25" s="829"/>
      <c r="AR25" s="829"/>
      <c r="AS25" s="829"/>
      <c r="AT25" s="829"/>
      <c r="AU25" s="829"/>
      <c r="AV25" s="829"/>
      <c r="AW25" s="829"/>
      <c r="AX25" s="829"/>
      <c r="AY25" s="829"/>
      <c r="AZ25" s="829"/>
      <c r="BA25" s="829"/>
      <c r="BB25" s="829"/>
      <c r="BC25" s="829"/>
      <c r="BD25" s="829"/>
      <c r="BE25" s="829"/>
      <c r="BF25" s="829"/>
      <c r="BG25" s="829"/>
      <c r="BH25" s="829"/>
      <c r="BI25" s="829"/>
      <c r="BJ25" s="252"/>
      <c r="BK25" s="252"/>
      <c r="BL25" s="252"/>
      <c r="BM25" s="252"/>
      <c r="BN25" s="252"/>
      <c r="BO25" s="265"/>
      <c r="BP25" s="265"/>
      <c r="BQ25" s="262">
        <v>19</v>
      </c>
      <c r="BR25" s="263"/>
      <c r="BS25" s="848"/>
      <c r="BT25" s="849"/>
      <c r="BU25" s="849"/>
      <c r="BV25" s="849"/>
      <c r="BW25" s="849"/>
      <c r="BX25" s="849"/>
      <c r="BY25" s="849"/>
      <c r="BZ25" s="849"/>
      <c r="CA25" s="849"/>
      <c r="CB25" s="849"/>
      <c r="CC25" s="849"/>
      <c r="CD25" s="849"/>
      <c r="CE25" s="849"/>
      <c r="CF25" s="849"/>
      <c r="CG25" s="850"/>
      <c r="CH25" s="861"/>
      <c r="CI25" s="862"/>
      <c r="CJ25" s="862"/>
      <c r="CK25" s="862"/>
      <c r="CL25" s="863"/>
      <c r="CM25" s="861"/>
      <c r="CN25" s="862"/>
      <c r="CO25" s="862"/>
      <c r="CP25" s="862"/>
      <c r="CQ25" s="863"/>
      <c r="CR25" s="861"/>
      <c r="CS25" s="862"/>
      <c r="CT25" s="862"/>
      <c r="CU25" s="862"/>
      <c r="CV25" s="863"/>
      <c r="CW25" s="861"/>
      <c r="CX25" s="862"/>
      <c r="CY25" s="862"/>
      <c r="CZ25" s="862"/>
      <c r="DA25" s="863"/>
      <c r="DB25" s="861"/>
      <c r="DC25" s="862"/>
      <c r="DD25" s="862"/>
      <c r="DE25" s="862"/>
      <c r="DF25" s="863"/>
      <c r="DG25" s="861"/>
      <c r="DH25" s="862"/>
      <c r="DI25" s="862"/>
      <c r="DJ25" s="862"/>
      <c r="DK25" s="863"/>
      <c r="DL25" s="861"/>
      <c r="DM25" s="862"/>
      <c r="DN25" s="862"/>
      <c r="DO25" s="862"/>
      <c r="DP25" s="863"/>
      <c r="DQ25" s="861"/>
      <c r="DR25" s="862"/>
      <c r="DS25" s="862"/>
      <c r="DT25" s="862"/>
      <c r="DU25" s="863"/>
      <c r="DV25" s="864"/>
      <c r="DW25" s="865"/>
      <c r="DX25" s="865"/>
      <c r="DY25" s="865"/>
      <c r="DZ25" s="866"/>
      <c r="EA25" s="246"/>
    </row>
    <row r="26" spans="1:131" s="247" customFormat="1" ht="26.25" customHeight="1" x14ac:dyDescent="0.15">
      <c r="A26" s="820" t="s">
        <v>363</v>
      </c>
      <c r="B26" s="821"/>
      <c r="C26" s="821"/>
      <c r="D26" s="821"/>
      <c r="E26" s="821"/>
      <c r="F26" s="821"/>
      <c r="G26" s="821"/>
      <c r="H26" s="821"/>
      <c r="I26" s="821"/>
      <c r="J26" s="821"/>
      <c r="K26" s="821"/>
      <c r="L26" s="821"/>
      <c r="M26" s="821"/>
      <c r="N26" s="821"/>
      <c r="O26" s="821"/>
      <c r="P26" s="822"/>
      <c r="Q26" s="797" t="s">
        <v>388</v>
      </c>
      <c r="R26" s="798"/>
      <c r="S26" s="798"/>
      <c r="T26" s="798"/>
      <c r="U26" s="799"/>
      <c r="V26" s="797" t="s">
        <v>389</v>
      </c>
      <c r="W26" s="798"/>
      <c r="X26" s="798"/>
      <c r="Y26" s="798"/>
      <c r="Z26" s="799"/>
      <c r="AA26" s="797" t="s">
        <v>390</v>
      </c>
      <c r="AB26" s="798"/>
      <c r="AC26" s="798"/>
      <c r="AD26" s="798"/>
      <c r="AE26" s="798"/>
      <c r="AF26" s="892" t="s">
        <v>391</v>
      </c>
      <c r="AG26" s="893"/>
      <c r="AH26" s="893"/>
      <c r="AI26" s="893"/>
      <c r="AJ26" s="894"/>
      <c r="AK26" s="798" t="s">
        <v>392</v>
      </c>
      <c r="AL26" s="798"/>
      <c r="AM26" s="798"/>
      <c r="AN26" s="798"/>
      <c r="AO26" s="799"/>
      <c r="AP26" s="797" t="s">
        <v>393</v>
      </c>
      <c r="AQ26" s="798"/>
      <c r="AR26" s="798"/>
      <c r="AS26" s="798"/>
      <c r="AT26" s="799"/>
      <c r="AU26" s="797" t="s">
        <v>394</v>
      </c>
      <c r="AV26" s="798"/>
      <c r="AW26" s="798"/>
      <c r="AX26" s="798"/>
      <c r="AY26" s="799"/>
      <c r="AZ26" s="797" t="s">
        <v>395</v>
      </c>
      <c r="BA26" s="798"/>
      <c r="BB26" s="798"/>
      <c r="BC26" s="798"/>
      <c r="BD26" s="799"/>
      <c r="BE26" s="797" t="s">
        <v>370</v>
      </c>
      <c r="BF26" s="798"/>
      <c r="BG26" s="798"/>
      <c r="BH26" s="798"/>
      <c r="BI26" s="809"/>
      <c r="BJ26" s="252"/>
      <c r="BK26" s="252"/>
      <c r="BL26" s="252"/>
      <c r="BM26" s="252"/>
      <c r="BN26" s="252"/>
      <c r="BO26" s="265"/>
      <c r="BP26" s="265"/>
      <c r="BQ26" s="262">
        <v>20</v>
      </c>
      <c r="BR26" s="263"/>
      <c r="BS26" s="848"/>
      <c r="BT26" s="849"/>
      <c r="BU26" s="849"/>
      <c r="BV26" s="849"/>
      <c r="BW26" s="849"/>
      <c r="BX26" s="849"/>
      <c r="BY26" s="849"/>
      <c r="BZ26" s="849"/>
      <c r="CA26" s="849"/>
      <c r="CB26" s="849"/>
      <c r="CC26" s="849"/>
      <c r="CD26" s="849"/>
      <c r="CE26" s="849"/>
      <c r="CF26" s="849"/>
      <c r="CG26" s="850"/>
      <c r="CH26" s="861"/>
      <c r="CI26" s="862"/>
      <c r="CJ26" s="862"/>
      <c r="CK26" s="862"/>
      <c r="CL26" s="863"/>
      <c r="CM26" s="861"/>
      <c r="CN26" s="862"/>
      <c r="CO26" s="862"/>
      <c r="CP26" s="862"/>
      <c r="CQ26" s="863"/>
      <c r="CR26" s="861"/>
      <c r="CS26" s="862"/>
      <c r="CT26" s="862"/>
      <c r="CU26" s="862"/>
      <c r="CV26" s="863"/>
      <c r="CW26" s="861"/>
      <c r="CX26" s="862"/>
      <c r="CY26" s="862"/>
      <c r="CZ26" s="862"/>
      <c r="DA26" s="863"/>
      <c r="DB26" s="861"/>
      <c r="DC26" s="862"/>
      <c r="DD26" s="862"/>
      <c r="DE26" s="862"/>
      <c r="DF26" s="863"/>
      <c r="DG26" s="861"/>
      <c r="DH26" s="862"/>
      <c r="DI26" s="862"/>
      <c r="DJ26" s="862"/>
      <c r="DK26" s="863"/>
      <c r="DL26" s="861"/>
      <c r="DM26" s="862"/>
      <c r="DN26" s="862"/>
      <c r="DO26" s="862"/>
      <c r="DP26" s="863"/>
      <c r="DQ26" s="861"/>
      <c r="DR26" s="862"/>
      <c r="DS26" s="862"/>
      <c r="DT26" s="862"/>
      <c r="DU26" s="863"/>
      <c r="DV26" s="864"/>
      <c r="DW26" s="865"/>
      <c r="DX26" s="865"/>
      <c r="DY26" s="865"/>
      <c r="DZ26" s="866"/>
      <c r="EA26" s="246"/>
    </row>
    <row r="27" spans="1:131" s="247" customFormat="1" ht="26.25" customHeight="1" thickBot="1" x14ac:dyDescent="0.2">
      <c r="A27" s="823"/>
      <c r="B27" s="824"/>
      <c r="C27" s="824"/>
      <c r="D27" s="824"/>
      <c r="E27" s="824"/>
      <c r="F27" s="824"/>
      <c r="G27" s="824"/>
      <c r="H27" s="824"/>
      <c r="I27" s="824"/>
      <c r="J27" s="824"/>
      <c r="K27" s="824"/>
      <c r="L27" s="824"/>
      <c r="M27" s="824"/>
      <c r="N27" s="824"/>
      <c r="O27" s="824"/>
      <c r="P27" s="825"/>
      <c r="Q27" s="800"/>
      <c r="R27" s="801"/>
      <c r="S27" s="801"/>
      <c r="T27" s="801"/>
      <c r="U27" s="802"/>
      <c r="V27" s="800"/>
      <c r="W27" s="801"/>
      <c r="X27" s="801"/>
      <c r="Y27" s="801"/>
      <c r="Z27" s="802"/>
      <c r="AA27" s="800"/>
      <c r="AB27" s="801"/>
      <c r="AC27" s="801"/>
      <c r="AD27" s="801"/>
      <c r="AE27" s="801"/>
      <c r="AF27" s="895"/>
      <c r="AG27" s="896"/>
      <c r="AH27" s="896"/>
      <c r="AI27" s="896"/>
      <c r="AJ27" s="897"/>
      <c r="AK27" s="801"/>
      <c r="AL27" s="801"/>
      <c r="AM27" s="801"/>
      <c r="AN27" s="801"/>
      <c r="AO27" s="802"/>
      <c r="AP27" s="800"/>
      <c r="AQ27" s="801"/>
      <c r="AR27" s="801"/>
      <c r="AS27" s="801"/>
      <c r="AT27" s="802"/>
      <c r="AU27" s="800"/>
      <c r="AV27" s="801"/>
      <c r="AW27" s="801"/>
      <c r="AX27" s="801"/>
      <c r="AY27" s="802"/>
      <c r="AZ27" s="800"/>
      <c r="BA27" s="801"/>
      <c r="BB27" s="801"/>
      <c r="BC27" s="801"/>
      <c r="BD27" s="802"/>
      <c r="BE27" s="800"/>
      <c r="BF27" s="801"/>
      <c r="BG27" s="801"/>
      <c r="BH27" s="801"/>
      <c r="BI27" s="810"/>
      <c r="BJ27" s="252"/>
      <c r="BK27" s="252"/>
      <c r="BL27" s="252"/>
      <c r="BM27" s="252"/>
      <c r="BN27" s="252"/>
      <c r="BO27" s="265"/>
      <c r="BP27" s="265"/>
      <c r="BQ27" s="262">
        <v>21</v>
      </c>
      <c r="BR27" s="263"/>
      <c r="BS27" s="848"/>
      <c r="BT27" s="849"/>
      <c r="BU27" s="849"/>
      <c r="BV27" s="849"/>
      <c r="BW27" s="849"/>
      <c r="BX27" s="849"/>
      <c r="BY27" s="849"/>
      <c r="BZ27" s="849"/>
      <c r="CA27" s="849"/>
      <c r="CB27" s="849"/>
      <c r="CC27" s="849"/>
      <c r="CD27" s="849"/>
      <c r="CE27" s="849"/>
      <c r="CF27" s="849"/>
      <c r="CG27" s="850"/>
      <c r="CH27" s="861"/>
      <c r="CI27" s="862"/>
      <c r="CJ27" s="862"/>
      <c r="CK27" s="862"/>
      <c r="CL27" s="863"/>
      <c r="CM27" s="861"/>
      <c r="CN27" s="862"/>
      <c r="CO27" s="862"/>
      <c r="CP27" s="862"/>
      <c r="CQ27" s="863"/>
      <c r="CR27" s="861"/>
      <c r="CS27" s="862"/>
      <c r="CT27" s="862"/>
      <c r="CU27" s="862"/>
      <c r="CV27" s="863"/>
      <c r="CW27" s="861"/>
      <c r="CX27" s="862"/>
      <c r="CY27" s="862"/>
      <c r="CZ27" s="862"/>
      <c r="DA27" s="863"/>
      <c r="DB27" s="861"/>
      <c r="DC27" s="862"/>
      <c r="DD27" s="862"/>
      <c r="DE27" s="862"/>
      <c r="DF27" s="863"/>
      <c r="DG27" s="861"/>
      <c r="DH27" s="862"/>
      <c r="DI27" s="862"/>
      <c r="DJ27" s="862"/>
      <c r="DK27" s="863"/>
      <c r="DL27" s="861"/>
      <c r="DM27" s="862"/>
      <c r="DN27" s="862"/>
      <c r="DO27" s="862"/>
      <c r="DP27" s="863"/>
      <c r="DQ27" s="861"/>
      <c r="DR27" s="862"/>
      <c r="DS27" s="862"/>
      <c r="DT27" s="862"/>
      <c r="DU27" s="863"/>
      <c r="DV27" s="864"/>
      <c r="DW27" s="865"/>
      <c r="DX27" s="865"/>
      <c r="DY27" s="865"/>
      <c r="DZ27" s="866"/>
      <c r="EA27" s="246"/>
    </row>
    <row r="28" spans="1:131" s="247" customFormat="1" ht="26.25" customHeight="1" thickTop="1" x14ac:dyDescent="0.15">
      <c r="A28" s="266">
        <v>1</v>
      </c>
      <c r="B28" s="811" t="s">
        <v>396</v>
      </c>
      <c r="C28" s="812"/>
      <c r="D28" s="812"/>
      <c r="E28" s="812"/>
      <c r="F28" s="812"/>
      <c r="G28" s="812"/>
      <c r="H28" s="812"/>
      <c r="I28" s="812"/>
      <c r="J28" s="812"/>
      <c r="K28" s="812"/>
      <c r="L28" s="812"/>
      <c r="M28" s="812"/>
      <c r="N28" s="812"/>
      <c r="O28" s="812"/>
      <c r="P28" s="813"/>
      <c r="Q28" s="902">
        <v>1178</v>
      </c>
      <c r="R28" s="903"/>
      <c r="S28" s="903"/>
      <c r="T28" s="903"/>
      <c r="U28" s="903"/>
      <c r="V28" s="903">
        <v>897</v>
      </c>
      <c r="W28" s="903"/>
      <c r="X28" s="903"/>
      <c r="Y28" s="903"/>
      <c r="Z28" s="903"/>
      <c r="AA28" s="903">
        <v>280</v>
      </c>
      <c r="AB28" s="903"/>
      <c r="AC28" s="903"/>
      <c r="AD28" s="903"/>
      <c r="AE28" s="904"/>
      <c r="AF28" s="905">
        <v>280</v>
      </c>
      <c r="AG28" s="903"/>
      <c r="AH28" s="903"/>
      <c r="AI28" s="903"/>
      <c r="AJ28" s="906"/>
      <c r="AK28" s="907">
        <v>75</v>
      </c>
      <c r="AL28" s="898"/>
      <c r="AM28" s="898"/>
      <c r="AN28" s="898"/>
      <c r="AO28" s="898"/>
      <c r="AP28" s="898" t="s">
        <v>572</v>
      </c>
      <c r="AQ28" s="898"/>
      <c r="AR28" s="898"/>
      <c r="AS28" s="898"/>
      <c r="AT28" s="898"/>
      <c r="AU28" s="898" t="s">
        <v>572</v>
      </c>
      <c r="AV28" s="898"/>
      <c r="AW28" s="898"/>
      <c r="AX28" s="898"/>
      <c r="AY28" s="898"/>
      <c r="AZ28" s="899" t="s">
        <v>572</v>
      </c>
      <c r="BA28" s="899"/>
      <c r="BB28" s="899"/>
      <c r="BC28" s="899"/>
      <c r="BD28" s="899"/>
      <c r="BE28" s="900"/>
      <c r="BF28" s="900"/>
      <c r="BG28" s="900"/>
      <c r="BH28" s="900"/>
      <c r="BI28" s="901"/>
      <c r="BJ28" s="252"/>
      <c r="BK28" s="252"/>
      <c r="BL28" s="252"/>
      <c r="BM28" s="252"/>
      <c r="BN28" s="252"/>
      <c r="BO28" s="265"/>
      <c r="BP28" s="265"/>
      <c r="BQ28" s="262">
        <v>22</v>
      </c>
      <c r="BR28" s="263"/>
      <c r="BS28" s="848"/>
      <c r="BT28" s="849"/>
      <c r="BU28" s="849"/>
      <c r="BV28" s="849"/>
      <c r="BW28" s="849"/>
      <c r="BX28" s="849"/>
      <c r="BY28" s="849"/>
      <c r="BZ28" s="849"/>
      <c r="CA28" s="849"/>
      <c r="CB28" s="849"/>
      <c r="CC28" s="849"/>
      <c r="CD28" s="849"/>
      <c r="CE28" s="849"/>
      <c r="CF28" s="849"/>
      <c r="CG28" s="850"/>
      <c r="CH28" s="861"/>
      <c r="CI28" s="862"/>
      <c r="CJ28" s="862"/>
      <c r="CK28" s="862"/>
      <c r="CL28" s="863"/>
      <c r="CM28" s="861"/>
      <c r="CN28" s="862"/>
      <c r="CO28" s="862"/>
      <c r="CP28" s="862"/>
      <c r="CQ28" s="863"/>
      <c r="CR28" s="861"/>
      <c r="CS28" s="862"/>
      <c r="CT28" s="862"/>
      <c r="CU28" s="862"/>
      <c r="CV28" s="863"/>
      <c r="CW28" s="861"/>
      <c r="CX28" s="862"/>
      <c r="CY28" s="862"/>
      <c r="CZ28" s="862"/>
      <c r="DA28" s="863"/>
      <c r="DB28" s="861"/>
      <c r="DC28" s="862"/>
      <c r="DD28" s="862"/>
      <c r="DE28" s="862"/>
      <c r="DF28" s="863"/>
      <c r="DG28" s="861"/>
      <c r="DH28" s="862"/>
      <c r="DI28" s="862"/>
      <c r="DJ28" s="862"/>
      <c r="DK28" s="863"/>
      <c r="DL28" s="861"/>
      <c r="DM28" s="862"/>
      <c r="DN28" s="862"/>
      <c r="DO28" s="862"/>
      <c r="DP28" s="863"/>
      <c r="DQ28" s="861"/>
      <c r="DR28" s="862"/>
      <c r="DS28" s="862"/>
      <c r="DT28" s="862"/>
      <c r="DU28" s="863"/>
      <c r="DV28" s="864"/>
      <c r="DW28" s="865"/>
      <c r="DX28" s="865"/>
      <c r="DY28" s="865"/>
      <c r="DZ28" s="866"/>
      <c r="EA28" s="246"/>
    </row>
    <row r="29" spans="1:131" s="247" customFormat="1" ht="26.25" customHeight="1" x14ac:dyDescent="0.15">
      <c r="A29" s="266">
        <v>2</v>
      </c>
      <c r="B29" s="835" t="s">
        <v>397</v>
      </c>
      <c r="C29" s="836"/>
      <c r="D29" s="836"/>
      <c r="E29" s="836"/>
      <c r="F29" s="836"/>
      <c r="G29" s="836"/>
      <c r="H29" s="836"/>
      <c r="I29" s="836"/>
      <c r="J29" s="836"/>
      <c r="K29" s="836"/>
      <c r="L29" s="836"/>
      <c r="M29" s="836"/>
      <c r="N29" s="836"/>
      <c r="O29" s="836"/>
      <c r="P29" s="837"/>
      <c r="Q29" s="838">
        <v>81</v>
      </c>
      <c r="R29" s="839"/>
      <c r="S29" s="839"/>
      <c r="T29" s="839"/>
      <c r="U29" s="839"/>
      <c r="V29" s="839">
        <v>79</v>
      </c>
      <c r="W29" s="839"/>
      <c r="X29" s="839"/>
      <c r="Y29" s="839"/>
      <c r="Z29" s="839"/>
      <c r="AA29" s="839">
        <v>2</v>
      </c>
      <c r="AB29" s="839"/>
      <c r="AC29" s="839"/>
      <c r="AD29" s="839"/>
      <c r="AE29" s="840"/>
      <c r="AF29" s="841">
        <v>2</v>
      </c>
      <c r="AG29" s="842"/>
      <c r="AH29" s="842"/>
      <c r="AI29" s="842"/>
      <c r="AJ29" s="843"/>
      <c r="AK29" s="910">
        <v>37</v>
      </c>
      <c r="AL29" s="911"/>
      <c r="AM29" s="911"/>
      <c r="AN29" s="911"/>
      <c r="AO29" s="911"/>
      <c r="AP29" s="911" t="s">
        <v>572</v>
      </c>
      <c r="AQ29" s="911"/>
      <c r="AR29" s="911"/>
      <c r="AS29" s="911"/>
      <c r="AT29" s="911"/>
      <c r="AU29" s="911" t="s">
        <v>572</v>
      </c>
      <c r="AV29" s="911"/>
      <c r="AW29" s="911"/>
      <c r="AX29" s="911"/>
      <c r="AY29" s="911"/>
      <c r="AZ29" s="912" t="s">
        <v>572</v>
      </c>
      <c r="BA29" s="912"/>
      <c r="BB29" s="912"/>
      <c r="BC29" s="912"/>
      <c r="BD29" s="912"/>
      <c r="BE29" s="908"/>
      <c r="BF29" s="908"/>
      <c r="BG29" s="908"/>
      <c r="BH29" s="908"/>
      <c r="BI29" s="909"/>
      <c r="BJ29" s="252"/>
      <c r="BK29" s="252"/>
      <c r="BL29" s="252"/>
      <c r="BM29" s="252"/>
      <c r="BN29" s="252"/>
      <c r="BO29" s="265"/>
      <c r="BP29" s="265"/>
      <c r="BQ29" s="262">
        <v>23</v>
      </c>
      <c r="BR29" s="263"/>
      <c r="BS29" s="848"/>
      <c r="BT29" s="849"/>
      <c r="BU29" s="849"/>
      <c r="BV29" s="849"/>
      <c r="BW29" s="849"/>
      <c r="BX29" s="849"/>
      <c r="BY29" s="849"/>
      <c r="BZ29" s="849"/>
      <c r="CA29" s="849"/>
      <c r="CB29" s="849"/>
      <c r="CC29" s="849"/>
      <c r="CD29" s="849"/>
      <c r="CE29" s="849"/>
      <c r="CF29" s="849"/>
      <c r="CG29" s="850"/>
      <c r="CH29" s="861"/>
      <c r="CI29" s="862"/>
      <c r="CJ29" s="862"/>
      <c r="CK29" s="862"/>
      <c r="CL29" s="863"/>
      <c r="CM29" s="861"/>
      <c r="CN29" s="862"/>
      <c r="CO29" s="862"/>
      <c r="CP29" s="862"/>
      <c r="CQ29" s="863"/>
      <c r="CR29" s="861"/>
      <c r="CS29" s="862"/>
      <c r="CT29" s="862"/>
      <c r="CU29" s="862"/>
      <c r="CV29" s="863"/>
      <c r="CW29" s="861"/>
      <c r="CX29" s="862"/>
      <c r="CY29" s="862"/>
      <c r="CZ29" s="862"/>
      <c r="DA29" s="863"/>
      <c r="DB29" s="861"/>
      <c r="DC29" s="862"/>
      <c r="DD29" s="862"/>
      <c r="DE29" s="862"/>
      <c r="DF29" s="863"/>
      <c r="DG29" s="861"/>
      <c r="DH29" s="862"/>
      <c r="DI29" s="862"/>
      <c r="DJ29" s="862"/>
      <c r="DK29" s="863"/>
      <c r="DL29" s="861"/>
      <c r="DM29" s="862"/>
      <c r="DN29" s="862"/>
      <c r="DO29" s="862"/>
      <c r="DP29" s="863"/>
      <c r="DQ29" s="861"/>
      <c r="DR29" s="862"/>
      <c r="DS29" s="862"/>
      <c r="DT29" s="862"/>
      <c r="DU29" s="863"/>
      <c r="DV29" s="864"/>
      <c r="DW29" s="865"/>
      <c r="DX29" s="865"/>
      <c r="DY29" s="865"/>
      <c r="DZ29" s="866"/>
      <c r="EA29" s="246"/>
    </row>
    <row r="30" spans="1:131" s="247" customFormat="1" ht="26.25" customHeight="1" x14ac:dyDescent="0.15">
      <c r="A30" s="266">
        <v>3</v>
      </c>
      <c r="B30" s="835" t="s">
        <v>398</v>
      </c>
      <c r="C30" s="836"/>
      <c r="D30" s="836"/>
      <c r="E30" s="836"/>
      <c r="F30" s="836"/>
      <c r="G30" s="836"/>
      <c r="H30" s="836"/>
      <c r="I30" s="836"/>
      <c r="J30" s="836"/>
      <c r="K30" s="836"/>
      <c r="L30" s="836"/>
      <c r="M30" s="836"/>
      <c r="N30" s="836"/>
      <c r="O30" s="836"/>
      <c r="P30" s="837"/>
      <c r="Q30" s="838">
        <v>808</v>
      </c>
      <c r="R30" s="839"/>
      <c r="S30" s="839"/>
      <c r="T30" s="839"/>
      <c r="U30" s="839"/>
      <c r="V30" s="839">
        <v>727</v>
      </c>
      <c r="W30" s="839"/>
      <c r="X30" s="839"/>
      <c r="Y30" s="839"/>
      <c r="Z30" s="839"/>
      <c r="AA30" s="839">
        <v>81</v>
      </c>
      <c r="AB30" s="839"/>
      <c r="AC30" s="839"/>
      <c r="AD30" s="839"/>
      <c r="AE30" s="840"/>
      <c r="AF30" s="841">
        <v>81</v>
      </c>
      <c r="AG30" s="842"/>
      <c r="AH30" s="842"/>
      <c r="AI30" s="842"/>
      <c r="AJ30" s="843"/>
      <c r="AK30" s="910">
        <v>110</v>
      </c>
      <c r="AL30" s="911"/>
      <c r="AM30" s="911"/>
      <c r="AN30" s="911"/>
      <c r="AO30" s="911"/>
      <c r="AP30" s="911" t="s">
        <v>572</v>
      </c>
      <c r="AQ30" s="911"/>
      <c r="AR30" s="911"/>
      <c r="AS30" s="911"/>
      <c r="AT30" s="911"/>
      <c r="AU30" s="911" t="s">
        <v>572</v>
      </c>
      <c r="AV30" s="911"/>
      <c r="AW30" s="911"/>
      <c r="AX30" s="911"/>
      <c r="AY30" s="911"/>
      <c r="AZ30" s="912" t="s">
        <v>572</v>
      </c>
      <c r="BA30" s="912"/>
      <c r="BB30" s="912"/>
      <c r="BC30" s="912"/>
      <c r="BD30" s="912"/>
      <c r="BE30" s="908"/>
      <c r="BF30" s="908"/>
      <c r="BG30" s="908"/>
      <c r="BH30" s="908"/>
      <c r="BI30" s="909"/>
      <c r="BJ30" s="252"/>
      <c r="BK30" s="252"/>
      <c r="BL30" s="252"/>
      <c r="BM30" s="252"/>
      <c r="BN30" s="252"/>
      <c r="BO30" s="265"/>
      <c r="BP30" s="265"/>
      <c r="BQ30" s="262">
        <v>24</v>
      </c>
      <c r="BR30" s="263"/>
      <c r="BS30" s="848"/>
      <c r="BT30" s="849"/>
      <c r="BU30" s="849"/>
      <c r="BV30" s="849"/>
      <c r="BW30" s="849"/>
      <c r="BX30" s="849"/>
      <c r="BY30" s="849"/>
      <c r="BZ30" s="849"/>
      <c r="CA30" s="849"/>
      <c r="CB30" s="849"/>
      <c r="CC30" s="849"/>
      <c r="CD30" s="849"/>
      <c r="CE30" s="849"/>
      <c r="CF30" s="849"/>
      <c r="CG30" s="850"/>
      <c r="CH30" s="861"/>
      <c r="CI30" s="862"/>
      <c r="CJ30" s="862"/>
      <c r="CK30" s="862"/>
      <c r="CL30" s="863"/>
      <c r="CM30" s="861"/>
      <c r="CN30" s="862"/>
      <c r="CO30" s="862"/>
      <c r="CP30" s="862"/>
      <c r="CQ30" s="863"/>
      <c r="CR30" s="861"/>
      <c r="CS30" s="862"/>
      <c r="CT30" s="862"/>
      <c r="CU30" s="862"/>
      <c r="CV30" s="863"/>
      <c r="CW30" s="861"/>
      <c r="CX30" s="862"/>
      <c r="CY30" s="862"/>
      <c r="CZ30" s="862"/>
      <c r="DA30" s="863"/>
      <c r="DB30" s="861"/>
      <c r="DC30" s="862"/>
      <c r="DD30" s="862"/>
      <c r="DE30" s="862"/>
      <c r="DF30" s="863"/>
      <c r="DG30" s="861"/>
      <c r="DH30" s="862"/>
      <c r="DI30" s="862"/>
      <c r="DJ30" s="862"/>
      <c r="DK30" s="863"/>
      <c r="DL30" s="861"/>
      <c r="DM30" s="862"/>
      <c r="DN30" s="862"/>
      <c r="DO30" s="862"/>
      <c r="DP30" s="863"/>
      <c r="DQ30" s="861"/>
      <c r="DR30" s="862"/>
      <c r="DS30" s="862"/>
      <c r="DT30" s="862"/>
      <c r="DU30" s="863"/>
      <c r="DV30" s="864"/>
      <c r="DW30" s="865"/>
      <c r="DX30" s="865"/>
      <c r="DY30" s="865"/>
      <c r="DZ30" s="866"/>
      <c r="EA30" s="246"/>
    </row>
    <row r="31" spans="1:131" s="247" customFormat="1" ht="26.25" customHeight="1" x14ac:dyDescent="0.15">
      <c r="A31" s="266">
        <v>4</v>
      </c>
      <c r="B31" s="835" t="s">
        <v>399</v>
      </c>
      <c r="C31" s="836"/>
      <c r="D31" s="836"/>
      <c r="E31" s="836"/>
      <c r="F31" s="836"/>
      <c r="G31" s="836"/>
      <c r="H31" s="836"/>
      <c r="I31" s="836"/>
      <c r="J31" s="836"/>
      <c r="K31" s="836"/>
      <c r="L31" s="836"/>
      <c r="M31" s="836"/>
      <c r="N31" s="836"/>
      <c r="O31" s="836"/>
      <c r="P31" s="837"/>
      <c r="Q31" s="838">
        <v>182</v>
      </c>
      <c r="R31" s="839"/>
      <c r="S31" s="839"/>
      <c r="T31" s="839"/>
      <c r="U31" s="839"/>
      <c r="V31" s="839">
        <v>166</v>
      </c>
      <c r="W31" s="839"/>
      <c r="X31" s="839"/>
      <c r="Y31" s="839"/>
      <c r="Z31" s="839"/>
      <c r="AA31" s="839">
        <v>6</v>
      </c>
      <c r="AB31" s="839"/>
      <c r="AC31" s="839"/>
      <c r="AD31" s="839"/>
      <c r="AE31" s="840"/>
      <c r="AF31" s="841">
        <v>6</v>
      </c>
      <c r="AG31" s="842"/>
      <c r="AH31" s="842"/>
      <c r="AI31" s="842"/>
      <c r="AJ31" s="843"/>
      <c r="AK31" s="910">
        <v>22</v>
      </c>
      <c r="AL31" s="911"/>
      <c r="AM31" s="911"/>
      <c r="AN31" s="911"/>
      <c r="AO31" s="911"/>
      <c r="AP31" s="911">
        <v>499</v>
      </c>
      <c r="AQ31" s="911"/>
      <c r="AR31" s="911"/>
      <c r="AS31" s="911"/>
      <c r="AT31" s="911"/>
      <c r="AU31" s="911">
        <v>249</v>
      </c>
      <c r="AV31" s="911"/>
      <c r="AW31" s="911"/>
      <c r="AX31" s="911"/>
      <c r="AY31" s="911"/>
      <c r="AZ31" s="912" t="s">
        <v>572</v>
      </c>
      <c r="BA31" s="912"/>
      <c r="BB31" s="912"/>
      <c r="BC31" s="912"/>
      <c r="BD31" s="912"/>
      <c r="BE31" s="908" t="s">
        <v>400</v>
      </c>
      <c r="BF31" s="908"/>
      <c r="BG31" s="908"/>
      <c r="BH31" s="908"/>
      <c r="BI31" s="909"/>
      <c r="BJ31" s="252"/>
      <c r="BK31" s="252"/>
      <c r="BL31" s="252"/>
      <c r="BM31" s="252"/>
      <c r="BN31" s="252"/>
      <c r="BO31" s="265"/>
      <c r="BP31" s="265"/>
      <c r="BQ31" s="262">
        <v>25</v>
      </c>
      <c r="BR31" s="263"/>
      <c r="BS31" s="848"/>
      <c r="BT31" s="849"/>
      <c r="BU31" s="849"/>
      <c r="BV31" s="849"/>
      <c r="BW31" s="849"/>
      <c r="BX31" s="849"/>
      <c r="BY31" s="849"/>
      <c r="BZ31" s="849"/>
      <c r="CA31" s="849"/>
      <c r="CB31" s="849"/>
      <c r="CC31" s="849"/>
      <c r="CD31" s="849"/>
      <c r="CE31" s="849"/>
      <c r="CF31" s="849"/>
      <c r="CG31" s="850"/>
      <c r="CH31" s="861"/>
      <c r="CI31" s="862"/>
      <c r="CJ31" s="862"/>
      <c r="CK31" s="862"/>
      <c r="CL31" s="863"/>
      <c r="CM31" s="861"/>
      <c r="CN31" s="862"/>
      <c r="CO31" s="862"/>
      <c r="CP31" s="862"/>
      <c r="CQ31" s="863"/>
      <c r="CR31" s="861"/>
      <c r="CS31" s="862"/>
      <c r="CT31" s="862"/>
      <c r="CU31" s="862"/>
      <c r="CV31" s="863"/>
      <c r="CW31" s="861"/>
      <c r="CX31" s="862"/>
      <c r="CY31" s="862"/>
      <c r="CZ31" s="862"/>
      <c r="DA31" s="863"/>
      <c r="DB31" s="861"/>
      <c r="DC31" s="862"/>
      <c r="DD31" s="862"/>
      <c r="DE31" s="862"/>
      <c r="DF31" s="863"/>
      <c r="DG31" s="861"/>
      <c r="DH31" s="862"/>
      <c r="DI31" s="862"/>
      <c r="DJ31" s="862"/>
      <c r="DK31" s="863"/>
      <c r="DL31" s="861"/>
      <c r="DM31" s="862"/>
      <c r="DN31" s="862"/>
      <c r="DO31" s="862"/>
      <c r="DP31" s="863"/>
      <c r="DQ31" s="861"/>
      <c r="DR31" s="862"/>
      <c r="DS31" s="862"/>
      <c r="DT31" s="862"/>
      <c r="DU31" s="863"/>
      <c r="DV31" s="864"/>
      <c r="DW31" s="865"/>
      <c r="DX31" s="865"/>
      <c r="DY31" s="865"/>
      <c r="DZ31" s="866"/>
      <c r="EA31" s="246"/>
    </row>
    <row r="32" spans="1:131" s="247" customFormat="1" ht="26.25" customHeight="1" x14ac:dyDescent="0.15">
      <c r="A32" s="266">
        <v>5</v>
      </c>
      <c r="B32" s="835" t="s">
        <v>401</v>
      </c>
      <c r="C32" s="836"/>
      <c r="D32" s="836"/>
      <c r="E32" s="836"/>
      <c r="F32" s="836"/>
      <c r="G32" s="836"/>
      <c r="H32" s="836"/>
      <c r="I32" s="836"/>
      <c r="J32" s="836"/>
      <c r="K32" s="836"/>
      <c r="L32" s="836"/>
      <c r="M32" s="836"/>
      <c r="N32" s="836"/>
      <c r="O32" s="836"/>
      <c r="P32" s="837"/>
      <c r="Q32" s="838">
        <v>12</v>
      </c>
      <c r="R32" s="839"/>
      <c r="S32" s="839"/>
      <c r="T32" s="839"/>
      <c r="U32" s="839"/>
      <c r="V32" s="839">
        <v>0</v>
      </c>
      <c r="W32" s="839"/>
      <c r="X32" s="839"/>
      <c r="Y32" s="839"/>
      <c r="Z32" s="839"/>
      <c r="AA32" s="839">
        <v>12</v>
      </c>
      <c r="AB32" s="839"/>
      <c r="AC32" s="839"/>
      <c r="AD32" s="839"/>
      <c r="AE32" s="840"/>
      <c r="AF32" s="841">
        <v>187</v>
      </c>
      <c r="AG32" s="842"/>
      <c r="AH32" s="842"/>
      <c r="AI32" s="842"/>
      <c r="AJ32" s="843"/>
      <c r="AK32" s="910" t="s">
        <v>573</v>
      </c>
      <c r="AL32" s="911"/>
      <c r="AM32" s="911"/>
      <c r="AN32" s="911"/>
      <c r="AO32" s="911"/>
      <c r="AP32" s="911" t="s">
        <v>572</v>
      </c>
      <c r="AQ32" s="911"/>
      <c r="AR32" s="911"/>
      <c r="AS32" s="911"/>
      <c r="AT32" s="911"/>
      <c r="AU32" s="911" t="s">
        <v>572</v>
      </c>
      <c r="AV32" s="911"/>
      <c r="AW32" s="911"/>
      <c r="AX32" s="911"/>
      <c r="AY32" s="911"/>
      <c r="AZ32" s="912" t="s">
        <v>572</v>
      </c>
      <c r="BA32" s="912"/>
      <c r="BB32" s="912"/>
      <c r="BC32" s="912"/>
      <c r="BD32" s="912"/>
      <c r="BE32" s="908" t="s">
        <v>400</v>
      </c>
      <c r="BF32" s="908"/>
      <c r="BG32" s="908"/>
      <c r="BH32" s="908"/>
      <c r="BI32" s="909"/>
      <c r="BJ32" s="252"/>
      <c r="BK32" s="252"/>
      <c r="BL32" s="252"/>
      <c r="BM32" s="252"/>
      <c r="BN32" s="252"/>
      <c r="BO32" s="265"/>
      <c r="BP32" s="265"/>
      <c r="BQ32" s="262">
        <v>26</v>
      </c>
      <c r="BR32" s="263"/>
      <c r="BS32" s="848"/>
      <c r="BT32" s="849"/>
      <c r="BU32" s="849"/>
      <c r="BV32" s="849"/>
      <c r="BW32" s="849"/>
      <c r="BX32" s="849"/>
      <c r="BY32" s="849"/>
      <c r="BZ32" s="849"/>
      <c r="CA32" s="849"/>
      <c r="CB32" s="849"/>
      <c r="CC32" s="849"/>
      <c r="CD32" s="849"/>
      <c r="CE32" s="849"/>
      <c r="CF32" s="849"/>
      <c r="CG32" s="850"/>
      <c r="CH32" s="861"/>
      <c r="CI32" s="862"/>
      <c r="CJ32" s="862"/>
      <c r="CK32" s="862"/>
      <c r="CL32" s="863"/>
      <c r="CM32" s="861"/>
      <c r="CN32" s="862"/>
      <c r="CO32" s="862"/>
      <c r="CP32" s="862"/>
      <c r="CQ32" s="863"/>
      <c r="CR32" s="861"/>
      <c r="CS32" s="862"/>
      <c r="CT32" s="862"/>
      <c r="CU32" s="862"/>
      <c r="CV32" s="863"/>
      <c r="CW32" s="861"/>
      <c r="CX32" s="862"/>
      <c r="CY32" s="862"/>
      <c r="CZ32" s="862"/>
      <c r="DA32" s="863"/>
      <c r="DB32" s="861"/>
      <c r="DC32" s="862"/>
      <c r="DD32" s="862"/>
      <c r="DE32" s="862"/>
      <c r="DF32" s="863"/>
      <c r="DG32" s="861"/>
      <c r="DH32" s="862"/>
      <c r="DI32" s="862"/>
      <c r="DJ32" s="862"/>
      <c r="DK32" s="863"/>
      <c r="DL32" s="861"/>
      <c r="DM32" s="862"/>
      <c r="DN32" s="862"/>
      <c r="DO32" s="862"/>
      <c r="DP32" s="863"/>
      <c r="DQ32" s="861"/>
      <c r="DR32" s="862"/>
      <c r="DS32" s="862"/>
      <c r="DT32" s="862"/>
      <c r="DU32" s="863"/>
      <c r="DV32" s="864"/>
      <c r="DW32" s="865"/>
      <c r="DX32" s="865"/>
      <c r="DY32" s="865"/>
      <c r="DZ32" s="866"/>
      <c r="EA32" s="246"/>
    </row>
    <row r="33" spans="1:131" s="247" customFormat="1" ht="26.25" customHeight="1" x14ac:dyDescent="0.15">
      <c r="A33" s="266">
        <v>6</v>
      </c>
      <c r="B33" s="835"/>
      <c r="C33" s="836"/>
      <c r="D33" s="836"/>
      <c r="E33" s="836"/>
      <c r="F33" s="836"/>
      <c r="G33" s="836"/>
      <c r="H33" s="836"/>
      <c r="I33" s="836"/>
      <c r="J33" s="836"/>
      <c r="K33" s="836"/>
      <c r="L33" s="836"/>
      <c r="M33" s="836"/>
      <c r="N33" s="836"/>
      <c r="O33" s="836"/>
      <c r="P33" s="837"/>
      <c r="Q33" s="838"/>
      <c r="R33" s="839"/>
      <c r="S33" s="839"/>
      <c r="T33" s="839"/>
      <c r="U33" s="839"/>
      <c r="V33" s="839"/>
      <c r="W33" s="839"/>
      <c r="X33" s="839"/>
      <c r="Y33" s="839"/>
      <c r="Z33" s="839"/>
      <c r="AA33" s="839"/>
      <c r="AB33" s="839"/>
      <c r="AC33" s="839"/>
      <c r="AD33" s="839"/>
      <c r="AE33" s="840"/>
      <c r="AF33" s="841"/>
      <c r="AG33" s="842"/>
      <c r="AH33" s="842"/>
      <c r="AI33" s="842"/>
      <c r="AJ33" s="843"/>
      <c r="AK33" s="910"/>
      <c r="AL33" s="911"/>
      <c r="AM33" s="911"/>
      <c r="AN33" s="911"/>
      <c r="AO33" s="911"/>
      <c r="AP33" s="911"/>
      <c r="AQ33" s="911"/>
      <c r="AR33" s="911"/>
      <c r="AS33" s="911"/>
      <c r="AT33" s="911"/>
      <c r="AU33" s="911"/>
      <c r="AV33" s="911"/>
      <c r="AW33" s="911"/>
      <c r="AX33" s="911"/>
      <c r="AY33" s="911"/>
      <c r="AZ33" s="912"/>
      <c r="BA33" s="912"/>
      <c r="BB33" s="912"/>
      <c r="BC33" s="912"/>
      <c r="BD33" s="912"/>
      <c r="BE33" s="908"/>
      <c r="BF33" s="908"/>
      <c r="BG33" s="908"/>
      <c r="BH33" s="908"/>
      <c r="BI33" s="909"/>
      <c r="BJ33" s="252"/>
      <c r="BK33" s="252"/>
      <c r="BL33" s="252"/>
      <c r="BM33" s="252"/>
      <c r="BN33" s="252"/>
      <c r="BO33" s="265"/>
      <c r="BP33" s="265"/>
      <c r="BQ33" s="262">
        <v>27</v>
      </c>
      <c r="BR33" s="263"/>
      <c r="BS33" s="848"/>
      <c r="BT33" s="849"/>
      <c r="BU33" s="849"/>
      <c r="BV33" s="849"/>
      <c r="BW33" s="849"/>
      <c r="BX33" s="849"/>
      <c r="BY33" s="849"/>
      <c r="BZ33" s="849"/>
      <c r="CA33" s="849"/>
      <c r="CB33" s="849"/>
      <c r="CC33" s="849"/>
      <c r="CD33" s="849"/>
      <c r="CE33" s="849"/>
      <c r="CF33" s="849"/>
      <c r="CG33" s="850"/>
      <c r="CH33" s="861"/>
      <c r="CI33" s="862"/>
      <c r="CJ33" s="862"/>
      <c r="CK33" s="862"/>
      <c r="CL33" s="863"/>
      <c r="CM33" s="861"/>
      <c r="CN33" s="862"/>
      <c r="CO33" s="862"/>
      <c r="CP33" s="862"/>
      <c r="CQ33" s="863"/>
      <c r="CR33" s="861"/>
      <c r="CS33" s="862"/>
      <c r="CT33" s="862"/>
      <c r="CU33" s="862"/>
      <c r="CV33" s="863"/>
      <c r="CW33" s="861"/>
      <c r="CX33" s="862"/>
      <c r="CY33" s="862"/>
      <c r="CZ33" s="862"/>
      <c r="DA33" s="863"/>
      <c r="DB33" s="861"/>
      <c r="DC33" s="862"/>
      <c r="DD33" s="862"/>
      <c r="DE33" s="862"/>
      <c r="DF33" s="863"/>
      <c r="DG33" s="861"/>
      <c r="DH33" s="862"/>
      <c r="DI33" s="862"/>
      <c r="DJ33" s="862"/>
      <c r="DK33" s="863"/>
      <c r="DL33" s="861"/>
      <c r="DM33" s="862"/>
      <c r="DN33" s="862"/>
      <c r="DO33" s="862"/>
      <c r="DP33" s="863"/>
      <c r="DQ33" s="861"/>
      <c r="DR33" s="862"/>
      <c r="DS33" s="862"/>
      <c r="DT33" s="862"/>
      <c r="DU33" s="863"/>
      <c r="DV33" s="864"/>
      <c r="DW33" s="865"/>
      <c r="DX33" s="865"/>
      <c r="DY33" s="865"/>
      <c r="DZ33" s="866"/>
      <c r="EA33" s="246"/>
    </row>
    <row r="34" spans="1:131" s="247" customFormat="1" ht="26.25" customHeight="1" x14ac:dyDescent="0.15">
      <c r="A34" s="266">
        <v>7</v>
      </c>
      <c r="B34" s="835"/>
      <c r="C34" s="836"/>
      <c r="D34" s="836"/>
      <c r="E34" s="836"/>
      <c r="F34" s="836"/>
      <c r="G34" s="836"/>
      <c r="H34" s="836"/>
      <c r="I34" s="836"/>
      <c r="J34" s="836"/>
      <c r="K34" s="836"/>
      <c r="L34" s="836"/>
      <c r="M34" s="836"/>
      <c r="N34" s="836"/>
      <c r="O34" s="836"/>
      <c r="P34" s="837"/>
      <c r="Q34" s="838"/>
      <c r="R34" s="839"/>
      <c r="S34" s="839"/>
      <c r="T34" s="839"/>
      <c r="U34" s="839"/>
      <c r="V34" s="839"/>
      <c r="W34" s="839"/>
      <c r="X34" s="839"/>
      <c r="Y34" s="839"/>
      <c r="Z34" s="839"/>
      <c r="AA34" s="839"/>
      <c r="AB34" s="839"/>
      <c r="AC34" s="839"/>
      <c r="AD34" s="839"/>
      <c r="AE34" s="840"/>
      <c r="AF34" s="841"/>
      <c r="AG34" s="842"/>
      <c r="AH34" s="842"/>
      <c r="AI34" s="842"/>
      <c r="AJ34" s="843"/>
      <c r="AK34" s="910"/>
      <c r="AL34" s="911"/>
      <c r="AM34" s="911"/>
      <c r="AN34" s="911"/>
      <c r="AO34" s="911"/>
      <c r="AP34" s="911"/>
      <c r="AQ34" s="911"/>
      <c r="AR34" s="911"/>
      <c r="AS34" s="911"/>
      <c r="AT34" s="911"/>
      <c r="AU34" s="911"/>
      <c r="AV34" s="911"/>
      <c r="AW34" s="911"/>
      <c r="AX34" s="911"/>
      <c r="AY34" s="911"/>
      <c r="AZ34" s="912"/>
      <c r="BA34" s="912"/>
      <c r="BB34" s="912"/>
      <c r="BC34" s="912"/>
      <c r="BD34" s="912"/>
      <c r="BE34" s="908"/>
      <c r="BF34" s="908"/>
      <c r="BG34" s="908"/>
      <c r="BH34" s="908"/>
      <c r="BI34" s="909"/>
      <c r="BJ34" s="252"/>
      <c r="BK34" s="252"/>
      <c r="BL34" s="252"/>
      <c r="BM34" s="252"/>
      <c r="BN34" s="252"/>
      <c r="BO34" s="265"/>
      <c r="BP34" s="265"/>
      <c r="BQ34" s="262">
        <v>28</v>
      </c>
      <c r="BR34" s="263"/>
      <c r="BS34" s="848"/>
      <c r="BT34" s="849"/>
      <c r="BU34" s="849"/>
      <c r="BV34" s="849"/>
      <c r="BW34" s="849"/>
      <c r="BX34" s="849"/>
      <c r="BY34" s="849"/>
      <c r="BZ34" s="849"/>
      <c r="CA34" s="849"/>
      <c r="CB34" s="849"/>
      <c r="CC34" s="849"/>
      <c r="CD34" s="849"/>
      <c r="CE34" s="849"/>
      <c r="CF34" s="849"/>
      <c r="CG34" s="850"/>
      <c r="CH34" s="861"/>
      <c r="CI34" s="862"/>
      <c r="CJ34" s="862"/>
      <c r="CK34" s="862"/>
      <c r="CL34" s="863"/>
      <c r="CM34" s="861"/>
      <c r="CN34" s="862"/>
      <c r="CO34" s="862"/>
      <c r="CP34" s="862"/>
      <c r="CQ34" s="863"/>
      <c r="CR34" s="861"/>
      <c r="CS34" s="862"/>
      <c r="CT34" s="862"/>
      <c r="CU34" s="862"/>
      <c r="CV34" s="863"/>
      <c r="CW34" s="861"/>
      <c r="CX34" s="862"/>
      <c r="CY34" s="862"/>
      <c r="CZ34" s="862"/>
      <c r="DA34" s="863"/>
      <c r="DB34" s="861"/>
      <c r="DC34" s="862"/>
      <c r="DD34" s="862"/>
      <c r="DE34" s="862"/>
      <c r="DF34" s="863"/>
      <c r="DG34" s="861"/>
      <c r="DH34" s="862"/>
      <c r="DI34" s="862"/>
      <c r="DJ34" s="862"/>
      <c r="DK34" s="863"/>
      <c r="DL34" s="861"/>
      <c r="DM34" s="862"/>
      <c r="DN34" s="862"/>
      <c r="DO34" s="862"/>
      <c r="DP34" s="863"/>
      <c r="DQ34" s="861"/>
      <c r="DR34" s="862"/>
      <c r="DS34" s="862"/>
      <c r="DT34" s="862"/>
      <c r="DU34" s="863"/>
      <c r="DV34" s="864"/>
      <c r="DW34" s="865"/>
      <c r="DX34" s="865"/>
      <c r="DY34" s="865"/>
      <c r="DZ34" s="866"/>
      <c r="EA34" s="246"/>
    </row>
    <row r="35" spans="1:131" s="247" customFormat="1" ht="26.25" customHeight="1" x14ac:dyDescent="0.15">
      <c r="A35" s="266">
        <v>8</v>
      </c>
      <c r="B35" s="835"/>
      <c r="C35" s="836"/>
      <c r="D35" s="836"/>
      <c r="E35" s="836"/>
      <c r="F35" s="836"/>
      <c r="G35" s="836"/>
      <c r="H35" s="836"/>
      <c r="I35" s="836"/>
      <c r="J35" s="836"/>
      <c r="K35" s="836"/>
      <c r="L35" s="836"/>
      <c r="M35" s="836"/>
      <c r="N35" s="836"/>
      <c r="O35" s="836"/>
      <c r="P35" s="837"/>
      <c r="Q35" s="838"/>
      <c r="R35" s="839"/>
      <c r="S35" s="839"/>
      <c r="T35" s="839"/>
      <c r="U35" s="839"/>
      <c r="V35" s="839"/>
      <c r="W35" s="839"/>
      <c r="X35" s="839"/>
      <c r="Y35" s="839"/>
      <c r="Z35" s="839"/>
      <c r="AA35" s="839"/>
      <c r="AB35" s="839"/>
      <c r="AC35" s="839"/>
      <c r="AD35" s="839"/>
      <c r="AE35" s="840"/>
      <c r="AF35" s="841"/>
      <c r="AG35" s="842"/>
      <c r="AH35" s="842"/>
      <c r="AI35" s="842"/>
      <c r="AJ35" s="843"/>
      <c r="AK35" s="910"/>
      <c r="AL35" s="911"/>
      <c r="AM35" s="911"/>
      <c r="AN35" s="911"/>
      <c r="AO35" s="911"/>
      <c r="AP35" s="911"/>
      <c r="AQ35" s="911"/>
      <c r="AR35" s="911"/>
      <c r="AS35" s="911"/>
      <c r="AT35" s="911"/>
      <c r="AU35" s="911"/>
      <c r="AV35" s="911"/>
      <c r="AW35" s="911"/>
      <c r="AX35" s="911"/>
      <c r="AY35" s="911"/>
      <c r="AZ35" s="912"/>
      <c r="BA35" s="912"/>
      <c r="BB35" s="912"/>
      <c r="BC35" s="912"/>
      <c r="BD35" s="912"/>
      <c r="BE35" s="908"/>
      <c r="BF35" s="908"/>
      <c r="BG35" s="908"/>
      <c r="BH35" s="908"/>
      <c r="BI35" s="909"/>
      <c r="BJ35" s="252"/>
      <c r="BK35" s="252"/>
      <c r="BL35" s="252"/>
      <c r="BM35" s="252"/>
      <c r="BN35" s="252"/>
      <c r="BO35" s="265"/>
      <c r="BP35" s="265"/>
      <c r="BQ35" s="262">
        <v>29</v>
      </c>
      <c r="BR35" s="263"/>
      <c r="BS35" s="848"/>
      <c r="BT35" s="849"/>
      <c r="BU35" s="849"/>
      <c r="BV35" s="849"/>
      <c r="BW35" s="849"/>
      <c r="BX35" s="849"/>
      <c r="BY35" s="849"/>
      <c r="BZ35" s="849"/>
      <c r="CA35" s="849"/>
      <c r="CB35" s="849"/>
      <c r="CC35" s="849"/>
      <c r="CD35" s="849"/>
      <c r="CE35" s="849"/>
      <c r="CF35" s="849"/>
      <c r="CG35" s="850"/>
      <c r="CH35" s="861"/>
      <c r="CI35" s="862"/>
      <c r="CJ35" s="862"/>
      <c r="CK35" s="862"/>
      <c r="CL35" s="863"/>
      <c r="CM35" s="861"/>
      <c r="CN35" s="862"/>
      <c r="CO35" s="862"/>
      <c r="CP35" s="862"/>
      <c r="CQ35" s="863"/>
      <c r="CR35" s="861"/>
      <c r="CS35" s="862"/>
      <c r="CT35" s="862"/>
      <c r="CU35" s="862"/>
      <c r="CV35" s="863"/>
      <c r="CW35" s="861"/>
      <c r="CX35" s="862"/>
      <c r="CY35" s="862"/>
      <c r="CZ35" s="862"/>
      <c r="DA35" s="863"/>
      <c r="DB35" s="861"/>
      <c r="DC35" s="862"/>
      <c r="DD35" s="862"/>
      <c r="DE35" s="862"/>
      <c r="DF35" s="863"/>
      <c r="DG35" s="861"/>
      <c r="DH35" s="862"/>
      <c r="DI35" s="862"/>
      <c r="DJ35" s="862"/>
      <c r="DK35" s="863"/>
      <c r="DL35" s="861"/>
      <c r="DM35" s="862"/>
      <c r="DN35" s="862"/>
      <c r="DO35" s="862"/>
      <c r="DP35" s="863"/>
      <c r="DQ35" s="861"/>
      <c r="DR35" s="862"/>
      <c r="DS35" s="862"/>
      <c r="DT35" s="862"/>
      <c r="DU35" s="863"/>
      <c r="DV35" s="864"/>
      <c r="DW35" s="865"/>
      <c r="DX35" s="865"/>
      <c r="DY35" s="865"/>
      <c r="DZ35" s="866"/>
      <c r="EA35" s="246"/>
    </row>
    <row r="36" spans="1:131" s="247" customFormat="1" ht="26.25" customHeight="1" x14ac:dyDescent="0.15">
      <c r="A36" s="266">
        <v>9</v>
      </c>
      <c r="B36" s="835"/>
      <c r="C36" s="836"/>
      <c r="D36" s="836"/>
      <c r="E36" s="836"/>
      <c r="F36" s="836"/>
      <c r="G36" s="836"/>
      <c r="H36" s="836"/>
      <c r="I36" s="836"/>
      <c r="J36" s="836"/>
      <c r="K36" s="836"/>
      <c r="L36" s="836"/>
      <c r="M36" s="836"/>
      <c r="N36" s="836"/>
      <c r="O36" s="836"/>
      <c r="P36" s="837"/>
      <c r="Q36" s="838"/>
      <c r="R36" s="839"/>
      <c r="S36" s="839"/>
      <c r="T36" s="839"/>
      <c r="U36" s="839"/>
      <c r="V36" s="839"/>
      <c r="W36" s="839"/>
      <c r="X36" s="839"/>
      <c r="Y36" s="839"/>
      <c r="Z36" s="839"/>
      <c r="AA36" s="839"/>
      <c r="AB36" s="839"/>
      <c r="AC36" s="839"/>
      <c r="AD36" s="839"/>
      <c r="AE36" s="840"/>
      <c r="AF36" s="841"/>
      <c r="AG36" s="842"/>
      <c r="AH36" s="842"/>
      <c r="AI36" s="842"/>
      <c r="AJ36" s="843"/>
      <c r="AK36" s="910"/>
      <c r="AL36" s="911"/>
      <c r="AM36" s="911"/>
      <c r="AN36" s="911"/>
      <c r="AO36" s="911"/>
      <c r="AP36" s="911"/>
      <c r="AQ36" s="911"/>
      <c r="AR36" s="911"/>
      <c r="AS36" s="911"/>
      <c r="AT36" s="911"/>
      <c r="AU36" s="911"/>
      <c r="AV36" s="911"/>
      <c r="AW36" s="911"/>
      <c r="AX36" s="911"/>
      <c r="AY36" s="911"/>
      <c r="AZ36" s="912"/>
      <c r="BA36" s="912"/>
      <c r="BB36" s="912"/>
      <c r="BC36" s="912"/>
      <c r="BD36" s="912"/>
      <c r="BE36" s="908"/>
      <c r="BF36" s="908"/>
      <c r="BG36" s="908"/>
      <c r="BH36" s="908"/>
      <c r="BI36" s="909"/>
      <c r="BJ36" s="252"/>
      <c r="BK36" s="252"/>
      <c r="BL36" s="252"/>
      <c r="BM36" s="252"/>
      <c r="BN36" s="252"/>
      <c r="BO36" s="265"/>
      <c r="BP36" s="265"/>
      <c r="BQ36" s="262">
        <v>30</v>
      </c>
      <c r="BR36" s="263"/>
      <c r="BS36" s="848"/>
      <c r="BT36" s="849"/>
      <c r="BU36" s="849"/>
      <c r="BV36" s="849"/>
      <c r="BW36" s="849"/>
      <c r="BX36" s="849"/>
      <c r="BY36" s="849"/>
      <c r="BZ36" s="849"/>
      <c r="CA36" s="849"/>
      <c r="CB36" s="849"/>
      <c r="CC36" s="849"/>
      <c r="CD36" s="849"/>
      <c r="CE36" s="849"/>
      <c r="CF36" s="849"/>
      <c r="CG36" s="850"/>
      <c r="CH36" s="861"/>
      <c r="CI36" s="862"/>
      <c r="CJ36" s="862"/>
      <c r="CK36" s="862"/>
      <c r="CL36" s="863"/>
      <c r="CM36" s="861"/>
      <c r="CN36" s="862"/>
      <c r="CO36" s="862"/>
      <c r="CP36" s="862"/>
      <c r="CQ36" s="863"/>
      <c r="CR36" s="861"/>
      <c r="CS36" s="862"/>
      <c r="CT36" s="862"/>
      <c r="CU36" s="862"/>
      <c r="CV36" s="863"/>
      <c r="CW36" s="861"/>
      <c r="CX36" s="862"/>
      <c r="CY36" s="862"/>
      <c r="CZ36" s="862"/>
      <c r="DA36" s="863"/>
      <c r="DB36" s="861"/>
      <c r="DC36" s="862"/>
      <c r="DD36" s="862"/>
      <c r="DE36" s="862"/>
      <c r="DF36" s="863"/>
      <c r="DG36" s="861"/>
      <c r="DH36" s="862"/>
      <c r="DI36" s="862"/>
      <c r="DJ36" s="862"/>
      <c r="DK36" s="863"/>
      <c r="DL36" s="861"/>
      <c r="DM36" s="862"/>
      <c r="DN36" s="862"/>
      <c r="DO36" s="862"/>
      <c r="DP36" s="863"/>
      <c r="DQ36" s="861"/>
      <c r="DR36" s="862"/>
      <c r="DS36" s="862"/>
      <c r="DT36" s="862"/>
      <c r="DU36" s="863"/>
      <c r="DV36" s="864"/>
      <c r="DW36" s="865"/>
      <c r="DX36" s="865"/>
      <c r="DY36" s="865"/>
      <c r="DZ36" s="866"/>
      <c r="EA36" s="246"/>
    </row>
    <row r="37" spans="1:131" s="247" customFormat="1" ht="26.25" customHeight="1" x14ac:dyDescent="0.15">
      <c r="A37" s="266">
        <v>10</v>
      </c>
      <c r="B37" s="835"/>
      <c r="C37" s="836"/>
      <c r="D37" s="836"/>
      <c r="E37" s="836"/>
      <c r="F37" s="836"/>
      <c r="G37" s="836"/>
      <c r="H37" s="836"/>
      <c r="I37" s="836"/>
      <c r="J37" s="836"/>
      <c r="K37" s="836"/>
      <c r="L37" s="836"/>
      <c r="M37" s="836"/>
      <c r="N37" s="836"/>
      <c r="O37" s="836"/>
      <c r="P37" s="837"/>
      <c r="Q37" s="838"/>
      <c r="R37" s="839"/>
      <c r="S37" s="839"/>
      <c r="T37" s="839"/>
      <c r="U37" s="839"/>
      <c r="V37" s="839"/>
      <c r="W37" s="839"/>
      <c r="X37" s="839"/>
      <c r="Y37" s="839"/>
      <c r="Z37" s="839"/>
      <c r="AA37" s="839"/>
      <c r="AB37" s="839"/>
      <c r="AC37" s="839"/>
      <c r="AD37" s="839"/>
      <c r="AE37" s="840"/>
      <c r="AF37" s="841"/>
      <c r="AG37" s="842"/>
      <c r="AH37" s="842"/>
      <c r="AI37" s="842"/>
      <c r="AJ37" s="843"/>
      <c r="AK37" s="910"/>
      <c r="AL37" s="911"/>
      <c r="AM37" s="911"/>
      <c r="AN37" s="911"/>
      <c r="AO37" s="911"/>
      <c r="AP37" s="911"/>
      <c r="AQ37" s="911"/>
      <c r="AR37" s="911"/>
      <c r="AS37" s="911"/>
      <c r="AT37" s="911"/>
      <c r="AU37" s="911"/>
      <c r="AV37" s="911"/>
      <c r="AW37" s="911"/>
      <c r="AX37" s="911"/>
      <c r="AY37" s="911"/>
      <c r="AZ37" s="912"/>
      <c r="BA37" s="912"/>
      <c r="BB37" s="912"/>
      <c r="BC37" s="912"/>
      <c r="BD37" s="912"/>
      <c r="BE37" s="908"/>
      <c r="BF37" s="908"/>
      <c r="BG37" s="908"/>
      <c r="BH37" s="908"/>
      <c r="BI37" s="909"/>
      <c r="BJ37" s="252"/>
      <c r="BK37" s="252"/>
      <c r="BL37" s="252"/>
      <c r="BM37" s="252"/>
      <c r="BN37" s="252"/>
      <c r="BO37" s="265"/>
      <c r="BP37" s="265"/>
      <c r="BQ37" s="262">
        <v>31</v>
      </c>
      <c r="BR37" s="263"/>
      <c r="BS37" s="848"/>
      <c r="BT37" s="849"/>
      <c r="BU37" s="849"/>
      <c r="BV37" s="849"/>
      <c r="BW37" s="849"/>
      <c r="BX37" s="849"/>
      <c r="BY37" s="849"/>
      <c r="BZ37" s="849"/>
      <c r="CA37" s="849"/>
      <c r="CB37" s="849"/>
      <c r="CC37" s="849"/>
      <c r="CD37" s="849"/>
      <c r="CE37" s="849"/>
      <c r="CF37" s="849"/>
      <c r="CG37" s="850"/>
      <c r="CH37" s="861"/>
      <c r="CI37" s="862"/>
      <c r="CJ37" s="862"/>
      <c r="CK37" s="862"/>
      <c r="CL37" s="863"/>
      <c r="CM37" s="861"/>
      <c r="CN37" s="862"/>
      <c r="CO37" s="862"/>
      <c r="CP37" s="862"/>
      <c r="CQ37" s="863"/>
      <c r="CR37" s="861"/>
      <c r="CS37" s="862"/>
      <c r="CT37" s="862"/>
      <c r="CU37" s="862"/>
      <c r="CV37" s="863"/>
      <c r="CW37" s="861"/>
      <c r="CX37" s="862"/>
      <c r="CY37" s="862"/>
      <c r="CZ37" s="862"/>
      <c r="DA37" s="863"/>
      <c r="DB37" s="861"/>
      <c r="DC37" s="862"/>
      <c r="DD37" s="862"/>
      <c r="DE37" s="862"/>
      <c r="DF37" s="863"/>
      <c r="DG37" s="861"/>
      <c r="DH37" s="862"/>
      <c r="DI37" s="862"/>
      <c r="DJ37" s="862"/>
      <c r="DK37" s="863"/>
      <c r="DL37" s="861"/>
      <c r="DM37" s="862"/>
      <c r="DN37" s="862"/>
      <c r="DO37" s="862"/>
      <c r="DP37" s="863"/>
      <c r="DQ37" s="861"/>
      <c r="DR37" s="862"/>
      <c r="DS37" s="862"/>
      <c r="DT37" s="862"/>
      <c r="DU37" s="863"/>
      <c r="DV37" s="864"/>
      <c r="DW37" s="865"/>
      <c r="DX37" s="865"/>
      <c r="DY37" s="865"/>
      <c r="DZ37" s="866"/>
      <c r="EA37" s="246"/>
    </row>
    <row r="38" spans="1:131" s="247" customFormat="1" ht="26.25" customHeight="1" x14ac:dyDescent="0.15">
      <c r="A38" s="266">
        <v>11</v>
      </c>
      <c r="B38" s="835"/>
      <c r="C38" s="836"/>
      <c r="D38" s="836"/>
      <c r="E38" s="836"/>
      <c r="F38" s="836"/>
      <c r="G38" s="836"/>
      <c r="H38" s="836"/>
      <c r="I38" s="836"/>
      <c r="J38" s="836"/>
      <c r="K38" s="836"/>
      <c r="L38" s="836"/>
      <c r="M38" s="836"/>
      <c r="N38" s="836"/>
      <c r="O38" s="836"/>
      <c r="P38" s="837"/>
      <c r="Q38" s="838"/>
      <c r="R38" s="839"/>
      <c r="S38" s="839"/>
      <c r="T38" s="839"/>
      <c r="U38" s="839"/>
      <c r="V38" s="839"/>
      <c r="W38" s="839"/>
      <c r="X38" s="839"/>
      <c r="Y38" s="839"/>
      <c r="Z38" s="839"/>
      <c r="AA38" s="839"/>
      <c r="AB38" s="839"/>
      <c r="AC38" s="839"/>
      <c r="AD38" s="839"/>
      <c r="AE38" s="840"/>
      <c r="AF38" s="841"/>
      <c r="AG38" s="842"/>
      <c r="AH38" s="842"/>
      <c r="AI38" s="842"/>
      <c r="AJ38" s="843"/>
      <c r="AK38" s="910"/>
      <c r="AL38" s="911"/>
      <c r="AM38" s="911"/>
      <c r="AN38" s="911"/>
      <c r="AO38" s="911"/>
      <c r="AP38" s="911"/>
      <c r="AQ38" s="911"/>
      <c r="AR38" s="911"/>
      <c r="AS38" s="911"/>
      <c r="AT38" s="911"/>
      <c r="AU38" s="911"/>
      <c r="AV38" s="911"/>
      <c r="AW38" s="911"/>
      <c r="AX38" s="911"/>
      <c r="AY38" s="911"/>
      <c r="AZ38" s="912"/>
      <c r="BA38" s="912"/>
      <c r="BB38" s="912"/>
      <c r="BC38" s="912"/>
      <c r="BD38" s="912"/>
      <c r="BE38" s="908"/>
      <c r="BF38" s="908"/>
      <c r="BG38" s="908"/>
      <c r="BH38" s="908"/>
      <c r="BI38" s="909"/>
      <c r="BJ38" s="252"/>
      <c r="BK38" s="252"/>
      <c r="BL38" s="252"/>
      <c r="BM38" s="252"/>
      <c r="BN38" s="252"/>
      <c r="BO38" s="265"/>
      <c r="BP38" s="265"/>
      <c r="BQ38" s="262">
        <v>32</v>
      </c>
      <c r="BR38" s="263"/>
      <c r="BS38" s="848"/>
      <c r="BT38" s="849"/>
      <c r="BU38" s="849"/>
      <c r="BV38" s="849"/>
      <c r="BW38" s="849"/>
      <c r="BX38" s="849"/>
      <c r="BY38" s="849"/>
      <c r="BZ38" s="849"/>
      <c r="CA38" s="849"/>
      <c r="CB38" s="849"/>
      <c r="CC38" s="849"/>
      <c r="CD38" s="849"/>
      <c r="CE38" s="849"/>
      <c r="CF38" s="849"/>
      <c r="CG38" s="850"/>
      <c r="CH38" s="861"/>
      <c r="CI38" s="862"/>
      <c r="CJ38" s="862"/>
      <c r="CK38" s="862"/>
      <c r="CL38" s="863"/>
      <c r="CM38" s="861"/>
      <c r="CN38" s="862"/>
      <c r="CO38" s="862"/>
      <c r="CP38" s="862"/>
      <c r="CQ38" s="863"/>
      <c r="CR38" s="861"/>
      <c r="CS38" s="862"/>
      <c r="CT38" s="862"/>
      <c r="CU38" s="862"/>
      <c r="CV38" s="863"/>
      <c r="CW38" s="861"/>
      <c r="CX38" s="862"/>
      <c r="CY38" s="862"/>
      <c r="CZ38" s="862"/>
      <c r="DA38" s="863"/>
      <c r="DB38" s="861"/>
      <c r="DC38" s="862"/>
      <c r="DD38" s="862"/>
      <c r="DE38" s="862"/>
      <c r="DF38" s="863"/>
      <c r="DG38" s="861"/>
      <c r="DH38" s="862"/>
      <c r="DI38" s="862"/>
      <c r="DJ38" s="862"/>
      <c r="DK38" s="863"/>
      <c r="DL38" s="861"/>
      <c r="DM38" s="862"/>
      <c r="DN38" s="862"/>
      <c r="DO38" s="862"/>
      <c r="DP38" s="863"/>
      <c r="DQ38" s="861"/>
      <c r="DR38" s="862"/>
      <c r="DS38" s="862"/>
      <c r="DT38" s="862"/>
      <c r="DU38" s="863"/>
      <c r="DV38" s="864"/>
      <c r="DW38" s="865"/>
      <c r="DX38" s="865"/>
      <c r="DY38" s="865"/>
      <c r="DZ38" s="866"/>
      <c r="EA38" s="246"/>
    </row>
    <row r="39" spans="1:131" s="247" customFormat="1" ht="26.25" customHeight="1" x14ac:dyDescent="0.15">
      <c r="A39" s="266">
        <v>12</v>
      </c>
      <c r="B39" s="835"/>
      <c r="C39" s="836"/>
      <c r="D39" s="836"/>
      <c r="E39" s="836"/>
      <c r="F39" s="836"/>
      <c r="G39" s="836"/>
      <c r="H39" s="836"/>
      <c r="I39" s="836"/>
      <c r="J39" s="836"/>
      <c r="K39" s="836"/>
      <c r="L39" s="836"/>
      <c r="M39" s="836"/>
      <c r="N39" s="836"/>
      <c r="O39" s="836"/>
      <c r="P39" s="837"/>
      <c r="Q39" s="838"/>
      <c r="R39" s="839"/>
      <c r="S39" s="839"/>
      <c r="T39" s="839"/>
      <c r="U39" s="839"/>
      <c r="V39" s="839"/>
      <c r="W39" s="839"/>
      <c r="X39" s="839"/>
      <c r="Y39" s="839"/>
      <c r="Z39" s="839"/>
      <c r="AA39" s="839"/>
      <c r="AB39" s="839"/>
      <c r="AC39" s="839"/>
      <c r="AD39" s="839"/>
      <c r="AE39" s="840"/>
      <c r="AF39" s="841"/>
      <c r="AG39" s="842"/>
      <c r="AH39" s="842"/>
      <c r="AI39" s="842"/>
      <c r="AJ39" s="843"/>
      <c r="AK39" s="910"/>
      <c r="AL39" s="911"/>
      <c r="AM39" s="911"/>
      <c r="AN39" s="911"/>
      <c r="AO39" s="911"/>
      <c r="AP39" s="911"/>
      <c r="AQ39" s="911"/>
      <c r="AR39" s="911"/>
      <c r="AS39" s="911"/>
      <c r="AT39" s="911"/>
      <c r="AU39" s="911"/>
      <c r="AV39" s="911"/>
      <c r="AW39" s="911"/>
      <c r="AX39" s="911"/>
      <c r="AY39" s="911"/>
      <c r="AZ39" s="912"/>
      <c r="BA39" s="912"/>
      <c r="BB39" s="912"/>
      <c r="BC39" s="912"/>
      <c r="BD39" s="912"/>
      <c r="BE39" s="908"/>
      <c r="BF39" s="908"/>
      <c r="BG39" s="908"/>
      <c r="BH39" s="908"/>
      <c r="BI39" s="909"/>
      <c r="BJ39" s="252"/>
      <c r="BK39" s="252"/>
      <c r="BL39" s="252"/>
      <c r="BM39" s="252"/>
      <c r="BN39" s="252"/>
      <c r="BO39" s="265"/>
      <c r="BP39" s="265"/>
      <c r="BQ39" s="262">
        <v>33</v>
      </c>
      <c r="BR39" s="263"/>
      <c r="BS39" s="848"/>
      <c r="BT39" s="849"/>
      <c r="BU39" s="849"/>
      <c r="BV39" s="849"/>
      <c r="BW39" s="849"/>
      <c r="BX39" s="849"/>
      <c r="BY39" s="849"/>
      <c r="BZ39" s="849"/>
      <c r="CA39" s="849"/>
      <c r="CB39" s="849"/>
      <c r="CC39" s="849"/>
      <c r="CD39" s="849"/>
      <c r="CE39" s="849"/>
      <c r="CF39" s="849"/>
      <c r="CG39" s="850"/>
      <c r="CH39" s="861"/>
      <c r="CI39" s="862"/>
      <c r="CJ39" s="862"/>
      <c r="CK39" s="862"/>
      <c r="CL39" s="863"/>
      <c r="CM39" s="861"/>
      <c r="CN39" s="862"/>
      <c r="CO39" s="862"/>
      <c r="CP39" s="862"/>
      <c r="CQ39" s="863"/>
      <c r="CR39" s="861"/>
      <c r="CS39" s="862"/>
      <c r="CT39" s="862"/>
      <c r="CU39" s="862"/>
      <c r="CV39" s="863"/>
      <c r="CW39" s="861"/>
      <c r="CX39" s="862"/>
      <c r="CY39" s="862"/>
      <c r="CZ39" s="862"/>
      <c r="DA39" s="863"/>
      <c r="DB39" s="861"/>
      <c r="DC39" s="862"/>
      <c r="DD39" s="862"/>
      <c r="DE39" s="862"/>
      <c r="DF39" s="863"/>
      <c r="DG39" s="861"/>
      <c r="DH39" s="862"/>
      <c r="DI39" s="862"/>
      <c r="DJ39" s="862"/>
      <c r="DK39" s="863"/>
      <c r="DL39" s="861"/>
      <c r="DM39" s="862"/>
      <c r="DN39" s="862"/>
      <c r="DO39" s="862"/>
      <c r="DP39" s="863"/>
      <c r="DQ39" s="861"/>
      <c r="DR39" s="862"/>
      <c r="DS39" s="862"/>
      <c r="DT39" s="862"/>
      <c r="DU39" s="863"/>
      <c r="DV39" s="864"/>
      <c r="DW39" s="865"/>
      <c r="DX39" s="865"/>
      <c r="DY39" s="865"/>
      <c r="DZ39" s="866"/>
      <c r="EA39" s="246"/>
    </row>
    <row r="40" spans="1:131" s="247" customFormat="1" ht="26.25" customHeight="1" x14ac:dyDescent="0.15">
      <c r="A40" s="261">
        <v>13</v>
      </c>
      <c r="B40" s="835"/>
      <c r="C40" s="836"/>
      <c r="D40" s="836"/>
      <c r="E40" s="836"/>
      <c r="F40" s="836"/>
      <c r="G40" s="836"/>
      <c r="H40" s="836"/>
      <c r="I40" s="836"/>
      <c r="J40" s="836"/>
      <c r="K40" s="836"/>
      <c r="L40" s="836"/>
      <c r="M40" s="836"/>
      <c r="N40" s="836"/>
      <c r="O40" s="836"/>
      <c r="P40" s="837"/>
      <c r="Q40" s="838"/>
      <c r="R40" s="839"/>
      <c r="S40" s="839"/>
      <c r="T40" s="839"/>
      <c r="U40" s="839"/>
      <c r="V40" s="839"/>
      <c r="W40" s="839"/>
      <c r="X40" s="839"/>
      <c r="Y40" s="839"/>
      <c r="Z40" s="839"/>
      <c r="AA40" s="839"/>
      <c r="AB40" s="839"/>
      <c r="AC40" s="839"/>
      <c r="AD40" s="839"/>
      <c r="AE40" s="840"/>
      <c r="AF40" s="841"/>
      <c r="AG40" s="842"/>
      <c r="AH40" s="842"/>
      <c r="AI40" s="842"/>
      <c r="AJ40" s="843"/>
      <c r="AK40" s="910"/>
      <c r="AL40" s="911"/>
      <c r="AM40" s="911"/>
      <c r="AN40" s="911"/>
      <c r="AO40" s="911"/>
      <c r="AP40" s="911"/>
      <c r="AQ40" s="911"/>
      <c r="AR40" s="911"/>
      <c r="AS40" s="911"/>
      <c r="AT40" s="911"/>
      <c r="AU40" s="911"/>
      <c r="AV40" s="911"/>
      <c r="AW40" s="911"/>
      <c r="AX40" s="911"/>
      <c r="AY40" s="911"/>
      <c r="AZ40" s="912"/>
      <c r="BA40" s="912"/>
      <c r="BB40" s="912"/>
      <c r="BC40" s="912"/>
      <c r="BD40" s="912"/>
      <c r="BE40" s="908"/>
      <c r="BF40" s="908"/>
      <c r="BG40" s="908"/>
      <c r="BH40" s="908"/>
      <c r="BI40" s="909"/>
      <c r="BJ40" s="252"/>
      <c r="BK40" s="252"/>
      <c r="BL40" s="252"/>
      <c r="BM40" s="252"/>
      <c r="BN40" s="252"/>
      <c r="BO40" s="265"/>
      <c r="BP40" s="265"/>
      <c r="BQ40" s="262">
        <v>34</v>
      </c>
      <c r="BR40" s="263"/>
      <c r="BS40" s="848"/>
      <c r="BT40" s="849"/>
      <c r="BU40" s="849"/>
      <c r="BV40" s="849"/>
      <c r="BW40" s="849"/>
      <c r="BX40" s="849"/>
      <c r="BY40" s="849"/>
      <c r="BZ40" s="849"/>
      <c r="CA40" s="849"/>
      <c r="CB40" s="849"/>
      <c r="CC40" s="849"/>
      <c r="CD40" s="849"/>
      <c r="CE40" s="849"/>
      <c r="CF40" s="849"/>
      <c r="CG40" s="850"/>
      <c r="CH40" s="861"/>
      <c r="CI40" s="862"/>
      <c r="CJ40" s="862"/>
      <c r="CK40" s="862"/>
      <c r="CL40" s="863"/>
      <c r="CM40" s="861"/>
      <c r="CN40" s="862"/>
      <c r="CO40" s="862"/>
      <c r="CP40" s="862"/>
      <c r="CQ40" s="863"/>
      <c r="CR40" s="861"/>
      <c r="CS40" s="862"/>
      <c r="CT40" s="862"/>
      <c r="CU40" s="862"/>
      <c r="CV40" s="863"/>
      <c r="CW40" s="861"/>
      <c r="CX40" s="862"/>
      <c r="CY40" s="862"/>
      <c r="CZ40" s="862"/>
      <c r="DA40" s="863"/>
      <c r="DB40" s="861"/>
      <c r="DC40" s="862"/>
      <c r="DD40" s="862"/>
      <c r="DE40" s="862"/>
      <c r="DF40" s="863"/>
      <c r="DG40" s="861"/>
      <c r="DH40" s="862"/>
      <c r="DI40" s="862"/>
      <c r="DJ40" s="862"/>
      <c r="DK40" s="863"/>
      <c r="DL40" s="861"/>
      <c r="DM40" s="862"/>
      <c r="DN40" s="862"/>
      <c r="DO40" s="862"/>
      <c r="DP40" s="863"/>
      <c r="DQ40" s="861"/>
      <c r="DR40" s="862"/>
      <c r="DS40" s="862"/>
      <c r="DT40" s="862"/>
      <c r="DU40" s="863"/>
      <c r="DV40" s="864"/>
      <c r="DW40" s="865"/>
      <c r="DX40" s="865"/>
      <c r="DY40" s="865"/>
      <c r="DZ40" s="866"/>
      <c r="EA40" s="246"/>
    </row>
    <row r="41" spans="1:131" s="247" customFormat="1" ht="26.25" customHeight="1" x14ac:dyDescent="0.15">
      <c r="A41" s="261">
        <v>14</v>
      </c>
      <c r="B41" s="835"/>
      <c r="C41" s="836"/>
      <c r="D41" s="836"/>
      <c r="E41" s="836"/>
      <c r="F41" s="836"/>
      <c r="G41" s="836"/>
      <c r="H41" s="836"/>
      <c r="I41" s="836"/>
      <c r="J41" s="836"/>
      <c r="K41" s="836"/>
      <c r="L41" s="836"/>
      <c r="M41" s="836"/>
      <c r="N41" s="836"/>
      <c r="O41" s="836"/>
      <c r="P41" s="837"/>
      <c r="Q41" s="838"/>
      <c r="R41" s="839"/>
      <c r="S41" s="839"/>
      <c r="T41" s="839"/>
      <c r="U41" s="839"/>
      <c r="V41" s="839"/>
      <c r="W41" s="839"/>
      <c r="X41" s="839"/>
      <c r="Y41" s="839"/>
      <c r="Z41" s="839"/>
      <c r="AA41" s="839"/>
      <c r="AB41" s="839"/>
      <c r="AC41" s="839"/>
      <c r="AD41" s="839"/>
      <c r="AE41" s="840"/>
      <c r="AF41" s="841"/>
      <c r="AG41" s="842"/>
      <c r="AH41" s="842"/>
      <c r="AI41" s="842"/>
      <c r="AJ41" s="843"/>
      <c r="AK41" s="910"/>
      <c r="AL41" s="911"/>
      <c r="AM41" s="911"/>
      <c r="AN41" s="911"/>
      <c r="AO41" s="911"/>
      <c r="AP41" s="911"/>
      <c r="AQ41" s="911"/>
      <c r="AR41" s="911"/>
      <c r="AS41" s="911"/>
      <c r="AT41" s="911"/>
      <c r="AU41" s="911"/>
      <c r="AV41" s="911"/>
      <c r="AW41" s="911"/>
      <c r="AX41" s="911"/>
      <c r="AY41" s="911"/>
      <c r="AZ41" s="912"/>
      <c r="BA41" s="912"/>
      <c r="BB41" s="912"/>
      <c r="BC41" s="912"/>
      <c r="BD41" s="912"/>
      <c r="BE41" s="908"/>
      <c r="BF41" s="908"/>
      <c r="BG41" s="908"/>
      <c r="BH41" s="908"/>
      <c r="BI41" s="909"/>
      <c r="BJ41" s="252"/>
      <c r="BK41" s="252"/>
      <c r="BL41" s="252"/>
      <c r="BM41" s="252"/>
      <c r="BN41" s="252"/>
      <c r="BO41" s="265"/>
      <c r="BP41" s="265"/>
      <c r="BQ41" s="262">
        <v>35</v>
      </c>
      <c r="BR41" s="263"/>
      <c r="BS41" s="848"/>
      <c r="BT41" s="849"/>
      <c r="BU41" s="849"/>
      <c r="BV41" s="849"/>
      <c r="BW41" s="849"/>
      <c r="BX41" s="849"/>
      <c r="BY41" s="849"/>
      <c r="BZ41" s="849"/>
      <c r="CA41" s="849"/>
      <c r="CB41" s="849"/>
      <c r="CC41" s="849"/>
      <c r="CD41" s="849"/>
      <c r="CE41" s="849"/>
      <c r="CF41" s="849"/>
      <c r="CG41" s="850"/>
      <c r="CH41" s="861"/>
      <c r="CI41" s="862"/>
      <c r="CJ41" s="862"/>
      <c r="CK41" s="862"/>
      <c r="CL41" s="863"/>
      <c r="CM41" s="861"/>
      <c r="CN41" s="862"/>
      <c r="CO41" s="862"/>
      <c r="CP41" s="862"/>
      <c r="CQ41" s="863"/>
      <c r="CR41" s="861"/>
      <c r="CS41" s="862"/>
      <c r="CT41" s="862"/>
      <c r="CU41" s="862"/>
      <c r="CV41" s="863"/>
      <c r="CW41" s="861"/>
      <c r="CX41" s="862"/>
      <c r="CY41" s="862"/>
      <c r="CZ41" s="862"/>
      <c r="DA41" s="863"/>
      <c r="DB41" s="861"/>
      <c r="DC41" s="862"/>
      <c r="DD41" s="862"/>
      <c r="DE41" s="862"/>
      <c r="DF41" s="863"/>
      <c r="DG41" s="861"/>
      <c r="DH41" s="862"/>
      <c r="DI41" s="862"/>
      <c r="DJ41" s="862"/>
      <c r="DK41" s="863"/>
      <c r="DL41" s="861"/>
      <c r="DM41" s="862"/>
      <c r="DN41" s="862"/>
      <c r="DO41" s="862"/>
      <c r="DP41" s="863"/>
      <c r="DQ41" s="861"/>
      <c r="DR41" s="862"/>
      <c r="DS41" s="862"/>
      <c r="DT41" s="862"/>
      <c r="DU41" s="863"/>
      <c r="DV41" s="864"/>
      <c r="DW41" s="865"/>
      <c r="DX41" s="865"/>
      <c r="DY41" s="865"/>
      <c r="DZ41" s="866"/>
      <c r="EA41" s="246"/>
    </row>
    <row r="42" spans="1:131" s="247" customFormat="1" ht="26.25" customHeight="1" x14ac:dyDescent="0.15">
      <c r="A42" s="261">
        <v>15</v>
      </c>
      <c r="B42" s="835"/>
      <c r="C42" s="836"/>
      <c r="D42" s="836"/>
      <c r="E42" s="836"/>
      <c r="F42" s="836"/>
      <c r="G42" s="836"/>
      <c r="H42" s="836"/>
      <c r="I42" s="836"/>
      <c r="J42" s="836"/>
      <c r="K42" s="836"/>
      <c r="L42" s="836"/>
      <c r="M42" s="836"/>
      <c r="N42" s="836"/>
      <c r="O42" s="836"/>
      <c r="P42" s="837"/>
      <c r="Q42" s="838"/>
      <c r="R42" s="839"/>
      <c r="S42" s="839"/>
      <c r="T42" s="839"/>
      <c r="U42" s="839"/>
      <c r="V42" s="839"/>
      <c r="W42" s="839"/>
      <c r="X42" s="839"/>
      <c r="Y42" s="839"/>
      <c r="Z42" s="839"/>
      <c r="AA42" s="839"/>
      <c r="AB42" s="839"/>
      <c r="AC42" s="839"/>
      <c r="AD42" s="839"/>
      <c r="AE42" s="840"/>
      <c r="AF42" s="841"/>
      <c r="AG42" s="842"/>
      <c r="AH42" s="842"/>
      <c r="AI42" s="842"/>
      <c r="AJ42" s="843"/>
      <c r="AK42" s="910"/>
      <c r="AL42" s="911"/>
      <c r="AM42" s="911"/>
      <c r="AN42" s="911"/>
      <c r="AO42" s="911"/>
      <c r="AP42" s="911"/>
      <c r="AQ42" s="911"/>
      <c r="AR42" s="911"/>
      <c r="AS42" s="911"/>
      <c r="AT42" s="911"/>
      <c r="AU42" s="911"/>
      <c r="AV42" s="911"/>
      <c r="AW42" s="911"/>
      <c r="AX42" s="911"/>
      <c r="AY42" s="911"/>
      <c r="AZ42" s="912"/>
      <c r="BA42" s="912"/>
      <c r="BB42" s="912"/>
      <c r="BC42" s="912"/>
      <c r="BD42" s="912"/>
      <c r="BE42" s="908"/>
      <c r="BF42" s="908"/>
      <c r="BG42" s="908"/>
      <c r="BH42" s="908"/>
      <c r="BI42" s="909"/>
      <c r="BJ42" s="252"/>
      <c r="BK42" s="252"/>
      <c r="BL42" s="252"/>
      <c r="BM42" s="252"/>
      <c r="BN42" s="252"/>
      <c r="BO42" s="265"/>
      <c r="BP42" s="265"/>
      <c r="BQ42" s="262">
        <v>36</v>
      </c>
      <c r="BR42" s="263"/>
      <c r="BS42" s="848"/>
      <c r="BT42" s="849"/>
      <c r="BU42" s="849"/>
      <c r="BV42" s="849"/>
      <c r="BW42" s="849"/>
      <c r="BX42" s="849"/>
      <c r="BY42" s="849"/>
      <c r="BZ42" s="849"/>
      <c r="CA42" s="849"/>
      <c r="CB42" s="849"/>
      <c r="CC42" s="849"/>
      <c r="CD42" s="849"/>
      <c r="CE42" s="849"/>
      <c r="CF42" s="849"/>
      <c r="CG42" s="850"/>
      <c r="CH42" s="861"/>
      <c r="CI42" s="862"/>
      <c r="CJ42" s="862"/>
      <c r="CK42" s="862"/>
      <c r="CL42" s="863"/>
      <c r="CM42" s="861"/>
      <c r="CN42" s="862"/>
      <c r="CO42" s="862"/>
      <c r="CP42" s="862"/>
      <c r="CQ42" s="863"/>
      <c r="CR42" s="861"/>
      <c r="CS42" s="862"/>
      <c r="CT42" s="862"/>
      <c r="CU42" s="862"/>
      <c r="CV42" s="863"/>
      <c r="CW42" s="861"/>
      <c r="CX42" s="862"/>
      <c r="CY42" s="862"/>
      <c r="CZ42" s="862"/>
      <c r="DA42" s="863"/>
      <c r="DB42" s="861"/>
      <c r="DC42" s="862"/>
      <c r="DD42" s="862"/>
      <c r="DE42" s="862"/>
      <c r="DF42" s="863"/>
      <c r="DG42" s="861"/>
      <c r="DH42" s="862"/>
      <c r="DI42" s="862"/>
      <c r="DJ42" s="862"/>
      <c r="DK42" s="863"/>
      <c r="DL42" s="861"/>
      <c r="DM42" s="862"/>
      <c r="DN42" s="862"/>
      <c r="DO42" s="862"/>
      <c r="DP42" s="863"/>
      <c r="DQ42" s="861"/>
      <c r="DR42" s="862"/>
      <c r="DS42" s="862"/>
      <c r="DT42" s="862"/>
      <c r="DU42" s="863"/>
      <c r="DV42" s="864"/>
      <c r="DW42" s="865"/>
      <c r="DX42" s="865"/>
      <c r="DY42" s="865"/>
      <c r="DZ42" s="866"/>
      <c r="EA42" s="246"/>
    </row>
    <row r="43" spans="1:131" s="247" customFormat="1" ht="26.25" customHeight="1" x14ac:dyDescent="0.15">
      <c r="A43" s="261">
        <v>16</v>
      </c>
      <c r="B43" s="835"/>
      <c r="C43" s="836"/>
      <c r="D43" s="836"/>
      <c r="E43" s="836"/>
      <c r="F43" s="836"/>
      <c r="G43" s="836"/>
      <c r="H43" s="836"/>
      <c r="I43" s="836"/>
      <c r="J43" s="836"/>
      <c r="K43" s="836"/>
      <c r="L43" s="836"/>
      <c r="M43" s="836"/>
      <c r="N43" s="836"/>
      <c r="O43" s="836"/>
      <c r="P43" s="837"/>
      <c r="Q43" s="838"/>
      <c r="R43" s="839"/>
      <c r="S43" s="839"/>
      <c r="T43" s="839"/>
      <c r="U43" s="839"/>
      <c r="V43" s="839"/>
      <c r="W43" s="839"/>
      <c r="X43" s="839"/>
      <c r="Y43" s="839"/>
      <c r="Z43" s="839"/>
      <c r="AA43" s="839"/>
      <c r="AB43" s="839"/>
      <c r="AC43" s="839"/>
      <c r="AD43" s="839"/>
      <c r="AE43" s="840"/>
      <c r="AF43" s="841"/>
      <c r="AG43" s="842"/>
      <c r="AH43" s="842"/>
      <c r="AI43" s="842"/>
      <c r="AJ43" s="843"/>
      <c r="AK43" s="910"/>
      <c r="AL43" s="911"/>
      <c r="AM43" s="911"/>
      <c r="AN43" s="911"/>
      <c r="AO43" s="911"/>
      <c r="AP43" s="911"/>
      <c r="AQ43" s="911"/>
      <c r="AR43" s="911"/>
      <c r="AS43" s="911"/>
      <c r="AT43" s="911"/>
      <c r="AU43" s="911"/>
      <c r="AV43" s="911"/>
      <c r="AW43" s="911"/>
      <c r="AX43" s="911"/>
      <c r="AY43" s="911"/>
      <c r="AZ43" s="912"/>
      <c r="BA43" s="912"/>
      <c r="BB43" s="912"/>
      <c r="BC43" s="912"/>
      <c r="BD43" s="912"/>
      <c r="BE43" s="908"/>
      <c r="BF43" s="908"/>
      <c r="BG43" s="908"/>
      <c r="BH43" s="908"/>
      <c r="BI43" s="909"/>
      <c r="BJ43" s="252"/>
      <c r="BK43" s="252"/>
      <c r="BL43" s="252"/>
      <c r="BM43" s="252"/>
      <c r="BN43" s="252"/>
      <c r="BO43" s="265"/>
      <c r="BP43" s="265"/>
      <c r="BQ43" s="262">
        <v>37</v>
      </c>
      <c r="BR43" s="263"/>
      <c r="BS43" s="848"/>
      <c r="BT43" s="849"/>
      <c r="BU43" s="849"/>
      <c r="BV43" s="849"/>
      <c r="BW43" s="849"/>
      <c r="BX43" s="849"/>
      <c r="BY43" s="849"/>
      <c r="BZ43" s="849"/>
      <c r="CA43" s="849"/>
      <c r="CB43" s="849"/>
      <c r="CC43" s="849"/>
      <c r="CD43" s="849"/>
      <c r="CE43" s="849"/>
      <c r="CF43" s="849"/>
      <c r="CG43" s="850"/>
      <c r="CH43" s="861"/>
      <c r="CI43" s="862"/>
      <c r="CJ43" s="862"/>
      <c r="CK43" s="862"/>
      <c r="CL43" s="863"/>
      <c r="CM43" s="861"/>
      <c r="CN43" s="862"/>
      <c r="CO43" s="862"/>
      <c r="CP43" s="862"/>
      <c r="CQ43" s="863"/>
      <c r="CR43" s="861"/>
      <c r="CS43" s="862"/>
      <c r="CT43" s="862"/>
      <c r="CU43" s="862"/>
      <c r="CV43" s="863"/>
      <c r="CW43" s="861"/>
      <c r="CX43" s="862"/>
      <c r="CY43" s="862"/>
      <c r="CZ43" s="862"/>
      <c r="DA43" s="863"/>
      <c r="DB43" s="861"/>
      <c r="DC43" s="862"/>
      <c r="DD43" s="862"/>
      <c r="DE43" s="862"/>
      <c r="DF43" s="863"/>
      <c r="DG43" s="861"/>
      <c r="DH43" s="862"/>
      <c r="DI43" s="862"/>
      <c r="DJ43" s="862"/>
      <c r="DK43" s="863"/>
      <c r="DL43" s="861"/>
      <c r="DM43" s="862"/>
      <c r="DN43" s="862"/>
      <c r="DO43" s="862"/>
      <c r="DP43" s="863"/>
      <c r="DQ43" s="861"/>
      <c r="DR43" s="862"/>
      <c r="DS43" s="862"/>
      <c r="DT43" s="862"/>
      <c r="DU43" s="863"/>
      <c r="DV43" s="864"/>
      <c r="DW43" s="865"/>
      <c r="DX43" s="865"/>
      <c r="DY43" s="865"/>
      <c r="DZ43" s="866"/>
      <c r="EA43" s="246"/>
    </row>
    <row r="44" spans="1:131" s="247" customFormat="1" ht="26.25" customHeight="1" x14ac:dyDescent="0.15">
      <c r="A44" s="261">
        <v>17</v>
      </c>
      <c r="B44" s="835"/>
      <c r="C44" s="836"/>
      <c r="D44" s="836"/>
      <c r="E44" s="836"/>
      <c r="F44" s="836"/>
      <c r="G44" s="836"/>
      <c r="H44" s="836"/>
      <c r="I44" s="836"/>
      <c r="J44" s="836"/>
      <c r="K44" s="836"/>
      <c r="L44" s="836"/>
      <c r="M44" s="836"/>
      <c r="N44" s="836"/>
      <c r="O44" s="836"/>
      <c r="P44" s="837"/>
      <c r="Q44" s="838"/>
      <c r="R44" s="839"/>
      <c r="S44" s="839"/>
      <c r="T44" s="839"/>
      <c r="U44" s="839"/>
      <c r="V44" s="839"/>
      <c r="W44" s="839"/>
      <c r="X44" s="839"/>
      <c r="Y44" s="839"/>
      <c r="Z44" s="839"/>
      <c r="AA44" s="839"/>
      <c r="AB44" s="839"/>
      <c r="AC44" s="839"/>
      <c r="AD44" s="839"/>
      <c r="AE44" s="840"/>
      <c r="AF44" s="841"/>
      <c r="AG44" s="842"/>
      <c r="AH44" s="842"/>
      <c r="AI44" s="842"/>
      <c r="AJ44" s="843"/>
      <c r="AK44" s="910"/>
      <c r="AL44" s="911"/>
      <c r="AM44" s="911"/>
      <c r="AN44" s="911"/>
      <c r="AO44" s="911"/>
      <c r="AP44" s="911"/>
      <c r="AQ44" s="911"/>
      <c r="AR44" s="911"/>
      <c r="AS44" s="911"/>
      <c r="AT44" s="911"/>
      <c r="AU44" s="911"/>
      <c r="AV44" s="911"/>
      <c r="AW44" s="911"/>
      <c r="AX44" s="911"/>
      <c r="AY44" s="911"/>
      <c r="AZ44" s="912"/>
      <c r="BA44" s="912"/>
      <c r="BB44" s="912"/>
      <c r="BC44" s="912"/>
      <c r="BD44" s="912"/>
      <c r="BE44" s="908"/>
      <c r="BF44" s="908"/>
      <c r="BG44" s="908"/>
      <c r="BH44" s="908"/>
      <c r="BI44" s="909"/>
      <c r="BJ44" s="252"/>
      <c r="BK44" s="252"/>
      <c r="BL44" s="252"/>
      <c r="BM44" s="252"/>
      <c r="BN44" s="252"/>
      <c r="BO44" s="265"/>
      <c r="BP44" s="265"/>
      <c r="BQ44" s="262">
        <v>38</v>
      </c>
      <c r="BR44" s="263"/>
      <c r="BS44" s="848"/>
      <c r="BT44" s="849"/>
      <c r="BU44" s="849"/>
      <c r="BV44" s="849"/>
      <c r="BW44" s="849"/>
      <c r="BX44" s="849"/>
      <c r="BY44" s="849"/>
      <c r="BZ44" s="849"/>
      <c r="CA44" s="849"/>
      <c r="CB44" s="849"/>
      <c r="CC44" s="849"/>
      <c r="CD44" s="849"/>
      <c r="CE44" s="849"/>
      <c r="CF44" s="849"/>
      <c r="CG44" s="850"/>
      <c r="CH44" s="861"/>
      <c r="CI44" s="862"/>
      <c r="CJ44" s="862"/>
      <c r="CK44" s="862"/>
      <c r="CL44" s="863"/>
      <c r="CM44" s="861"/>
      <c r="CN44" s="862"/>
      <c r="CO44" s="862"/>
      <c r="CP44" s="862"/>
      <c r="CQ44" s="863"/>
      <c r="CR44" s="861"/>
      <c r="CS44" s="862"/>
      <c r="CT44" s="862"/>
      <c r="CU44" s="862"/>
      <c r="CV44" s="863"/>
      <c r="CW44" s="861"/>
      <c r="CX44" s="862"/>
      <c r="CY44" s="862"/>
      <c r="CZ44" s="862"/>
      <c r="DA44" s="863"/>
      <c r="DB44" s="861"/>
      <c r="DC44" s="862"/>
      <c r="DD44" s="862"/>
      <c r="DE44" s="862"/>
      <c r="DF44" s="863"/>
      <c r="DG44" s="861"/>
      <c r="DH44" s="862"/>
      <c r="DI44" s="862"/>
      <c r="DJ44" s="862"/>
      <c r="DK44" s="863"/>
      <c r="DL44" s="861"/>
      <c r="DM44" s="862"/>
      <c r="DN44" s="862"/>
      <c r="DO44" s="862"/>
      <c r="DP44" s="863"/>
      <c r="DQ44" s="861"/>
      <c r="DR44" s="862"/>
      <c r="DS44" s="862"/>
      <c r="DT44" s="862"/>
      <c r="DU44" s="863"/>
      <c r="DV44" s="864"/>
      <c r="DW44" s="865"/>
      <c r="DX44" s="865"/>
      <c r="DY44" s="865"/>
      <c r="DZ44" s="866"/>
      <c r="EA44" s="246"/>
    </row>
    <row r="45" spans="1:131" s="247" customFormat="1" ht="26.25" customHeight="1" x14ac:dyDescent="0.15">
      <c r="A45" s="261">
        <v>18</v>
      </c>
      <c r="B45" s="835"/>
      <c r="C45" s="836"/>
      <c r="D45" s="836"/>
      <c r="E45" s="836"/>
      <c r="F45" s="836"/>
      <c r="G45" s="836"/>
      <c r="H45" s="836"/>
      <c r="I45" s="836"/>
      <c r="J45" s="836"/>
      <c r="K45" s="836"/>
      <c r="L45" s="836"/>
      <c r="M45" s="836"/>
      <c r="N45" s="836"/>
      <c r="O45" s="836"/>
      <c r="P45" s="837"/>
      <c r="Q45" s="838"/>
      <c r="R45" s="839"/>
      <c r="S45" s="839"/>
      <c r="T45" s="839"/>
      <c r="U45" s="839"/>
      <c r="V45" s="839"/>
      <c r="W45" s="839"/>
      <c r="X45" s="839"/>
      <c r="Y45" s="839"/>
      <c r="Z45" s="839"/>
      <c r="AA45" s="839"/>
      <c r="AB45" s="839"/>
      <c r="AC45" s="839"/>
      <c r="AD45" s="839"/>
      <c r="AE45" s="840"/>
      <c r="AF45" s="841"/>
      <c r="AG45" s="842"/>
      <c r="AH45" s="842"/>
      <c r="AI45" s="842"/>
      <c r="AJ45" s="843"/>
      <c r="AK45" s="910"/>
      <c r="AL45" s="911"/>
      <c r="AM45" s="911"/>
      <c r="AN45" s="911"/>
      <c r="AO45" s="911"/>
      <c r="AP45" s="911"/>
      <c r="AQ45" s="911"/>
      <c r="AR45" s="911"/>
      <c r="AS45" s="911"/>
      <c r="AT45" s="911"/>
      <c r="AU45" s="911"/>
      <c r="AV45" s="911"/>
      <c r="AW45" s="911"/>
      <c r="AX45" s="911"/>
      <c r="AY45" s="911"/>
      <c r="AZ45" s="912"/>
      <c r="BA45" s="912"/>
      <c r="BB45" s="912"/>
      <c r="BC45" s="912"/>
      <c r="BD45" s="912"/>
      <c r="BE45" s="908"/>
      <c r="BF45" s="908"/>
      <c r="BG45" s="908"/>
      <c r="BH45" s="908"/>
      <c r="BI45" s="909"/>
      <c r="BJ45" s="252"/>
      <c r="BK45" s="252"/>
      <c r="BL45" s="252"/>
      <c r="BM45" s="252"/>
      <c r="BN45" s="252"/>
      <c r="BO45" s="265"/>
      <c r="BP45" s="265"/>
      <c r="BQ45" s="262">
        <v>39</v>
      </c>
      <c r="BR45" s="263"/>
      <c r="BS45" s="848"/>
      <c r="BT45" s="849"/>
      <c r="BU45" s="849"/>
      <c r="BV45" s="849"/>
      <c r="BW45" s="849"/>
      <c r="BX45" s="849"/>
      <c r="BY45" s="849"/>
      <c r="BZ45" s="849"/>
      <c r="CA45" s="849"/>
      <c r="CB45" s="849"/>
      <c r="CC45" s="849"/>
      <c r="CD45" s="849"/>
      <c r="CE45" s="849"/>
      <c r="CF45" s="849"/>
      <c r="CG45" s="850"/>
      <c r="CH45" s="861"/>
      <c r="CI45" s="862"/>
      <c r="CJ45" s="862"/>
      <c r="CK45" s="862"/>
      <c r="CL45" s="863"/>
      <c r="CM45" s="861"/>
      <c r="CN45" s="862"/>
      <c r="CO45" s="862"/>
      <c r="CP45" s="862"/>
      <c r="CQ45" s="863"/>
      <c r="CR45" s="861"/>
      <c r="CS45" s="862"/>
      <c r="CT45" s="862"/>
      <c r="CU45" s="862"/>
      <c r="CV45" s="863"/>
      <c r="CW45" s="861"/>
      <c r="CX45" s="862"/>
      <c r="CY45" s="862"/>
      <c r="CZ45" s="862"/>
      <c r="DA45" s="863"/>
      <c r="DB45" s="861"/>
      <c r="DC45" s="862"/>
      <c r="DD45" s="862"/>
      <c r="DE45" s="862"/>
      <c r="DF45" s="863"/>
      <c r="DG45" s="861"/>
      <c r="DH45" s="862"/>
      <c r="DI45" s="862"/>
      <c r="DJ45" s="862"/>
      <c r="DK45" s="863"/>
      <c r="DL45" s="861"/>
      <c r="DM45" s="862"/>
      <c r="DN45" s="862"/>
      <c r="DO45" s="862"/>
      <c r="DP45" s="863"/>
      <c r="DQ45" s="861"/>
      <c r="DR45" s="862"/>
      <c r="DS45" s="862"/>
      <c r="DT45" s="862"/>
      <c r="DU45" s="863"/>
      <c r="DV45" s="864"/>
      <c r="DW45" s="865"/>
      <c r="DX45" s="865"/>
      <c r="DY45" s="865"/>
      <c r="DZ45" s="866"/>
      <c r="EA45" s="246"/>
    </row>
    <row r="46" spans="1:131" s="247" customFormat="1" ht="26.25" customHeight="1" x14ac:dyDescent="0.15">
      <c r="A46" s="261">
        <v>19</v>
      </c>
      <c r="B46" s="835"/>
      <c r="C46" s="836"/>
      <c r="D46" s="836"/>
      <c r="E46" s="836"/>
      <c r="F46" s="836"/>
      <c r="G46" s="836"/>
      <c r="H46" s="836"/>
      <c r="I46" s="836"/>
      <c r="J46" s="836"/>
      <c r="K46" s="836"/>
      <c r="L46" s="836"/>
      <c r="M46" s="836"/>
      <c r="N46" s="836"/>
      <c r="O46" s="836"/>
      <c r="P46" s="837"/>
      <c r="Q46" s="838"/>
      <c r="R46" s="839"/>
      <c r="S46" s="839"/>
      <c r="T46" s="839"/>
      <c r="U46" s="839"/>
      <c r="V46" s="839"/>
      <c r="W46" s="839"/>
      <c r="X46" s="839"/>
      <c r="Y46" s="839"/>
      <c r="Z46" s="839"/>
      <c r="AA46" s="839"/>
      <c r="AB46" s="839"/>
      <c r="AC46" s="839"/>
      <c r="AD46" s="839"/>
      <c r="AE46" s="840"/>
      <c r="AF46" s="841"/>
      <c r="AG46" s="842"/>
      <c r="AH46" s="842"/>
      <c r="AI46" s="842"/>
      <c r="AJ46" s="843"/>
      <c r="AK46" s="910"/>
      <c r="AL46" s="911"/>
      <c r="AM46" s="911"/>
      <c r="AN46" s="911"/>
      <c r="AO46" s="911"/>
      <c r="AP46" s="911"/>
      <c r="AQ46" s="911"/>
      <c r="AR46" s="911"/>
      <c r="AS46" s="911"/>
      <c r="AT46" s="911"/>
      <c r="AU46" s="911"/>
      <c r="AV46" s="911"/>
      <c r="AW46" s="911"/>
      <c r="AX46" s="911"/>
      <c r="AY46" s="911"/>
      <c r="AZ46" s="912"/>
      <c r="BA46" s="912"/>
      <c r="BB46" s="912"/>
      <c r="BC46" s="912"/>
      <c r="BD46" s="912"/>
      <c r="BE46" s="908"/>
      <c r="BF46" s="908"/>
      <c r="BG46" s="908"/>
      <c r="BH46" s="908"/>
      <c r="BI46" s="909"/>
      <c r="BJ46" s="252"/>
      <c r="BK46" s="252"/>
      <c r="BL46" s="252"/>
      <c r="BM46" s="252"/>
      <c r="BN46" s="252"/>
      <c r="BO46" s="265"/>
      <c r="BP46" s="265"/>
      <c r="BQ46" s="262">
        <v>40</v>
      </c>
      <c r="BR46" s="263"/>
      <c r="BS46" s="848"/>
      <c r="BT46" s="849"/>
      <c r="BU46" s="849"/>
      <c r="BV46" s="849"/>
      <c r="BW46" s="849"/>
      <c r="BX46" s="849"/>
      <c r="BY46" s="849"/>
      <c r="BZ46" s="849"/>
      <c r="CA46" s="849"/>
      <c r="CB46" s="849"/>
      <c r="CC46" s="849"/>
      <c r="CD46" s="849"/>
      <c r="CE46" s="849"/>
      <c r="CF46" s="849"/>
      <c r="CG46" s="850"/>
      <c r="CH46" s="861"/>
      <c r="CI46" s="862"/>
      <c r="CJ46" s="862"/>
      <c r="CK46" s="862"/>
      <c r="CL46" s="863"/>
      <c r="CM46" s="861"/>
      <c r="CN46" s="862"/>
      <c r="CO46" s="862"/>
      <c r="CP46" s="862"/>
      <c r="CQ46" s="863"/>
      <c r="CR46" s="861"/>
      <c r="CS46" s="862"/>
      <c r="CT46" s="862"/>
      <c r="CU46" s="862"/>
      <c r="CV46" s="863"/>
      <c r="CW46" s="861"/>
      <c r="CX46" s="862"/>
      <c r="CY46" s="862"/>
      <c r="CZ46" s="862"/>
      <c r="DA46" s="863"/>
      <c r="DB46" s="861"/>
      <c r="DC46" s="862"/>
      <c r="DD46" s="862"/>
      <c r="DE46" s="862"/>
      <c r="DF46" s="863"/>
      <c r="DG46" s="861"/>
      <c r="DH46" s="862"/>
      <c r="DI46" s="862"/>
      <c r="DJ46" s="862"/>
      <c r="DK46" s="863"/>
      <c r="DL46" s="861"/>
      <c r="DM46" s="862"/>
      <c r="DN46" s="862"/>
      <c r="DO46" s="862"/>
      <c r="DP46" s="863"/>
      <c r="DQ46" s="861"/>
      <c r="DR46" s="862"/>
      <c r="DS46" s="862"/>
      <c r="DT46" s="862"/>
      <c r="DU46" s="863"/>
      <c r="DV46" s="864"/>
      <c r="DW46" s="865"/>
      <c r="DX46" s="865"/>
      <c r="DY46" s="865"/>
      <c r="DZ46" s="866"/>
      <c r="EA46" s="246"/>
    </row>
    <row r="47" spans="1:131" s="247" customFormat="1" ht="26.25" customHeight="1" x14ac:dyDescent="0.15">
      <c r="A47" s="261">
        <v>20</v>
      </c>
      <c r="B47" s="835"/>
      <c r="C47" s="836"/>
      <c r="D47" s="836"/>
      <c r="E47" s="836"/>
      <c r="F47" s="836"/>
      <c r="G47" s="836"/>
      <c r="H47" s="836"/>
      <c r="I47" s="836"/>
      <c r="J47" s="836"/>
      <c r="K47" s="836"/>
      <c r="L47" s="836"/>
      <c r="M47" s="836"/>
      <c r="N47" s="836"/>
      <c r="O47" s="836"/>
      <c r="P47" s="837"/>
      <c r="Q47" s="838"/>
      <c r="R47" s="839"/>
      <c r="S47" s="839"/>
      <c r="T47" s="839"/>
      <c r="U47" s="839"/>
      <c r="V47" s="839"/>
      <c r="W47" s="839"/>
      <c r="X47" s="839"/>
      <c r="Y47" s="839"/>
      <c r="Z47" s="839"/>
      <c r="AA47" s="839"/>
      <c r="AB47" s="839"/>
      <c r="AC47" s="839"/>
      <c r="AD47" s="839"/>
      <c r="AE47" s="840"/>
      <c r="AF47" s="841"/>
      <c r="AG47" s="842"/>
      <c r="AH47" s="842"/>
      <c r="AI47" s="842"/>
      <c r="AJ47" s="843"/>
      <c r="AK47" s="910"/>
      <c r="AL47" s="911"/>
      <c r="AM47" s="911"/>
      <c r="AN47" s="911"/>
      <c r="AO47" s="911"/>
      <c r="AP47" s="911"/>
      <c r="AQ47" s="911"/>
      <c r="AR47" s="911"/>
      <c r="AS47" s="911"/>
      <c r="AT47" s="911"/>
      <c r="AU47" s="911"/>
      <c r="AV47" s="911"/>
      <c r="AW47" s="911"/>
      <c r="AX47" s="911"/>
      <c r="AY47" s="911"/>
      <c r="AZ47" s="912"/>
      <c r="BA47" s="912"/>
      <c r="BB47" s="912"/>
      <c r="BC47" s="912"/>
      <c r="BD47" s="912"/>
      <c r="BE47" s="908"/>
      <c r="BF47" s="908"/>
      <c r="BG47" s="908"/>
      <c r="BH47" s="908"/>
      <c r="BI47" s="909"/>
      <c r="BJ47" s="252"/>
      <c r="BK47" s="252"/>
      <c r="BL47" s="252"/>
      <c r="BM47" s="252"/>
      <c r="BN47" s="252"/>
      <c r="BO47" s="265"/>
      <c r="BP47" s="265"/>
      <c r="BQ47" s="262">
        <v>41</v>
      </c>
      <c r="BR47" s="263"/>
      <c r="BS47" s="848"/>
      <c r="BT47" s="849"/>
      <c r="BU47" s="849"/>
      <c r="BV47" s="849"/>
      <c r="BW47" s="849"/>
      <c r="BX47" s="849"/>
      <c r="BY47" s="849"/>
      <c r="BZ47" s="849"/>
      <c r="CA47" s="849"/>
      <c r="CB47" s="849"/>
      <c r="CC47" s="849"/>
      <c r="CD47" s="849"/>
      <c r="CE47" s="849"/>
      <c r="CF47" s="849"/>
      <c r="CG47" s="850"/>
      <c r="CH47" s="861"/>
      <c r="CI47" s="862"/>
      <c r="CJ47" s="862"/>
      <c r="CK47" s="862"/>
      <c r="CL47" s="863"/>
      <c r="CM47" s="861"/>
      <c r="CN47" s="862"/>
      <c r="CO47" s="862"/>
      <c r="CP47" s="862"/>
      <c r="CQ47" s="863"/>
      <c r="CR47" s="861"/>
      <c r="CS47" s="862"/>
      <c r="CT47" s="862"/>
      <c r="CU47" s="862"/>
      <c r="CV47" s="863"/>
      <c r="CW47" s="861"/>
      <c r="CX47" s="862"/>
      <c r="CY47" s="862"/>
      <c r="CZ47" s="862"/>
      <c r="DA47" s="863"/>
      <c r="DB47" s="861"/>
      <c r="DC47" s="862"/>
      <c r="DD47" s="862"/>
      <c r="DE47" s="862"/>
      <c r="DF47" s="863"/>
      <c r="DG47" s="861"/>
      <c r="DH47" s="862"/>
      <c r="DI47" s="862"/>
      <c r="DJ47" s="862"/>
      <c r="DK47" s="863"/>
      <c r="DL47" s="861"/>
      <c r="DM47" s="862"/>
      <c r="DN47" s="862"/>
      <c r="DO47" s="862"/>
      <c r="DP47" s="863"/>
      <c r="DQ47" s="861"/>
      <c r="DR47" s="862"/>
      <c r="DS47" s="862"/>
      <c r="DT47" s="862"/>
      <c r="DU47" s="863"/>
      <c r="DV47" s="864"/>
      <c r="DW47" s="865"/>
      <c r="DX47" s="865"/>
      <c r="DY47" s="865"/>
      <c r="DZ47" s="866"/>
      <c r="EA47" s="246"/>
    </row>
    <row r="48" spans="1:131" s="247" customFormat="1" ht="26.25" customHeight="1" x14ac:dyDescent="0.15">
      <c r="A48" s="261">
        <v>21</v>
      </c>
      <c r="B48" s="835"/>
      <c r="C48" s="836"/>
      <c r="D48" s="836"/>
      <c r="E48" s="836"/>
      <c r="F48" s="836"/>
      <c r="G48" s="836"/>
      <c r="H48" s="836"/>
      <c r="I48" s="836"/>
      <c r="J48" s="836"/>
      <c r="K48" s="836"/>
      <c r="L48" s="836"/>
      <c r="M48" s="836"/>
      <c r="N48" s="836"/>
      <c r="O48" s="836"/>
      <c r="P48" s="837"/>
      <c r="Q48" s="838"/>
      <c r="R48" s="839"/>
      <c r="S48" s="839"/>
      <c r="T48" s="839"/>
      <c r="U48" s="839"/>
      <c r="V48" s="839"/>
      <c r="W48" s="839"/>
      <c r="X48" s="839"/>
      <c r="Y48" s="839"/>
      <c r="Z48" s="839"/>
      <c r="AA48" s="839"/>
      <c r="AB48" s="839"/>
      <c r="AC48" s="839"/>
      <c r="AD48" s="839"/>
      <c r="AE48" s="840"/>
      <c r="AF48" s="841"/>
      <c r="AG48" s="842"/>
      <c r="AH48" s="842"/>
      <c r="AI48" s="842"/>
      <c r="AJ48" s="843"/>
      <c r="AK48" s="910"/>
      <c r="AL48" s="911"/>
      <c r="AM48" s="911"/>
      <c r="AN48" s="911"/>
      <c r="AO48" s="911"/>
      <c r="AP48" s="911"/>
      <c r="AQ48" s="911"/>
      <c r="AR48" s="911"/>
      <c r="AS48" s="911"/>
      <c r="AT48" s="911"/>
      <c r="AU48" s="911"/>
      <c r="AV48" s="911"/>
      <c r="AW48" s="911"/>
      <c r="AX48" s="911"/>
      <c r="AY48" s="911"/>
      <c r="AZ48" s="912"/>
      <c r="BA48" s="912"/>
      <c r="BB48" s="912"/>
      <c r="BC48" s="912"/>
      <c r="BD48" s="912"/>
      <c r="BE48" s="908"/>
      <c r="BF48" s="908"/>
      <c r="BG48" s="908"/>
      <c r="BH48" s="908"/>
      <c r="BI48" s="909"/>
      <c r="BJ48" s="252"/>
      <c r="BK48" s="252"/>
      <c r="BL48" s="252"/>
      <c r="BM48" s="252"/>
      <c r="BN48" s="252"/>
      <c r="BO48" s="265"/>
      <c r="BP48" s="265"/>
      <c r="BQ48" s="262">
        <v>42</v>
      </c>
      <c r="BR48" s="263"/>
      <c r="BS48" s="848"/>
      <c r="BT48" s="849"/>
      <c r="BU48" s="849"/>
      <c r="BV48" s="849"/>
      <c r="BW48" s="849"/>
      <c r="BX48" s="849"/>
      <c r="BY48" s="849"/>
      <c r="BZ48" s="849"/>
      <c r="CA48" s="849"/>
      <c r="CB48" s="849"/>
      <c r="CC48" s="849"/>
      <c r="CD48" s="849"/>
      <c r="CE48" s="849"/>
      <c r="CF48" s="849"/>
      <c r="CG48" s="850"/>
      <c r="CH48" s="861"/>
      <c r="CI48" s="862"/>
      <c r="CJ48" s="862"/>
      <c r="CK48" s="862"/>
      <c r="CL48" s="863"/>
      <c r="CM48" s="861"/>
      <c r="CN48" s="862"/>
      <c r="CO48" s="862"/>
      <c r="CP48" s="862"/>
      <c r="CQ48" s="863"/>
      <c r="CR48" s="861"/>
      <c r="CS48" s="862"/>
      <c r="CT48" s="862"/>
      <c r="CU48" s="862"/>
      <c r="CV48" s="863"/>
      <c r="CW48" s="861"/>
      <c r="CX48" s="862"/>
      <c r="CY48" s="862"/>
      <c r="CZ48" s="862"/>
      <c r="DA48" s="863"/>
      <c r="DB48" s="861"/>
      <c r="DC48" s="862"/>
      <c r="DD48" s="862"/>
      <c r="DE48" s="862"/>
      <c r="DF48" s="863"/>
      <c r="DG48" s="861"/>
      <c r="DH48" s="862"/>
      <c r="DI48" s="862"/>
      <c r="DJ48" s="862"/>
      <c r="DK48" s="863"/>
      <c r="DL48" s="861"/>
      <c r="DM48" s="862"/>
      <c r="DN48" s="862"/>
      <c r="DO48" s="862"/>
      <c r="DP48" s="863"/>
      <c r="DQ48" s="861"/>
      <c r="DR48" s="862"/>
      <c r="DS48" s="862"/>
      <c r="DT48" s="862"/>
      <c r="DU48" s="863"/>
      <c r="DV48" s="864"/>
      <c r="DW48" s="865"/>
      <c r="DX48" s="865"/>
      <c r="DY48" s="865"/>
      <c r="DZ48" s="866"/>
      <c r="EA48" s="246"/>
    </row>
    <row r="49" spans="1:131" s="247" customFormat="1" ht="26.25" customHeight="1" x14ac:dyDescent="0.15">
      <c r="A49" s="261">
        <v>22</v>
      </c>
      <c r="B49" s="835"/>
      <c r="C49" s="836"/>
      <c r="D49" s="836"/>
      <c r="E49" s="836"/>
      <c r="F49" s="836"/>
      <c r="G49" s="836"/>
      <c r="H49" s="836"/>
      <c r="I49" s="836"/>
      <c r="J49" s="836"/>
      <c r="K49" s="836"/>
      <c r="L49" s="836"/>
      <c r="M49" s="836"/>
      <c r="N49" s="836"/>
      <c r="O49" s="836"/>
      <c r="P49" s="837"/>
      <c r="Q49" s="838"/>
      <c r="R49" s="839"/>
      <c r="S49" s="839"/>
      <c r="T49" s="839"/>
      <c r="U49" s="839"/>
      <c r="V49" s="839"/>
      <c r="W49" s="839"/>
      <c r="X49" s="839"/>
      <c r="Y49" s="839"/>
      <c r="Z49" s="839"/>
      <c r="AA49" s="839"/>
      <c r="AB49" s="839"/>
      <c r="AC49" s="839"/>
      <c r="AD49" s="839"/>
      <c r="AE49" s="840"/>
      <c r="AF49" s="841"/>
      <c r="AG49" s="842"/>
      <c r="AH49" s="842"/>
      <c r="AI49" s="842"/>
      <c r="AJ49" s="843"/>
      <c r="AK49" s="910"/>
      <c r="AL49" s="911"/>
      <c r="AM49" s="911"/>
      <c r="AN49" s="911"/>
      <c r="AO49" s="911"/>
      <c r="AP49" s="911"/>
      <c r="AQ49" s="911"/>
      <c r="AR49" s="911"/>
      <c r="AS49" s="911"/>
      <c r="AT49" s="911"/>
      <c r="AU49" s="911"/>
      <c r="AV49" s="911"/>
      <c r="AW49" s="911"/>
      <c r="AX49" s="911"/>
      <c r="AY49" s="911"/>
      <c r="AZ49" s="912"/>
      <c r="BA49" s="912"/>
      <c r="BB49" s="912"/>
      <c r="BC49" s="912"/>
      <c r="BD49" s="912"/>
      <c r="BE49" s="908"/>
      <c r="BF49" s="908"/>
      <c r="BG49" s="908"/>
      <c r="BH49" s="908"/>
      <c r="BI49" s="909"/>
      <c r="BJ49" s="252"/>
      <c r="BK49" s="252"/>
      <c r="BL49" s="252"/>
      <c r="BM49" s="252"/>
      <c r="BN49" s="252"/>
      <c r="BO49" s="265"/>
      <c r="BP49" s="265"/>
      <c r="BQ49" s="262">
        <v>43</v>
      </c>
      <c r="BR49" s="263"/>
      <c r="BS49" s="848"/>
      <c r="BT49" s="849"/>
      <c r="BU49" s="849"/>
      <c r="BV49" s="849"/>
      <c r="BW49" s="849"/>
      <c r="BX49" s="849"/>
      <c r="BY49" s="849"/>
      <c r="BZ49" s="849"/>
      <c r="CA49" s="849"/>
      <c r="CB49" s="849"/>
      <c r="CC49" s="849"/>
      <c r="CD49" s="849"/>
      <c r="CE49" s="849"/>
      <c r="CF49" s="849"/>
      <c r="CG49" s="850"/>
      <c r="CH49" s="861"/>
      <c r="CI49" s="862"/>
      <c r="CJ49" s="862"/>
      <c r="CK49" s="862"/>
      <c r="CL49" s="863"/>
      <c r="CM49" s="861"/>
      <c r="CN49" s="862"/>
      <c r="CO49" s="862"/>
      <c r="CP49" s="862"/>
      <c r="CQ49" s="863"/>
      <c r="CR49" s="861"/>
      <c r="CS49" s="862"/>
      <c r="CT49" s="862"/>
      <c r="CU49" s="862"/>
      <c r="CV49" s="863"/>
      <c r="CW49" s="861"/>
      <c r="CX49" s="862"/>
      <c r="CY49" s="862"/>
      <c r="CZ49" s="862"/>
      <c r="DA49" s="863"/>
      <c r="DB49" s="861"/>
      <c r="DC49" s="862"/>
      <c r="DD49" s="862"/>
      <c r="DE49" s="862"/>
      <c r="DF49" s="863"/>
      <c r="DG49" s="861"/>
      <c r="DH49" s="862"/>
      <c r="DI49" s="862"/>
      <c r="DJ49" s="862"/>
      <c r="DK49" s="863"/>
      <c r="DL49" s="861"/>
      <c r="DM49" s="862"/>
      <c r="DN49" s="862"/>
      <c r="DO49" s="862"/>
      <c r="DP49" s="863"/>
      <c r="DQ49" s="861"/>
      <c r="DR49" s="862"/>
      <c r="DS49" s="862"/>
      <c r="DT49" s="862"/>
      <c r="DU49" s="863"/>
      <c r="DV49" s="864"/>
      <c r="DW49" s="865"/>
      <c r="DX49" s="865"/>
      <c r="DY49" s="865"/>
      <c r="DZ49" s="866"/>
      <c r="EA49" s="246"/>
    </row>
    <row r="50" spans="1:131" s="247" customFormat="1" ht="26.25" customHeight="1" x14ac:dyDescent="0.15">
      <c r="A50" s="261">
        <v>23</v>
      </c>
      <c r="B50" s="835"/>
      <c r="C50" s="836"/>
      <c r="D50" s="836"/>
      <c r="E50" s="836"/>
      <c r="F50" s="836"/>
      <c r="G50" s="836"/>
      <c r="H50" s="836"/>
      <c r="I50" s="836"/>
      <c r="J50" s="836"/>
      <c r="K50" s="836"/>
      <c r="L50" s="836"/>
      <c r="M50" s="836"/>
      <c r="N50" s="836"/>
      <c r="O50" s="836"/>
      <c r="P50" s="837"/>
      <c r="Q50" s="913"/>
      <c r="R50" s="914"/>
      <c r="S50" s="914"/>
      <c r="T50" s="914"/>
      <c r="U50" s="914"/>
      <c r="V50" s="914"/>
      <c r="W50" s="914"/>
      <c r="X50" s="914"/>
      <c r="Y50" s="914"/>
      <c r="Z50" s="914"/>
      <c r="AA50" s="914"/>
      <c r="AB50" s="914"/>
      <c r="AC50" s="914"/>
      <c r="AD50" s="914"/>
      <c r="AE50" s="915"/>
      <c r="AF50" s="841"/>
      <c r="AG50" s="842"/>
      <c r="AH50" s="842"/>
      <c r="AI50" s="842"/>
      <c r="AJ50" s="843"/>
      <c r="AK50" s="916"/>
      <c r="AL50" s="914"/>
      <c r="AM50" s="914"/>
      <c r="AN50" s="914"/>
      <c r="AO50" s="914"/>
      <c r="AP50" s="914"/>
      <c r="AQ50" s="914"/>
      <c r="AR50" s="914"/>
      <c r="AS50" s="914"/>
      <c r="AT50" s="914"/>
      <c r="AU50" s="914"/>
      <c r="AV50" s="914"/>
      <c r="AW50" s="914"/>
      <c r="AX50" s="914"/>
      <c r="AY50" s="914"/>
      <c r="AZ50" s="917"/>
      <c r="BA50" s="917"/>
      <c r="BB50" s="917"/>
      <c r="BC50" s="917"/>
      <c r="BD50" s="917"/>
      <c r="BE50" s="908"/>
      <c r="BF50" s="908"/>
      <c r="BG50" s="908"/>
      <c r="BH50" s="908"/>
      <c r="BI50" s="909"/>
      <c r="BJ50" s="252"/>
      <c r="BK50" s="252"/>
      <c r="BL50" s="252"/>
      <c r="BM50" s="252"/>
      <c r="BN50" s="252"/>
      <c r="BO50" s="265"/>
      <c r="BP50" s="265"/>
      <c r="BQ50" s="262">
        <v>44</v>
      </c>
      <c r="BR50" s="263"/>
      <c r="BS50" s="848"/>
      <c r="BT50" s="849"/>
      <c r="BU50" s="849"/>
      <c r="BV50" s="849"/>
      <c r="BW50" s="849"/>
      <c r="BX50" s="849"/>
      <c r="BY50" s="849"/>
      <c r="BZ50" s="849"/>
      <c r="CA50" s="849"/>
      <c r="CB50" s="849"/>
      <c r="CC50" s="849"/>
      <c r="CD50" s="849"/>
      <c r="CE50" s="849"/>
      <c r="CF50" s="849"/>
      <c r="CG50" s="850"/>
      <c r="CH50" s="861"/>
      <c r="CI50" s="862"/>
      <c r="CJ50" s="862"/>
      <c r="CK50" s="862"/>
      <c r="CL50" s="863"/>
      <c r="CM50" s="861"/>
      <c r="CN50" s="862"/>
      <c r="CO50" s="862"/>
      <c r="CP50" s="862"/>
      <c r="CQ50" s="863"/>
      <c r="CR50" s="861"/>
      <c r="CS50" s="862"/>
      <c r="CT50" s="862"/>
      <c r="CU50" s="862"/>
      <c r="CV50" s="863"/>
      <c r="CW50" s="861"/>
      <c r="CX50" s="862"/>
      <c r="CY50" s="862"/>
      <c r="CZ50" s="862"/>
      <c r="DA50" s="863"/>
      <c r="DB50" s="861"/>
      <c r="DC50" s="862"/>
      <c r="DD50" s="862"/>
      <c r="DE50" s="862"/>
      <c r="DF50" s="863"/>
      <c r="DG50" s="861"/>
      <c r="DH50" s="862"/>
      <c r="DI50" s="862"/>
      <c r="DJ50" s="862"/>
      <c r="DK50" s="863"/>
      <c r="DL50" s="861"/>
      <c r="DM50" s="862"/>
      <c r="DN50" s="862"/>
      <c r="DO50" s="862"/>
      <c r="DP50" s="863"/>
      <c r="DQ50" s="861"/>
      <c r="DR50" s="862"/>
      <c r="DS50" s="862"/>
      <c r="DT50" s="862"/>
      <c r="DU50" s="863"/>
      <c r="DV50" s="864"/>
      <c r="DW50" s="865"/>
      <c r="DX50" s="865"/>
      <c r="DY50" s="865"/>
      <c r="DZ50" s="866"/>
      <c r="EA50" s="246"/>
    </row>
    <row r="51" spans="1:131" s="247" customFormat="1" ht="26.25" customHeight="1" x14ac:dyDescent="0.15">
      <c r="A51" s="261">
        <v>24</v>
      </c>
      <c r="B51" s="835"/>
      <c r="C51" s="836"/>
      <c r="D51" s="836"/>
      <c r="E51" s="836"/>
      <c r="F51" s="836"/>
      <c r="G51" s="836"/>
      <c r="H51" s="836"/>
      <c r="I51" s="836"/>
      <c r="J51" s="836"/>
      <c r="K51" s="836"/>
      <c r="L51" s="836"/>
      <c r="M51" s="836"/>
      <c r="N51" s="836"/>
      <c r="O51" s="836"/>
      <c r="P51" s="837"/>
      <c r="Q51" s="913"/>
      <c r="R51" s="914"/>
      <c r="S51" s="914"/>
      <c r="T51" s="914"/>
      <c r="U51" s="914"/>
      <c r="V51" s="914"/>
      <c r="W51" s="914"/>
      <c r="X51" s="914"/>
      <c r="Y51" s="914"/>
      <c r="Z51" s="914"/>
      <c r="AA51" s="914"/>
      <c r="AB51" s="914"/>
      <c r="AC51" s="914"/>
      <c r="AD51" s="914"/>
      <c r="AE51" s="915"/>
      <c r="AF51" s="841"/>
      <c r="AG51" s="842"/>
      <c r="AH51" s="842"/>
      <c r="AI51" s="842"/>
      <c r="AJ51" s="843"/>
      <c r="AK51" s="916"/>
      <c r="AL51" s="914"/>
      <c r="AM51" s="914"/>
      <c r="AN51" s="914"/>
      <c r="AO51" s="914"/>
      <c r="AP51" s="914"/>
      <c r="AQ51" s="914"/>
      <c r="AR51" s="914"/>
      <c r="AS51" s="914"/>
      <c r="AT51" s="914"/>
      <c r="AU51" s="914"/>
      <c r="AV51" s="914"/>
      <c r="AW51" s="914"/>
      <c r="AX51" s="914"/>
      <c r="AY51" s="914"/>
      <c r="AZ51" s="917"/>
      <c r="BA51" s="917"/>
      <c r="BB51" s="917"/>
      <c r="BC51" s="917"/>
      <c r="BD51" s="917"/>
      <c r="BE51" s="908"/>
      <c r="BF51" s="908"/>
      <c r="BG51" s="908"/>
      <c r="BH51" s="908"/>
      <c r="BI51" s="909"/>
      <c r="BJ51" s="252"/>
      <c r="BK51" s="252"/>
      <c r="BL51" s="252"/>
      <c r="BM51" s="252"/>
      <c r="BN51" s="252"/>
      <c r="BO51" s="265"/>
      <c r="BP51" s="265"/>
      <c r="BQ51" s="262">
        <v>45</v>
      </c>
      <c r="BR51" s="263"/>
      <c r="BS51" s="848"/>
      <c r="BT51" s="849"/>
      <c r="BU51" s="849"/>
      <c r="BV51" s="849"/>
      <c r="BW51" s="849"/>
      <c r="BX51" s="849"/>
      <c r="BY51" s="849"/>
      <c r="BZ51" s="849"/>
      <c r="CA51" s="849"/>
      <c r="CB51" s="849"/>
      <c r="CC51" s="849"/>
      <c r="CD51" s="849"/>
      <c r="CE51" s="849"/>
      <c r="CF51" s="849"/>
      <c r="CG51" s="850"/>
      <c r="CH51" s="861"/>
      <c r="CI51" s="862"/>
      <c r="CJ51" s="862"/>
      <c r="CK51" s="862"/>
      <c r="CL51" s="863"/>
      <c r="CM51" s="861"/>
      <c r="CN51" s="862"/>
      <c r="CO51" s="862"/>
      <c r="CP51" s="862"/>
      <c r="CQ51" s="863"/>
      <c r="CR51" s="861"/>
      <c r="CS51" s="862"/>
      <c r="CT51" s="862"/>
      <c r="CU51" s="862"/>
      <c r="CV51" s="863"/>
      <c r="CW51" s="861"/>
      <c r="CX51" s="862"/>
      <c r="CY51" s="862"/>
      <c r="CZ51" s="862"/>
      <c r="DA51" s="863"/>
      <c r="DB51" s="861"/>
      <c r="DC51" s="862"/>
      <c r="DD51" s="862"/>
      <c r="DE51" s="862"/>
      <c r="DF51" s="863"/>
      <c r="DG51" s="861"/>
      <c r="DH51" s="862"/>
      <c r="DI51" s="862"/>
      <c r="DJ51" s="862"/>
      <c r="DK51" s="863"/>
      <c r="DL51" s="861"/>
      <c r="DM51" s="862"/>
      <c r="DN51" s="862"/>
      <c r="DO51" s="862"/>
      <c r="DP51" s="863"/>
      <c r="DQ51" s="861"/>
      <c r="DR51" s="862"/>
      <c r="DS51" s="862"/>
      <c r="DT51" s="862"/>
      <c r="DU51" s="863"/>
      <c r="DV51" s="864"/>
      <c r="DW51" s="865"/>
      <c r="DX51" s="865"/>
      <c r="DY51" s="865"/>
      <c r="DZ51" s="866"/>
      <c r="EA51" s="246"/>
    </row>
    <row r="52" spans="1:131" s="247" customFormat="1" ht="26.25" customHeight="1" x14ac:dyDescent="0.15">
      <c r="A52" s="261">
        <v>25</v>
      </c>
      <c r="B52" s="835"/>
      <c r="C52" s="836"/>
      <c r="D52" s="836"/>
      <c r="E52" s="836"/>
      <c r="F52" s="836"/>
      <c r="G52" s="836"/>
      <c r="H52" s="836"/>
      <c r="I52" s="836"/>
      <c r="J52" s="836"/>
      <c r="K52" s="836"/>
      <c r="L52" s="836"/>
      <c r="M52" s="836"/>
      <c r="N52" s="836"/>
      <c r="O52" s="836"/>
      <c r="P52" s="837"/>
      <c r="Q52" s="913"/>
      <c r="R52" s="914"/>
      <c r="S52" s="914"/>
      <c r="T52" s="914"/>
      <c r="U52" s="914"/>
      <c r="V52" s="914"/>
      <c r="W52" s="914"/>
      <c r="X52" s="914"/>
      <c r="Y52" s="914"/>
      <c r="Z52" s="914"/>
      <c r="AA52" s="914"/>
      <c r="AB52" s="914"/>
      <c r="AC52" s="914"/>
      <c r="AD52" s="914"/>
      <c r="AE52" s="915"/>
      <c r="AF52" s="841"/>
      <c r="AG52" s="842"/>
      <c r="AH52" s="842"/>
      <c r="AI52" s="842"/>
      <c r="AJ52" s="843"/>
      <c r="AK52" s="916"/>
      <c r="AL52" s="914"/>
      <c r="AM52" s="914"/>
      <c r="AN52" s="914"/>
      <c r="AO52" s="914"/>
      <c r="AP52" s="914"/>
      <c r="AQ52" s="914"/>
      <c r="AR52" s="914"/>
      <c r="AS52" s="914"/>
      <c r="AT52" s="914"/>
      <c r="AU52" s="914"/>
      <c r="AV52" s="914"/>
      <c r="AW52" s="914"/>
      <c r="AX52" s="914"/>
      <c r="AY52" s="914"/>
      <c r="AZ52" s="917"/>
      <c r="BA52" s="917"/>
      <c r="BB52" s="917"/>
      <c r="BC52" s="917"/>
      <c r="BD52" s="917"/>
      <c r="BE52" s="908"/>
      <c r="BF52" s="908"/>
      <c r="BG52" s="908"/>
      <c r="BH52" s="908"/>
      <c r="BI52" s="909"/>
      <c r="BJ52" s="252"/>
      <c r="BK52" s="252"/>
      <c r="BL52" s="252"/>
      <c r="BM52" s="252"/>
      <c r="BN52" s="252"/>
      <c r="BO52" s="265"/>
      <c r="BP52" s="265"/>
      <c r="BQ52" s="262">
        <v>46</v>
      </c>
      <c r="BR52" s="263"/>
      <c r="BS52" s="848"/>
      <c r="BT52" s="849"/>
      <c r="BU52" s="849"/>
      <c r="BV52" s="849"/>
      <c r="BW52" s="849"/>
      <c r="BX52" s="849"/>
      <c r="BY52" s="849"/>
      <c r="BZ52" s="849"/>
      <c r="CA52" s="849"/>
      <c r="CB52" s="849"/>
      <c r="CC52" s="849"/>
      <c r="CD52" s="849"/>
      <c r="CE52" s="849"/>
      <c r="CF52" s="849"/>
      <c r="CG52" s="850"/>
      <c r="CH52" s="861"/>
      <c r="CI52" s="862"/>
      <c r="CJ52" s="862"/>
      <c r="CK52" s="862"/>
      <c r="CL52" s="863"/>
      <c r="CM52" s="861"/>
      <c r="CN52" s="862"/>
      <c r="CO52" s="862"/>
      <c r="CP52" s="862"/>
      <c r="CQ52" s="863"/>
      <c r="CR52" s="861"/>
      <c r="CS52" s="862"/>
      <c r="CT52" s="862"/>
      <c r="CU52" s="862"/>
      <c r="CV52" s="863"/>
      <c r="CW52" s="861"/>
      <c r="CX52" s="862"/>
      <c r="CY52" s="862"/>
      <c r="CZ52" s="862"/>
      <c r="DA52" s="863"/>
      <c r="DB52" s="861"/>
      <c r="DC52" s="862"/>
      <c r="DD52" s="862"/>
      <c r="DE52" s="862"/>
      <c r="DF52" s="863"/>
      <c r="DG52" s="861"/>
      <c r="DH52" s="862"/>
      <c r="DI52" s="862"/>
      <c r="DJ52" s="862"/>
      <c r="DK52" s="863"/>
      <c r="DL52" s="861"/>
      <c r="DM52" s="862"/>
      <c r="DN52" s="862"/>
      <c r="DO52" s="862"/>
      <c r="DP52" s="863"/>
      <c r="DQ52" s="861"/>
      <c r="DR52" s="862"/>
      <c r="DS52" s="862"/>
      <c r="DT52" s="862"/>
      <c r="DU52" s="863"/>
      <c r="DV52" s="864"/>
      <c r="DW52" s="865"/>
      <c r="DX52" s="865"/>
      <c r="DY52" s="865"/>
      <c r="DZ52" s="866"/>
      <c r="EA52" s="246"/>
    </row>
    <row r="53" spans="1:131" s="247" customFormat="1" ht="26.25" customHeight="1" x14ac:dyDescent="0.15">
      <c r="A53" s="261">
        <v>26</v>
      </c>
      <c r="B53" s="835"/>
      <c r="C53" s="836"/>
      <c r="D53" s="836"/>
      <c r="E53" s="836"/>
      <c r="F53" s="836"/>
      <c r="G53" s="836"/>
      <c r="H53" s="836"/>
      <c r="I53" s="836"/>
      <c r="J53" s="836"/>
      <c r="K53" s="836"/>
      <c r="L53" s="836"/>
      <c r="M53" s="836"/>
      <c r="N53" s="836"/>
      <c r="O53" s="836"/>
      <c r="P53" s="837"/>
      <c r="Q53" s="913"/>
      <c r="R53" s="914"/>
      <c r="S53" s="914"/>
      <c r="T53" s="914"/>
      <c r="U53" s="914"/>
      <c r="V53" s="914"/>
      <c r="W53" s="914"/>
      <c r="X53" s="914"/>
      <c r="Y53" s="914"/>
      <c r="Z53" s="914"/>
      <c r="AA53" s="914"/>
      <c r="AB53" s="914"/>
      <c r="AC53" s="914"/>
      <c r="AD53" s="914"/>
      <c r="AE53" s="915"/>
      <c r="AF53" s="841"/>
      <c r="AG53" s="842"/>
      <c r="AH53" s="842"/>
      <c r="AI53" s="842"/>
      <c r="AJ53" s="843"/>
      <c r="AK53" s="916"/>
      <c r="AL53" s="914"/>
      <c r="AM53" s="914"/>
      <c r="AN53" s="914"/>
      <c r="AO53" s="914"/>
      <c r="AP53" s="914"/>
      <c r="AQ53" s="914"/>
      <c r="AR53" s="914"/>
      <c r="AS53" s="914"/>
      <c r="AT53" s="914"/>
      <c r="AU53" s="914"/>
      <c r="AV53" s="914"/>
      <c r="AW53" s="914"/>
      <c r="AX53" s="914"/>
      <c r="AY53" s="914"/>
      <c r="AZ53" s="917"/>
      <c r="BA53" s="917"/>
      <c r="BB53" s="917"/>
      <c r="BC53" s="917"/>
      <c r="BD53" s="917"/>
      <c r="BE53" s="908"/>
      <c r="BF53" s="908"/>
      <c r="BG53" s="908"/>
      <c r="BH53" s="908"/>
      <c r="BI53" s="909"/>
      <c r="BJ53" s="252"/>
      <c r="BK53" s="252"/>
      <c r="BL53" s="252"/>
      <c r="BM53" s="252"/>
      <c r="BN53" s="252"/>
      <c r="BO53" s="265"/>
      <c r="BP53" s="265"/>
      <c r="BQ53" s="262">
        <v>47</v>
      </c>
      <c r="BR53" s="263"/>
      <c r="BS53" s="848"/>
      <c r="BT53" s="849"/>
      <c r="BU53" s="849"/>
      <c r="BV53" s="849"/>
      <c r="BW53" s="849"/>
      <c r="BX53" s="849"/>
      <c r="BY53" s="849"/>
      <c r="BZ53" s="849"/>
      <c r="CA53" s="849"/>
      <c r="CB53" s="849"/>
      <c r="CC53" s="849"/>
      <c r="CD53" s="849"/>
      <c r="CE53" s="849"/>
      <c r="CF53" s="849"/>
      <c r="CG53" s="850"/>
      <c r="CH53" s="861"/>
      <c r="CI53" s="862"/>
      <c r="CJ53" s="862"/>
      <c r="CK53" s="862"/>
      <c r="CL53" s="863"/>
      <c r="CM53" s="861"/>
      <c r="CN53" s="862"/>
      <c r="CO53" s="862"/>
      <c r="CP53" s="862"/>
      <c r="CQ53" s="863"/>
      <c r="CR53" s="861"/>
      <c r="CS53" s="862"/>
      <c r="CT53" s="862"/>
      <c r="CU53" s="862"/>
      <c r="CV53" s="863"/>
      <c r="CW53" s="861"/>
      <c r="CX53" s="862"/>
      <c r="CY53" s="862"/>
      <c r="CZ53" s="862"/>
      <c r="DA53" s="863"/>
      <c r="DB53" s="861"/>
      <c r="DC53" s="862"/>
      <c r="DD53" s="862"/>
      <c r="DE53" s="862"/>
      <c r="DF53" s="863"/>
      <c r="DG53" s="861"/>
      <c r="DH53" s="862"/>
      <c r="DI53" s="862"/>
      <c r="DJ53" s="862"/>
      <c r="DK53" s="863"/>
      <c r="DL53" s="861"/>
      <c r="DM53" s="862"/>
      <c r="DN53" s="862"/>
      <c r="DO53" s="862"/>
      <c r="DP53" s="863"/>
      <c r="DQ53" s="861"/>
      <c r="DR53" s="862"/>
      <c r="DS53" s="862"/>
      <c r="DT53" s="862"/>
      <c r="DU53" s="863"/>
      <c r="DV53" s="864"/>
      <c r="DW53" s="865"/>
      <c r="DX53" s="865"/>
      <c r="DY53" s="865"/>
      <c r="DZ53" s="866"/>
      <c r="EA53" s="246"/>
    </row>
    <row r="54" spans="1:131" s="247" customFormat="1" ht="26.25" customHeight="1" x14ac:dyDescent="0.15">
      <c r="A54" s="261">
        <v>27</v>
      </c>
      <c r="B54" s="835"/>
      <c r="C54" s="836"/>
      <c r="D54" s="836"/>
      <c r="E54" s="836"/>
      <c r="F54" s="836"/>
      <c r="G54" s="836"/>
      <c r="H54" s="836"/>
      <c r="I54" s="836"/>
      <c r="J54" s="836"/>
      <c r="K54" s="836"/>
      <c r="L54" s="836"/>
      <c r="M54" s="836"/>
      <c r="N54" s="836"/>
      <c r="O54" s="836"/>
      <c r="P54" s="837"/>
      <c r="Q54" s="913"/>
      <c r="R54" s="914"/>
      <c r="S54" s="914"/>
      <c r="T54" s="914"/>
      <c r="U54" s="914"/>
      <c r="V54" s="914"/>
      <c r="W54" s="914"/>
      <c r="X54" s="914"/>
      <c r="Y54" s="914"/>
      <c r="Z54" s="914"/>
      <c r="AA54" s="914"/>
      <c r="AB54" s="914"/>
      <c r="AC54" s="914"/>
      <c r="AD54" s="914"/>
      <c r="AE54" s="915"/>
      <c r="AF54" s="841"/>
      <c r="AG54" s="842"/>
      <c r="AH54" s="842"/>
      <c r="AI54" s="842"/>
      <c r="AJ54" s="843"/>
      <c r="AK54" s="916"/>
      <c r="AL54" s="914"/>
      <c r="AM54" s="914"/>
      <c r="AN54" s="914"/>
      <c r="AO54" s="914"/>
      <c r="AP54" s="914"/>
      <c r="AQ54" s="914"/>
      <c r="AR54" s="914"/>
      <c r="AS54" s="914"/>
      <c r="AT54" s="914"/>
      <c r="AU54" s="914"/>
      <c r="AV54" s="914"/>
      <c r="AW54" s="914"/>
      <c r="AX54" s="914"/>
      <c r="AY54" s="914"/>
      <c r="AZ54" s="917"/>
      <c r="BA54" s="917"/>
      <c r="BB54" s="917"/>
      <c r="BC54" s="917"/>
      <c r="BD54" s="917"/>
      <c r="BE54" s="908"/>
      <c r="BF54" s="908"/>
      <c r="BG54" s="908"/>
      <c r="BH54" s="908"/>
      <c r="BI54" s="909"/>
      <c r="BJ54" s="252"/>
      <c r="BK54" s="252"/>
      <c r="BL54" s="252"/>
      <c r="BM54" s="252"/>
      <c r="BN54" s="252"/>
      <c r="BO54" s="265"/>
      <c r="BP54" s="265"/>
      <c r="BQ54" s="262">
        <v>48</v>
      </c>
      <c r="BR54" s="263"/>
      <c r="BS54" s="848"/>
      <c r="BT54" s="849"/>
      <c r="BU54" s="849"/>
      <c r="BV54" s="849"/>
      <c r="BW54" s="849"/>
      <c r="BX54" s="849"/>
      <c r="BY54" s="849"/>
      <c r="BZ54" s="849"/>
      <c r="CA54" s="849"/>
      <c r="CB54" s="849"/>
      <c r="CC54" s="849"/>
      <c r="CD54" s="849"/>
      <c r="CE54" s="849"/>
      <c r="CF54" s="849"/>
      <c r="CG54" s="850"/>
      <c r="CH54" s="861"/>
      <c r="CI54" s="862"/>
      <c r="CJ54" s="862"/>
      <c r="CK54" s="862"/>
      <c r="CL54" s="863"/>
      <c r="CM54" s="861"/>
      <c r="CN54" s="862"/>
      <c r="CO54" s="862"/>
      <c r="CP54" s="862"/>
      <c r="CQ54" s="863"/>
      <c r="CR54" s="861"/>
      <c r="CS54" s="862"/>
      <c r="CT54" s="862"/>
      <c r="CU54" s="862"/>
      <c r="CV54" s="863"/>
      <c r="CW54" s="861"/>
      <c r="CX54" s="862"/>
      <c r="CY54" s="862"/>
      <c r="CZ54" s="862"/>
      <c r="DA54" s="863"/>
      <c r="DB54" s="861"/>
      <c r="DC54" s="862"/>
      <c r="DD54" s="862"/>
      <c r="DE54" s="862"/>
      <c r="DF54" s="863"/>
      <c r="DG54" s="861"/>
      <c r="DH54" s="862"/>
      <c r="DI54" s="862"/>
      <c r="DJ54" s="862"/>
      <c r="DK54" s="863"/>
      <c r="DL54" s="861"/>
      <c r="DM54" s="862"/>
      <c r="DN54" s="862"/>
      <c r="DO54" s="862"/>
      <c r="DP54" s="863"/>
      <c r="DQ54" s="861"/>
      <c r="DR54" s="862"/>
      <c r="DS54" s="862"/>
      <c r="DT54" s="862"/>
      <c r="DU54" s="863"/>
      <c r="DV54" s="864"/>
      <c r="DW54" s="865"/>
      <c r="DX54" s="865"/>
      <c r="DY54" s="865"/>
      <c r="DZ54" s="866"/>
      <c r="EA54" s="246"/>
    </row>
    <row r="55" spans="1:131" s="247" customFormat="1" ht="26.25" customHeight="1" x14ac:dyDescent="0.15">
      <c r="A55" s="261">
        <v>28</v>
      </c>
      <c r="B55" s="835"/>
      <c r="C55" s="836"/>
      <c r="D55" s="836"/>
      <c r="E55" s="836"/>
      <c r="F55" s="836"/>
      <c r="G55" s="836"/>
      <c r="H55" s="836"/>
      <c r="I55" s="836"/>
      <c r="J55" s="836"/>
      <c r="K55" s="836"/>
      <c r="L55" s="836"/>
      <c r="M55" s="836"/>
      <c r="N55" s="836"/>
      <c r="O55" s="836"/>
      <c r="P55" s="837"/>
      <c r="Q55" s="913"/>
      <c r="R55" s="914"/>
      <c r="S55" s="914"/>
      <c r="T55" s="914"/>
      <c r="U55" s="914"/>
      <c r="V55" s="914"/>
      <c r="W55" s="914"/>
      <c r="X55" s="914"/>
      <c r="Y55" s="914"/>
      <c r="Z55" s="914"/>
      <c r="AA55" s="914"/>
      <c r="AB55" s="914"/>
      <c r="AC55" s="914"/>
      <c r="AD55" s="914"/>
      <c r="AE55" s="915"/>
      <c r="AF55" s="841"/>
      <c r="AG55" s="842"/>
      <c r="AH55" s="842"/>
      <c r="AI55" s="842"/>
      <c r="AJ55" s="843"/>
      <c r="AK55" s="916"/>
      <c r="AL55" s="914"/>
      <c r="AM55" s="914"/>
      <c r="AN55" s="914"/>
      <c r="AO55" s="914"/>
      <c r="AP55" s="914"/>
      <c r="AQ55" s="914"/>
      <c r="AR55" s="914"/>
      <c r="AS55" s="914"/>
      <c r="AT55" s="914"/>
      <c r="AU55" s="914"/>
      <c r="AV55" s="914"/>
      <c r="AW55" s="914"/>
      <c r="AX55" s="914"/>
      <c r="AY55" s="914"/>
      <c r="AZ55" s="917"/>
      <c r="BA55" s="917"/>
      <c r="BB55" s="917"/>
      <c r="BC55" s="917"/>
      <c r="BD55" s="917"/>
      <c r="BE55" s="908"/>
      <c r="BF55" s="908"/>
      <c r="BG55" s="908"/>
      <c r="BH55" s="908"/>
      <c r="BI55" s="909"/>
      <c r="BJ55" s="252"/>
      <c r="BK55" s="252"/>
      <c r="BL55" s="252"/>
      <c r="BM55" s="252"/>
      <c r="BN55" s="252"/>
      <c r="BO55" s="265"/>
      <c r="BP55" s="265"/>
      <c r="BQ55" s="262">
        <v>49</v>
      </c>
      <c r="BR55" s="263"/>
      <c r="BS55" s="848"/>
      <c r="BT55" s="849"/>
      <c r="BU55" s="849"/>
      <c r="BV55" s="849"/>
      <c r="BW55" s="849"/>
      <c r="BX55" s="849"/>
      <c r="BY55" s="849"/>
      <c r="BZ55" s="849"/>
      <c r="CA55" s="849"/>
      <c r="CB55" s="849"/>
      <c r="CC55" s="849"/>
      <c r="CD55" s="849"/>
      <c r="CE55" s="849"/>
      <c r="CF55" s="849"/>
      <c r="CG55" s="850"/>
      <c r="CH55" s="861"/>
      <c r="CI55" s="862"/>
      <c r="CJ55" s="862"/>
      <c r="CK55" s="862"/>
      <c r="CL55" s="863"/>
      <c r="CM55" s="861"/>
      <c r="CN55" s="862"/>
      <c r="CO55" s="862"/>
      <c r="CP55" s="862"/>
      <c r="CQ55" s="863"/>
      <c r="CR55" s="861"/>
      <c r="CS55" s="862"/>
      <c r="CT55" s="862"/>
      <c r="CU55" s="862"/>
      <c r="CV55" s="863"/>
      <c r="CW55" s="861"/>
      <c r="CX55" s="862"/>
      <c r="CY55" s="862"/>
      <c r="CZ55" s="862"/>
      <c r="DA55" s="863"/>
      <c r="DB55" s="861"/>
      <c r="DC55" s="862"/>
      <c r="DD55" s="862"/>
      <c r="DE55" s="862"/>
      <c r="DF55" s="863"/>
      <c r="DG55" s="861"/>
      <c r="DH55" s="862"/>
      <c r="DI55" s="862"/>
      <c r="DJ55" s="862"/>
      <c r="DK55" s="863"/>
      <c r="DL55" s="861"/>
      <c r="DM55" s="862"/>
      <c r="DN55" s="862"/>
      <c r="DO55" s="862"/>
      <c r="DP55" s="863"/>
      <c r="DQ55" s="861"/>
      <c r="DR55" s="862"/>
      <c r="DS55" s="862"/>
      <c r="DT55" s="862"/>
      <c r="DU55" s="863"/>
      <c r="DV55" s="864"/>
      <c r="DW55" s="865"/>
      <c r="DX55" s="865"/>
      <c r="DY55" s="865"/>
      <c r="DZ55" s="866"/>
      <c r="EA55" s="246"/>
    </row>
    <row r="56" spans="1:131" s="247" customFormat="1" ht="26.25" customHeight="1" x14ac:dyDescent="0.15">
      <c r="A56" s="261">
        <v>29</v>
      </c>
      <c r="B56" s="835"/>
      <c r="C56" s="836"/>
      <c r="D56" s="836"/>
      <c r="E56" s="836"/>
      <c r="F56" s="836"/>
      <c r="G56" s="836"/>
      <c r="H56" s="836"/>
      <c r="I56" s="836"/>
      <c r="J56" s="836"/>
      <c r="K56" s="836"/>
      <c r="L56" s="836"/>
      <c r="M56" s="836"/>
      <c r="N56" s="836"/>
      <c r="O56" s="836"/>
      <c r="P56" s="837"/>
      <c r="Q56" s="913"/>
      <c r="R56" s="914"/>
      <c r="S56" s="914"/>
      <c r="T56" s="914"/>
      <c r="U56" s="914"/>
      <c r="V56" s="914"/>
      <c r="W56" s="914"/>
      <c r="X56" s="914"/>
      <c r="Y56" s="914"/>
      <c r="Z56" s="914"/>
      <c r="AA56" s="914"/>
      <c r="AB56" s="914"/>
      <c r="AC56" s="914"/>
      <c r="AD56" s="914"/>
      <c r="AE56" s="915"/>
      <c r="AF56" s="841"/>
      <c r="AG56" s="842"/>
      <c r="AH56" s="842"/>
      <c r="AI56" s="842"/>
      <c r="AJ56" s="843"/>
      <c r="AK56" s="916"/>
      <c r="AL56" s="914"/>
      <c r="AM56" s="914"/>
      <c r="AN56" s="914"/>
      <c r="AO56" s="914"/>
      <c r="AP56" s="914"/>
      <c r="AQ56" s="914"/>
      <c r="AR56" s="914"/>
      <c r="AS56" s="914"/>
      <c r="AT56" s="914"/>
      <c r="AU56" s="914"/>
      <c r="AV56" s="914"/>
      <c r="AW56" s="914"/>
      <c r="AX56" s="914"/>
      <c r="AY56" s="914"/>
      <c r="AZ56" s="917"/>
      <c r="BA56" s="917"/>
      <c r="BB56" s="917"/>
      <c r="BC56" s="917"/>
      <c r="BD56" s="917"/>
      <c r="BE56" s="908"/>
      <c r="BF56" s="908"/>
      <c r="BG56" s="908"/>
      <c r="BH56" s="908"/>
      <c r="BI56" s="909"/>
      <c r="BJ56" s="252"/>
      <c r="BK56" s="252"/>
      <c r="BL56" s="252"/>
      <c r="BM56" s="252"/>
      <c r="BN56" s="252"/>
      <c r="BO56" s="265"/>
      <c r="BP56" s="265"/>
      <c r="BQ56" s="262">
        <v>50</v>
      </c>
      <c r="BR56" s="263"/>
      <c r="BS56" s="848"/>
      <c r="BT56" s="849"/>
      <c r="BU56" s="849"/>
      <c r="BV56" s="849"/>
      <c r="BW56" s="849"/>
      <c r="BX56" s="849"/>
      <c r="BY56" s="849"/>
      <c r="BZ56" s="849"/>
      <c r="CA56" s="849"/>
      <c r="CB56" s="849"/>
      <c r="CC56" s="849"/>
      <c r="CD56" s="849"/>
      <c r="CE56" s="849"/>
      <c r="CF56" s="849"/>
      <c r="CG56" s="850"/>
      <c r="CH56" s="861"/>
      <c r="CI56" s="862"/>
      <c r="CJ56" s="862"/>
      <c r="CK56" s="862"/>
      <c r="CL56" s="863"/>
      <c r="CM56" s="861"/>
      <c r="CN56" s="862"/>
      <c r="CO56" s="862"/>
      <c r="CP56" s="862"/>
      <c r="CQ56" s="863"/>
      <c r="CR56" s="861"/>
      <c r="CS56" s="862"/>
      <c r="CT56" s="862"/>
      <c r="CU56" s="862"/>
      <c r="CV56" s="863"/>
      <c r="CW56" s="861"/>
      <c r="CX56" s="862"/>
      <c r="CY56" s="862"/>
      <c r="CZ56" s="862"/>
      <c r="DA56" s="863"/>
      <c r="DB56" s="861"/>
      <c r="DC56" s="862"/>
      <c r="DD56" s="862"/>
      <c r="DE56" s="862"/>
      <c r="DF56" s="863"/>
      <c r="DG56" s="861"/>
      <c r="DH56" s="862"/>
      <c r="DI56" s="862"/>
      <c r="DJ56" s="862"/>
      <c r="DK56" s="863"/>
      <c r="DL56" s="861"/>
      <c r="DM56" s="862"/>
      <c r="DN56" s="862"/>
      <c r="DO56" s="862"/>
      <c r="DP56" s="863"/>
      <c r="DQ56" s="861"/>
      <c r="DR56" s="862"/>
      <c r="DS56" s="862"/>
      <c r="DT56" s="862"/>
      <c r="DU56" s="863"/>
      <c r="DV56" s="864"/>
      <c r="DW56" s="865"/>
      <c r="DX56" s="865"/>
      <c r="DY56" s="865"/>
      <c r="DZ56" s="866"/>
      <c r="EA56" s="246"/>
    </row>
    <row r="57" spans="1:131" s="247" customFormat="1" ht="26.25" customHeight="1" x14ac:dyDescent="0.15">
      <c r="A57" s="261">
        <v>30</v>
      </c>
      <c r="B57" s="835"/>
      <c r="C57" s="836"/>
      <c r="D57" s="836"/>
      <c r="E57" s="836"/>
      <c r="F57" s="836"/>
      <c r="G57" s="836"/>
      <c r="H57" s="836"/>
      <c r="I57" s="836"/>
      <c r="J57" s="836"/>
      <c r="K57" s="836"/>
      <c r="L57" s="836"/>
      <c r="M57" s="836"/>
      <c r="N57" s="836"/>
      <c r="O57" s="836"/>
      <c r="P57" s="837"/>
      <c r="Q57" s="913"/>
      <c r="R57" s="914"/>
      <c r="S57" s="914"/>
      <c r="T57" s="914"/>
      <c r="U57" s="914"/>
      <c r="V57" s="914"/>
      <c r="W57" s="914"/>
      <c r="X57" s="914"/>
      <c r="Y57" s="914"/>
      <c r="Z57" s="914"/>
      <c r="AA57" s="914"/>
      <c r="AB57" s="914"/>
      <c r="AC57" s="914"/>
      <c r="AD57" s="914"/>
      <c r="AE57" s="915"/>
      <c r="AF57" s="841"/>
      <c r="AG57" s="842"/>
      <c r="AH57" s="842"/>
      <c r="AI57" s="842"/>
      <c r="AJ57" s="843"/>
      <c r="AK57" s="916"/>
      <c r="AL57" s="914"/>
      <c r="AM57" s="914"/>
      <c r="AN57" s="914"/>
      <c r="AO57" s="914"/>
      <c r="AP57" s="914"/>
      <c r="AQ57" s="914"/>
      <c r="AR57" s="914"/>
      <c r="AS57" s="914"/>
      <c r="AT57" s="914"/>
      <c r="AU57" s="914"/>
      <c r="AV57" s="914"/>
      <c r="AW57" s="914"/>
      <c r="AX57" s="914"/>
      <c r="AY57" s="914"/>
      <c r="AZ57" s="917"/>
      <c r="BA57" s="917"/>
      <c r="BB57" s="917"/>
      <c r="BC57" s="917"/>
      <c r="BD57" s="917"/>
      <c r="BE57" s="908"/>
      <c r="BF57" s="908"/>
      <c r="BG57" s="908"/>
      <c r="BH57" s="908"/>
      <c r="BI57" s="909"/>
      <c r="BJ57" s="252"/>
      <c r="BK57" s="252"/>
      <c r="BL57" s="252"/>
      <c r="BM57" s="252"/>
      <c r="BN57" s="252"/>
      <c r="BO57" s="265"/>
      <c r="BP57" s="265"/>
      <c r="BQ57" s="262">
        <v>51</v>
      </c>
      <c r="BR57" s="263"/>
      <c r="BS57" s="848"/>
      <c r="BT57" s="849"/>
      <c r="BU57" s="849"/>
      <c r="BV57" s="849"/>
      <c r="BW57" s="849"/>
      <c r="BX57" s="849"/>
      <c r="BY57" s="849"/>
      <c r="BZ57" s="849"/>
      <c r="CA57" s="849"/>
      <c r="CB57" s="849"/>
      <c r="CC57" s="849"/>
      <c r="CD57" s="849"/>
      <c r="CE57" s="849"/>
      <c r="CF57" s="849"/>
      <c r="CG57" s="850"/>
      <c r="CH57" s="861"/>
      <c r="CI57" s="862"/>
      <c r="CJ57" s="862"/>
      <c r="CK57" s="862"/>
      <c r="CL57" s="863"/>
      <c r="CM57" s="861"/>
      <c r="CN57" s="862"/>
      <c r="CO57" s="862"/>
      <c r="CP57" s="862"/>
      <c r="CQ57" s="863"/>
      <c r="CR57" s="861"/>
      <c r="CS57" s="862"/>
      <c r="CT57" s="862"/>
      <c r="CU57" s="862"/>
      <c r="CV57" s="863"/>
      <c r="CW57" s="861"/>
      <c r="CX57" s="862"/>
      <c r="CY57" s="862"/>
      <c r="CZ57" s="862"/>
      <c r="DA57" s="863"/>
      <c r="DB57" s="861"/>
      <c r="DC57" s="862"/>
      <c r="DD57" s="862"/>
      <c r="DE57" s="862"/>
      <c r="DF57" s="863"/>
      <c r="DG57" s="861"/>
      <c r="DH57" s="862"/>
      <c r="DI57" s="862"/>
      <c r="DJ57" s="862"/>
      <c r="DK57" s="863"/>
      <c r="DL57" s="861"/>
      <c r="DM57" s="862"/>
      <c r="DN57" s="862"/>
      <c r="DO57" s="862"/>
      <c r="DP57" s="863"/>
      <c r="DQ57" s="861"/>
      <c r="DR57" s="862"/>
      <c r="DS57" s="862"/>
      <c r="DT57" s="862"/>
      <c r="DU57" s="863"/>
      <c r="DV57" s="864"/>
      <c r="DW57" s="865"/>
      <c r="DX57" s="865"/>
      <c r="DY57" s="865"/>
      <c r="DZ57" s="866"/>
      <c r="EA57" s="246"/>
    </row>
    <row r="58" spans="1:131" s="247" customFormat="1" ht="26.25" customHeight="1" x14ac:dyDescent="0.15">
      <c r="A58" s="261">
        <v>31</v>
      </c>
      <c r="B58" s="835"/>
      <c r="C58" s="836"/>
      <c r="D58" s="836"/>
      <c r="E58" s="836"/>
      <c r="F58" s="836"/>
      <c r="G58" s="836"/>
      <c r="H58" s="836"/>
      <c r="I58" s="836"/>
      <c r="J58" s="836"/>
      <c r="K58" s="836"/>
      <c r="L58" s="836"/>
      <c r="M58" s="836"/>
      <c r="N58" s="836"/>
      <c r="O58" s="836"/>
      <c r="P58" s="837"/>
      <c r="Q58" s="913"/>
      <c r="R58" s="914"/>
      <c r="S58" s="914"/>
      <c r="T58" s="914"/>
      <c r="U58" s="914"/>
      <c r="V58" s="914"/>
      <c r="W58" s="914"/>
      <c r="X58" s="914"/>
      <c r="Y58" s="914"/>
      <c r="Z58" s="914"/>
      <c r="AA58" s="914"/>
      <c r="AB58" s="914"/>
      <c r="AC58" s="914"/>
      <c r="AD58" s="914"/>
      <c r="AE58" s="915"/>
      <c r="AF58" s="841"/>
      <c r="AG58" s="842"/>
      <c r="AH58" s="842"/>
      <c r="AI58" s="842"/>
      <c r="AJ58" s="843"/>
      <c r="AK58" s="916"/>
      <c r="AL58" s="914"/>
      <c r="AM58" s="914"/>
      <c r="AN58" s="914"/>
      <c r="AO58" s="914"/>
      <c r="AP58" s="914"/>
      <c r="AQ58" s="914"/>
      <c r="AR58" s="914"/>
      <c r="AS58" s="914"/>
      <c r="AT58" s="914"/>
      <c r="AU58" s="914"/>
      <c r="AV58" s="914"/>
      <c r="AW58" s="914"/>
      <c r="AX58" s="914"/>
      <c r="AY58" s="914"/>
      <c r="AZ58" s="917"/>
      <c r="BA58" s="917"/>
      <c r="BB58" s="917"/>
      <c r="BC58" s="917"/>
      <c r="BD58" s="917"/>
      <c r="BE58" s="908"/>
      <c r="BF58" s="908"/>
      <c r="BG58" s="908"/>
      <c r="BH58" s="908"/>
      <c r="BI58" s="909"/>
      <c r="BJ58" s="252"/>
      <c r="BK58" s="252"/>
      <c r="BL58" s="252"/>
      <c r="BM58" s="252"/>
      <c r="BN58" s="252"/>
      <c r="BO58" s="265"/>
      <c r="BP58" s="265"/>
      <c r="BQ58" s="262">
        <v>52</v>
      </c>
      <c r="BR58" s="263"/>
      <c r="BS58" s="848"/>
      <c r="BT58" s="849"/>
      <c r="BU58" s="849"/>
      <c r="BV58" s="849"/>
      <c r="BW58" s="849"/>
      <c r="BX58" s="849"/>
      <c r="BY58" s="849"/>
      <c r="BZ58" s="849"/>
      <c r="CA58" s="849"/>
      <c r="CB58" s="849"/>
      <c r="CC58" s="849"/>
      <c r="CD58" s="849"/>
      <c r="CE58" s="849"/>
      <c r="CF58" s="849"/>
      <c r="CG58" s="850"/>
      <c r="CH58" s="861"/>
      <c r="CI58" s="862"/>
      <c r="CJ58" s="862"/>
      <c r="CK58" s="862"/>
      <c r="CL58" s="863"/>
      <c r="CM58" s="861"/>
      <c r="CN58" s="862"/>
      <c r="CO58" s="862"/>
      <c r="CP58" s="862"/>
      <c r="CQ58" s="863"/>
      <c r="CR58" s="861"/>
      <c r="CS58" s="862"/>
      <c r="CT58" s="862"/>
      <c r="CU58" s="862"/>
      <c r="CV58" s="863"/>
      <c r="CW58" s="861"/>
      <c r="CX58" s="862"/>
      <c r="CY58" s="862"/>
      <c r="CZ58" s="862"/>
      <c r="DA58" s="863"/>
      <c r="DB58" s="861"/>
      <c r="DC58" s="862"/>
      <c r="DD58" s="862"/>
      <c r="DE58" s="862"/>
      <c r="DF58" s="863"/>
      <c r="DG58" s="861"/>
      <c r="DH58" s="862"/>
      <c r="DI58" s="862"/>
      <c r="DJ58" s="862"/>
      <c r="DK58" s="863"/>
      <c r="DL58" s="861"/>
      <c r="DM58" s="862"/>
      <c r="DN58" s="862"/>
      <c r="DO58" s="862"/>
      <c r="DP58" s="863"/>
      <c r="DQ58" s="861"/>
      <c r="DR58" s="862"/>
      <c r="DS58" s="862"/>
      <c r="DT58" s="862"/>
      <c r="DU58" s="863"/>
      <c r="DV58" s="864"/>
      <c r="DW58" s="865"/>
      <c r="DX58" s="865"/>
      <c r="DY58" s="865"/>
      <c r="DZ58" s="866"/>
      <c r="EA58" s="246"/>
    </row>
    <row r="59" spans="1:131" s="247" customFormat="1" ht="26.25" customHeight="1" x14ac:dyDescent="0.15">
      <c r="A59" s="261">
        <v>32</v>
      </c>
      <c r="B59" s="835"/>
      <c r="C59" s="836"/>
      <c r="D59" s="836"/>
      <c r="E59" s="836"/>
      <c r="F59" s="836"/>
      <c r="G59" s="836"/>
      <c r="H59" s="836"/>
      <c r="I59" s="836"/>
      <c r="J59" s="836"/>
      <c r="K59" s="836"/>
      <c r="L59" s="836"/>
      <c r="M59" s="836"/>
      <c r="N59" s="836"/>
      <c r="O59" s="836"/>
      <c r="P59" s="837"/>
      <c r="Q59" s="913"/>
      <c r="R59" s="914"/>
      <c r="S59" s="914"/>
      <c r="T59" s="914"/>
      <c r="U59" s="914"/>
      <c r="V59" s="914"/>
      <c r="W59" s="914"/>
      <c r="X59" s="914"/>
      <c r="Y59" s="914"/>
      <c r="Z59" s="914"/>
      <c r="AA59" s="914"/>
      <c r="AB59" s="914"/>
      <c r="AC59" s="914"/>
      <c r="AD59" s="914"/>
      <c r="AE59" s="915"/>
      <c r="AF59" s="841"/>
      <c r="AG59" s="842"/>
      <c r="AH59" s="842"/>
      <c r="AI59" s="842"/>
      <c r="AJ59" s="843"/>
      <c r="AK59" s="916"/>
      <c r="AL59" s="914"/>
      <c r="AM59" s="914"/>
      <c r="AN59" s="914"/>
      <c r="AO59" s="914"/>
      <c r="AP59" s="914"/>
      <c r="AQ59" s="914"/>
      <c r="AR59" s="914"/>
      <c r="AS59" s="914"/>
      <c r="AT59" s="914"/>
      <c r="AU59" s="914"/>
      <c r="AV59" s="914"/>
      <c r="AW59" s="914"/>
      <c r="AX59" s="914"/>
      <c r="AY59" s="914"/>
      <c r="AZ59" s="917"/>
      <c r="BA59" s="917"/>
      <c r="BB59" s="917"/>
      <c r="BC59" s="917"/>
      <c r="BD59" s="917"/>
      <c r="BE59" s="908"/>
      <c r="BF59" s="908"/>
      <c r="BG59" s="908"/>
      <c r="BH59" s="908"/>
      <c r="BI59" s="909"/>
      <c r="BJ59" s="252"/>
      <c r="BK59" s="252"/>
      <c r="BL59" s="252"/>
      <c r="BM59" s="252"/>
      <c r="BN59" s="252"/>
      <c r="BO59" s="265"/>
      <c r="BP59" s="265"/>
      <c r="BQ59" s="262">
        <v>53</v>
      </c>
      <c r="BR59" s="263"/>
      <c r="BS59" s="848"/>
      <c r="BT59" s="849"/>
      <c r="BU59" s="849"/>
      <c r="BV59" s="849"/>
      <c r="BW59" s="849"/>
      <c r="BX59" s="849"/>
      <c r="BY59" s="849"/>
      <c r="BZ59" s="849"/>
      <c r="CA59" s="849"/>
      <c r="CB59" s="849"/>
      <c r="CC59" s="849"/>
      <c r="CD59" s="849"/>
      <c r="CE59" s="849"/>
      <c r="CF59" s="849"/>
      <c r="CG59" s="850"/>
      <c r="CH59" s="861"/>
      <c r="CI59" s="862"/>
      <c r="CJ59" s="862"/>
      <c r="CK59" s="862"/>
      <c r="CL59" s="863"/>
      <c r="CM59" s="861"/>
      <c r="CN59" s="862"/>
      <c r="CO59" s="862"/>
      <c r="CP59" s="862"/>
      <c r="CQ59" s="863"/>
      <c r="CR59" s="861"/>
      <c r="CS59" s="862"/>
      <c r="CT59" s="862"/>
      <c r="CU59" s="862"/>
      <c r="CV59" s="863"/>
      <c r="CW59" s="861"/>
      <c r="CX59" s="862"/>
      <c r="CY59" s="862"/>
      <c r="CZ59" s="862"/>
      <c r="DA59" s="863"/>
      <c r="DB59" s="861"/>
      <c r="DC59" s="862"/>
      <c r="DD59" s="862"/>
      <c r="DE59" s="862"/>
      <c r="DF59" s="863"/>
      <c r="DG59" s="861"/>
      <c r="DH59" s="862"/>
      <c r="DI59" s="862"/>
      <c r="DJ59" s="862"/>
      <c r="DK59" s="863"/>
      <c r="DL59" s="861"/>
      <c r="DM59" s="862"/>
      <c r="DN59" s="862"/>
      <c r="DO59" s="862"/>
      <c r="DP59" s="863"/>
      <c r="DQ59" s="861"/>
      <c r="DR59" s="862"/>
      <c r="DS59" s="862"/>
      <c r="DT59" s="862"/>
      <c r="DU59" s="863"/>
      <c r="DV59" s="864"/>
      <c r="DW59" s="865"/>
      <c r="DX59" s="865"/>
      <c r="DY59" s="865"/>
      <c r="DZ59" s="866"/>
      <c r="EA59" s="246"/>
    </row>
    <row r="60" spans="1:131" s="247" customFormat="1" ht="26.25" customHeight="1" x14ac:dyDescent="0.15">
      <c r="A60" s="261">
        <v>33</v>
      </c>
      <c r="B60" s="835"/>
      <c r="C60" s="836"/>
      <c r="D60" s="836"/>
      <c r="E60" s="836"/>
      <c r="F60" s="836"/>
      <c r="G60" s="836"/>
      <c r="H60" s="836"/>
      <c r="I60" s="836"/>
      <c r="J60" s="836"/>
      <c r="K60" s="836"/>
      <c r="L60" s="836"/>
      <c r="M60" s="836"/>
      <c r="N60" s="836"/>
      <c r="O60" s="836"/>
      <c r="P60" s="837"/>
      <c r="Q60" s="913"/>
      <c r="R60" s="914"/>
      <c r="S60" s="914"/>
      <c r="T60" s="914"/>
      <c r="U60" s="914"/>
      <c r="V60" s="914"/>
      <c r="W60" s="914"/>
      <c r="X60" s="914"/>
      <c r="Y60" s="914"/>
      <c r="Z60" s="914"/>
      <c r="AA60" s="914"/>
      <c r="AB60" s="914"/>
      <c r="AC60" s="914"/>
      <c r="AD60" s="914"/>
      <c r="AE60" s="915"/>
      <c r="AF60" s="841"/>
      <c r="AG60" s="842"/>
      <c r="AH60" s="842"/>
      <c r="AI60" s="842"/>
      <c r="AJ60" s="843"/>
      <c r="AK60" s="916"/>
      <c r="AL60" s="914"/>
      <c r="AM60" s="914"/>
      <c r="AN60" s="914"/>
      <c r="AO60" s="914"/>
      <c r="AP60" s="914"/>
      <c r="AQ60" s="914"/>
      <c r="AR60" s="914"/>
      <c r="AS60" s="914"/>
      <c r="AT60" s="914"/>
      <c r="AU60" s="914"/>
      <c r="AV60" s="914"/>
      <c r="AW60" s="914"/>
      <c r="AX60" s="914"/>
      <c r="AY60" s="914"/>
      <c r="AZ60" s="917"/>
      <c r="BA60" s="917"/>
      <c r="BB60" s="917"/>
      <c r="BC60" s="917"/>
      <c r="BD60" s="917"/>
      <c r="BE60" s="908"/>
      <c r="BF60" s="908"/>
      <c r="BG60" s="908"/>
      <c r="BH60" s="908"/>
      <c r="BI60" s="909"/>
      <c r="BJ60" s="252"/>
      <c r="BK60" s="252"/>
      <c r="BL60" s="252"/>
      <c r="BM60" s="252"/>
      <c r="BN60" s="252"/>
      <c r="BO60" s="265"/>
      <c r="BP60" s="265"/>
      <c r="BQ60" s="262">
        <v>54</v>
      </c>
      <c r="BR60" s="263"/>
      <c r="BS60" s="848"/>
      <c r="BT60" s="849"/>
      <c r="BU60" s="849"/>
      <c r="BV60" s="849"/>
      <c r="BW60" s="849"/>
      <c r="BX60" s="849"/>
      <c r="BY60" s="849"/>
      <c r="BZ60" s="849"/>
      <c r="CA60" s="849"/>
      <c r="CB60" s="849"/>
      <c r="CC60" s="849"/>
      <c r="CD60" s="849"/>
      <c r="CE60" s="849"/>
      <c r="CF60" s="849"/>
      <c r="CG60" s="850"/>
      <c r="CH60" s="861"/>
      <c r="CI60" s="862"/>
      <c r="CJ60" s="862"/>
      <c r="CK60" s="862"/>
      <c r="CL60" s="863"/>
      <c r="CM60" s="861"/>
      <c r="CN60" s="862"/>
      <c r="CO60" s="862"/>
      <c r="CP60" s="862"/>
      <c r="CQ60" s="863"/>
      <c r="CR60" s="861"/>
      <c r="CS60" s="862"/>
      <c r="CT60" s="862"/>
      <c r="CU60" s="862"/>
      <c r="CV60" s="863"/>
      <c r="CW60" s="861"/>
      <c r="CX60" s="862"/>
      <c r="CY60" s="862"/>
      <c r="CZ60" s="862"/>
      <c r="DA60" s="863"/>
      <c r="DB60" s="861"/>
      <c r="DC60" s="862"/>
      <c r="DD60" s="862"/>
      <c r="DE60" s="862"/>
      <c r="DF60" s="863"/>
      <c r="DG60" s="861"/>
      <c r="DH60" s="862"/>
      <c r="DI60" s="862"/>
      <c r="DJ60" s="862"/>
      <c r="DK60" s="863"/>
      <c r="DL60" s="861"/>
      <c r="DM60" s="862"/>
      <c r="DN60" s="862"/>
      <c r="DO60" s="862"/>
      <c r="DP60" s="863"/>
      <c r="DQ60" s="861"/>
      <c r="DR60" s="862"/>
      <c r="DS60" s="862"/>
      <c r="DT60" s="862"/>
      <c r="DU60" s="863"/>
      <c r="DV60" s="864"/>
      <c r="DW60" s="865"/>
      <c r="DX60" s="865"/>
      <c r="DY60" s="865"/>
      <c r="DZ60" s="866"/>
      <c r="EA60" s="246"/>
    </row>
    <row r="61" spans="1:131" s="247" customFormat="1" ht="26.25" customHeight="1" thickBot="1" x14ac:dyDescent="0.2">
      <c r="A61" s="261">
        <v>34</v>
      </c>
      <c r="B61" s="835"/>
      <c r="C61" s="836"/>
      <c r="D61" s="836"/>
      <c r="E61" s="836"/>
      <c r="F61" s="836"/>
      <c r="G61" s="836"/>
      <c r="H61" s="836"/>
      <c r="I61" s="836"/>
      <c r="J61" s="836"/>
      <c r="K61" s="836"/>
      <c r="L61" s="836"/>
      <c r="M61" s="836"/>
      <c r="N61" s="836"/>
      <c r="O61" s="836"/>
      <c r="P61" s="837"/>
      <c r="Q61" s="913"/>
      <c r="R61" s="914"/>
      <c r="S61" s="914"/>
      <c r="T61" s="914"/>
      <c r="U61" s="914"/>
      <c r="V61" s="914"/>
      <c r="W61" s="914"/>
      <c r="X61" s="914"/>
      <c r="Y61" s="914"/>
      <c r="Z61" s="914"/>
      <c r="AA61" s="914"/>
      <c r="AB61" s="914"/>
      <c r="AC61" s="914"/>
      <c r="AD61" s="914"/>
      <c r="AE61" s="915"/>
      <c r="AF61" s="841"/>
      <c r="AG61" s="842"/>
      <c r="AH61" s="842"/>
      <c r="AI61" s="842"/>
      <c r="AJ61" s="843"/>
      <c r="AK61" s="916"/>
      <c r="AL61" s="914"/>
      <c r="AM61" s="914"/>
      <c r="AN61" s="914"/>
      <c r="AO61" s="914"/>
      <c r="AP61" s="914"/>
      <c r="AQ61" s="914"/>
      <c r="AR61" s="914"/>
      <c r="AS61" s="914"/>
      <c r="AT61" s="914"/>
      <c r="AU61" s="914"/>
      <c r="AV61" s="914"/>
      <c r="AW61" s="914"/>
      <c r="AX61" s="914"/>
      <c r="AY61" s="914"/>
      <c r="AZ61" s="917"/>
      <c r="BA61" s="917"/>
      <c r="BB61" s="917"/>
      <c r="BC61" s="917"/>
      <c r="BD61" s="917"/>
      <c r="BE61" s="908"/>
      <c r="BF61" s="908"/>
      <c r="BG61" s="908"/>
      <c r="BH61" s="908"/>
      <c r="BI61" s="909"/>
      <c r="BJ61" s="252"/>
      <c r="BK61" s="252"/>
      <c r="BL61" s="252"/>
      <c r="BM61" s="252"/>
      <c r="BN61" s="252"/>
      <c r="BO61" s="265"/>
      <c r="BP61" s="265"/>
      <c r="BQ61" s="262">
        <v>55</v>
      </c>
      <c r="BR61" s="263"/>
      <c r="BS61" s="848"/>
      <c r="BT61" s="849"/>
      <c r="BU61" s="849"/>
      <c r="BV61" s="849"/>
      <c r="BW61" s="849"/>
      <c r="BX61" s="849"/>
      <c r="BY61" s="849"/>
      <c r="BZ61" s="849"/>
      <c r="CA61" s="849"/>
      <c r="CB61" s="849"/>
      <c r="CC61" s="849"/>
      <c r="CD61" s="849"/>
      <c r="CE61" s="849"/>
      <c r="CF61" s="849"/>
      <c r="CG61" s="850"/>
      <c r="CH61" s="861"/>
      <c r="CI61" s="862"/>
      <c r="CJ61" s="862"/>
      <c r="CK61" s="862"/>
      <c r="CL61" s="863"/>
      <c r="CM61" s="861"/>
      <c r="CN61" s="862"/>
      <c r="CO61" s="862"/>
      <c r="CP61" s="862"/>
      <c r="CQ61" s="863"/>
      <c r="CR61" s="861"/>
      <c r="CS61" s="862"/>
      <c r="CT61" s="862"/>
      <c r="CU61" s="862"/>
      <c r="CV61" s="863"/>
      <c r="CW61" s="861"/>
      <c r="CX61" s="862"/>
      <c r="CY61" s="862"/>
      <c r="CZ61" s="862"/>
      <c r="DA61" s="863"/>
      <c r="DB61" s="861"/>
      <c r="DC61" s="862"/>
      <c r="DD61" s="862"/>
      <c r="DE61" s="862"/>
      <c r="DF61" s="863"/>
      <c r="DG61" s="861"/>
      <c r="DH61" s="862"/>
      <c r="DI61" s="862"/>
      <c r="DJ61" s="862"/>
      <c r="DK61" s="863"/>
      <c r="DL61" s="861"/>
      <c r="DM61" s="862"/>
      <c r="DN61" s="862"/>
      <c r="DO61" s="862"/>
      <c r="DP61" s="863"/>
      <c r="DQ61" s="861"/>
      <c r="DR61" s="862"/>
      <c r="DS61" s="862"/>
      <c r="DT61" s="862"/>
      <c r="DU61" s="863"/>
      <c r="DV61" s="864"/>
      <c r="DW61" s="865"/>
      <c r="DX61" s="865"/>
      <c r="DY61" s="865"/>
      <c r="DZ61" s="866"/>
      <c r="EA61" s="246"/>
    </row>
    <row r="62" spans="1:131" s="247" customFormat="1" ht="26.25" customHeight="1" x14ac:dyDescent="0.15">
      <c r="A62" s="261">
        <v>35</v>
      </c>
      <c r="B62" s="835"/>
      <c r="C62" s="836"/>
      <c r="D62" s="836"/>
      <c r="E62" s="836"/>
      <c r="F62" s="836"/>
      <c r="G62" s="836"/>
      <c r="H62" s="836"/>
      <c r="I62" s="836"/>
      <c r="J62" s="836"/>
      <c r="K62" s="836"/>
      <c r="L62" s="836"/>
      <c r="M62" s="836"/>
      <c r="N62" s="836"/>
      <c r="O62" s="836"/>
      <c r="P62" s="837"/>
      <c r="Q62" s="913"/>
      <c r="R62" s="914"/>
      <c r="S62" s="914"/>
      <c r="T62" s="914"/>
      <c r="U62" s="914"/>
      <c r="V62" s="914"/>
      <c r="W62" s="914"/>
      <c r="X62" s="914"/>
      <c r="Y62" s="914"/>
      <c r="Z62" s="914"/>
      <c r="AA62" s="914"/>
      <c r="AB62" s="914"/>
      <c r="AC62" s="914"/>
      <c r="AD62" s="914"/>
      <c r="AE62" s="915"/>
      <c r="AF62" s="841"/>
      <c r="AG62" s="842"/>
      <c r="AH62" s="842"/>
      <c r="AI62" s="842"/>
      <c r="AJ62" s="843"/>
      <c r="AK62" s="916"/>
      <c r="AL62" s="914"/>
      <c r="AM62" s="914"/>
      <c r="AN62" s="914"/>
      <c r="AO62" s="914"/>
      <c r="AP62" s="914"/>
      <c r="AQ62" s="914"/>
      <c r="AR62" s="914"/>
      <c r="AS62" s="914"/>
      <c r="AT62" s="914"/>
      <c r="AU62" s="914"/>
      <c r="AV62" s="914"/>
      <c r="AW62" s="914"/>
      <c r="AX62" s="914"/>
      <c r="AY62" s="914"/>
      <c r="AZ62" s="917"/>
      <c r="BA62" s="917"/>
      <c r="BB62" s="917"/>
      <c r="BC62" s="917"/>
      <c r="BD62" s="917"/>
      <c r="BE62" s="908"/>
      <c r="BF62" s="908"/>
      <c r="BG62" s="908"/>
      <c r="BH62" s="908"/>
      <c r="BI62" s="909"/>
      <c r="BJ62" s="925" t="s">
        <v>402</v>
      </c>
      <c r="BK62" s="886"/>
      <c r="BL62" s="886"/>
      <c r="BM62" s="886"/>
      <c r="BN62" s="887"/>
      <c r="BO62" s="265"/>
      <c r="BP62" s="265"/>
      <c r="BQ62" s="262">
        <v>56</v>
      </c>
      <c r="BR62" s="263"/>
      <c r="BS62" s="848"/>
      <c r="BT62" s="849"/>
      <c r="BU62" s="849"/>
      <c r="BV62" s="849"/>
      <c r="BW62" s="849"/>
      <c r="BX62" s="849"/>
      <c r="BY62" s="849"/>
      <c r="BZ62" s="849"/>
      <c r="CA62" s="849"/>
      <c r="CB62" s="849"/>
      <c r="CC62" s="849"/>
      <c r="CD62" s="849"/>
      <c r="CE62" s="849"/>
      <c r="CF62" s="849"/>
      <c r="CG62" s="850"/>
      <c r="CH62" s="861"/>
      <c r="CI62" s="862"/>
      <c r="CJ62" s="862"/>
      <c r="CK62" s="862"/>
      <c r="CL62" s="863"/>
      <c r="CM62" s="861"/>
      <c r="CN62" s="862"/>
      <c r="CO62" s="862"/>
      <c r="CP62" s="862"/>
      <c r="CQ62" s="863"/>
      <c r="CR62" s="861"/>
      <c r="CS62" s="862"/>
      <c r="CT62" s="862"/>
      <c r="CU62" s="862"/>
      <c r="CV62" s="863"/>
      <c r="CW62" s="861"/>
      <c r="CX62" s="862"/>
      <c r="CY62" s="862"/>
      <c r="CZ62" s="862"/>
      <c r="DA62" s="863"/>
      <c r="DB62" s="861"/>
      <c r="DC62" s="862"/>
      <c r="DD62" s="862"/>
      <c r="DE62" s="862"/>
      <c r="DF62" s="863"/>
      <c r="DG62" s="861"/>
      <c r="DH62" s="862"/>
      <c r="DI62" s="862"/>
      <c r="DJ62" s="862"/>
      <c r="DK62" s="863"/>
      <c r="DL62" s="861"/>
      <c r="DM62" s="862"/>
      <c r="DN62" s="862"/>
      <c r="DO62" s="862"/>
      <c r="DP62" s="863"/>
      <c r="DQ62" s="861"/>
      <c r="DR62" s="862"/>
      <c r="DS62" s="862"/>
      <c r="DT62" s="862"/>
      <c r="DU62" s="863"/>
      <c r="DV62" s="864"/>
      <c r="DW62" s="865"/>
      <c r="DX62" s="865"/>
      <c r="DY62" s="865"/>
      <c r="DZ62" s="866"/>
      <c r="EA62" s="246"/>
    </row>
    <row r="63" spans="1:131" s="247" customFormat="1" ht="26.25" customHeight="1" thickBot="1" x14ac:dyDescent="0.2">
      <c r="A63" s="264" t="s">
        <v>383</v>
      </c>
      <c r="B63" s="870" t="s">
        <v>403</v>
      </c>
      <c r="C63" s="871"/>
      <c r="D63" s="871"/>
      <c r="E63" s="871"/>
      <c r="F63" s="871"/>
      <c r="G63" s="871"/>
      <c r="H63" s="871"/>
      <c r="I63" s="871"/>
      <c r="J63" s="871"/>
      <c r="K63" s="871"/>
      <c r="L63" s="871"/>
      <c r="M63" s="871"/>
      <c r="N63" s="871"/>
      <c r="O63" s="871"/>
      <c r="P63" s="872"/>
      <c r="Q63" s="918"/>
      <c r="R63" s="919"/>
      <c r="S63" s="919"/>
      <c r="T63" s="919"/>
      <c r="U63" s="919"/>
      <c r="V63" s="919"/>
      <c r="W63" s="919"/>
      <c r="X63" s="919"/>
      <c r="Y63" s="919"/>
      <c r="Z63" s="919"/>
      <c r="AA63" s="919"/>
      <c r="AB63" s="919"/>
      <c r="AC63" s="919"/>
      <c r="AD63" s="919"/>
      <c r="AE63" s="920"/>
      <c r="AF63" s="921">
        <v>557</v>
      </c>
      <c r="AG63" s="922"/>
      <c r="AH63" s="922"/>
      <c r="AI63" s="922"/>
      <c r="AJ63" s="923"/>
      <c r="AK63" s="924"/>
      <c r="AL63" s="919"/>
      <c r="AM63" s="919"/>
      <c r="AN63" s="919"/>
      <c r="AO63" s="919"/>
      <c r="AP63" s="922">
        <v>499</v>
      </c>
      <c r="AQ63" s="922"/>
      <c r="AR63" s="922"/>
      <c r="AS63" s="922"/>
      <c r="AT63" s="922"/>
      <c r="AU63" s="922">
        <v>296</v>
      </c>
      <c r="AV63" s="922"/>
      <c r="AW63" s="922"/>
      <c r="AX63" s="922"/>
      <c r="AY63" s="922"/>
      <c r="AZ63" s="926"/>
      <c r="BA63" s="926"/>
      <c r="BB63" s="926"/>
      <c r="BC63" s="926"/>
      <c r="BD63" s="926"/>
      <c r="BE63" s="927"/>
      <c r="BF63" s="927"/>
      <c r="BG63" s="927"/>
      <c r="BH63" s="927"/>
      <c r="BI63" s="928"/>
      <c r="BJ63" s="929" t="s">
        <v>404</v>
      </c>
      <c r="BK63" s="930"/>
      <c r="BL63" s="930"/>
      <c r="BM63" s="930"/>
      <c r="BN63" s="931"/>
      <c r="BO63" s="265"/>
      <c r="BP63" s="265"/>
      <c r="BQ63" s="262">
        <v>57</v>
      </c>
      <c r="BR63" s="263"/>
      <c r="BS63" s="848"/>
      <c r="BT63" s="849"/>
      <c r="BU63" s="849"/>
      <c r="BV63" s="849"/>
      <c r="BW63" s="849"/>
      <c r="BX63" s="849"/>
      <c r="BY63" s="849"/>
      <c r="BZ63" s="849"/>
      <c r="CA63" s="849"/>
      <c r="CB63" s="849"/>
      <c r="CC63" s="849"/>
      <c r="CD63" s="849"/>
      <c r="CE63" s="849"/>
      <c r="CF63" s="849"/>
      <c r="CG63" s="850"/>
      <c r="CH63" s="861"/>
      <c r="CI63" s="862"/>
      <c r="CJ63" s="862"/>
      <c r="CK63" s="862"/>
      <c r="CL63" s="863"/>
      <c r="CM63" s="861"/>
      <c r="CN63" s="862"/>
      <c r="CO63" s="862"/>
      <c r="CP63" s="862"/>
      <c r="CQ63" s="863"/>
      <c r="CR63" s="861"/>
      <c r="CS63" s="862"/>
      <c r="CT63" s="862"/>
      <c r="CU63" s="862"/>
      <c r="CV63" s="863"/>
      <c r="CW63" s="861"/>
      <c r="CX63" s="862"/>
      <c r="CY63" s="862"/>
      <c r="CZ63" s="862"/>
      <c r="DA63" s="863"/>
      <c r="DB63" s="861"/>
      <c r="DC63" s="862"/>
      <c r="DD63" s="862"/>
      <c r="DE63" s="862"/>
      <c r="DF63" s="863"/>
      <c r="DG63" s="861"/>
      <c r="DH63" s="862"/>
      <c r="DI63" s="862"/>
      <c r="DJ63" s="862"/>
      <c r="DK63" s="863"/>
      <c r="DL63" s="861"/>
      <c r="DM63" s="862"/>
      <c r="DN63" s="862"/>
      <c r="DO63" s="862"/>
      <c r="DP63" s="863"/>
      <c r="DQ63" s="861"/>
      <c r="DR63" s="862"/>
      <c r="DS63" s="862"/>
      <c r="DT63" s="862"/>
      <c r="DU63" s="863"/>
      <c r="DV63" s="864"/>
      <c r="DW63" s="865"/>
      <c r="DX63" s="865"/>
      <c r="DY63" s="865"/>
      <c r="DZ63" s="866"/>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48"/>
      <c r="BT64" s="849"/>
      <c r="BU64" s="849"/>
      <c r="BV64" s="849"/>
      <c r="BW64" s="849"/>
      <c r="BX64" s="849"/>
      <c r="BY64" s="849"/>
      <c r="BZ64" s="849"/>
      <c r="CA64" s="849"/>
      <c r="CB64" s="849"/>
      <c r="CC64" s="849"/>
      <c r="CD64" s="849"/>
      <c r="CE64" s="849"/>
      <c r="CF64" s="849"/>
      <c r="CG64" s="850"/>
      <c r="CH64" s="861"/>
      <c r="CI64" s="862"/>
      <c r="CJ64" s="862"/>
      <c r="CK64" s="862"/>
      <c r="CL64" s="863"/>
      <c r="CM64" s="861"/>
      <c r="CN64" s="862"/>
      <c r="CO64" s="862"/>
      <c r="CP64" s="862"/>
      <c r="CQ64" s="863"/>
      <c r="CR64" s="861"/>
      <c r="CS64" s="862"/>
      <c r="CT64" s="862"/>
      <c r="CU64" s="862"/>
      <c r="CV64" s="863"/>
      <c r="CW64" s="861"/>
      <c r="CX64" s="862"/>
      <c r="CY64" s="862"/>
      <c r="CZ64" s="862"/>
      <c r="DA64" s="863"/>
      <c r="DB64" s="861"/>
      <c r="DC64" s="862"/>
      <c r="DD64" s="862"/>
      <c r="DE64" s="862"/>
      <c r="DF64" s="863"/>
      <c r="DG64" s="861"/>
      <c r="DH64" s="862"/>
      <c r="DI64" s="862"/>
      <c r="DJ64" s="862"/>
      <c r="DK64" s="863"/>
      <c r="DL64" s="861"/>
      <c r="DM64" s="862"/>
      <c r="DN64" s="862"/>
      <c r="DO64" s="862"/>
      <c r="DP64" s="863"/>
      <c r="DQ64" s="861"/>
      <c r="DR64" s="862"/>
      <c r="DS64" s="862"/>
      <c r="DT64" s="862"/>
      <c r="DU64" s="863"/>
      <c r="DV64" s="864"/>
      <c r="DW64" s="865"/>
      <c r="DX64" s="865"/>
      <c r="DY64" s="865"/>
      <c r="DZ64" s="866"/>
      <c r="EA64" s="246"/>
    </row>
    <row r="65" spans="1:131" s="247" customFormat="1" ht="26.25" customHeight="1" thickBot="1" x14ac:dyDescent="0.2">
      <c r="A65" s="252" t="s">
        <v>405</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48"/>
      <c r="BT65" s="849"/>
      <c r="BU65" s="849"/>
      <c r="BV65" s="849"/>
      <c r="BW65" s="849"/>
      <c r="BX65" s="849"/>
      <c r="BY65" s="849"/>
      <c r="BZ65" s="849"/>
      <c r="CA65" s="849"/>
      <c r="CB65" s="849"/>
      <c r="CC65" s="849"/>
      <c r="CD65" s="849"/>
      <c r="CE65" s="849"/>
      <c r="CF65" s="849"/>
      <c r="CG65" s="850"/>
      <c r="CH65" s="861"/>
      <c r="CI65" s="862"/>
      <c r="CJ65" s="862"/>
      <c r="CK65" s="862"/>
      <c r="CL65" s="863"/>
      <c r="CM65" s="861"/>
      <c r="CN65" s="862"/>
      <c r="CO65" s="862"/>
      <c r="CP65" s="862"/>
      <c r="CQ65" s="863"/>
      <c r="CR65" s="861"/>
      <c r="CS65" s="862"/>
      <c r="CT65" s="862"/>
      <c r="CU65" s="862"/>
      <c r="CV65" s="863"/>
      <c r="CW65" s="861"/>
      <c r="CX65" s="862"/>
      <c r="CY65" s="862"/>
      <c r="CZ65" s="862"/>
      <c r="DA65" s="863"/>
      <c r="DB65" s="861"/>
      <c r="DC65" s="862"/>
      <c r="DD65" s="862"/>
      <c r="DE65" s="862"/>
      <c r="DF65" s="863"/>
      <c r="DG65" s="861"/>
      <c r="DH65" s="862"/>
      <c r="DI65" s="862"/>
      <c r="DJ65" s="862"/>
      <c r="DK65" s="863"/>
      <c r="DL65" s="861"/>
      <c r="DM65" s="862"/>
      <c r="DN65" s="862"/>
      <c r="DO65" s="862"/>
      <c r="DP65" s="863"/>
      <c r="DQ65" s="861"/>
      <c r="DR65" s="862"/>
      <c r="DS65" s="862"/>
      <c r="DT65" s="862"/>
      <c r="DU65" s="863"/>
      <c r="DV65" s="864"/>
      <c r="DW65" s="865"/>
      <c r="DX65" s="865"/>
      <c r="DY65" s="865"/>
      <c r="DZ65" s="866"/>
      <c r="EA65" s="246"/>
    </row>
    <row r="66" spans="1:131" s="247" customFormat="1" ht="26.25" customHeight="1" x14ac:dyDescent="0.15">
      <c r="A66" s="820" t="s">
        <v>406</v>
      </c>
      <c r="B66" s="821"/>
      <c r="C66" s="821"/>
      <c r="D66" s="821"/>
      <c r="E66" s="821"/>
      <c r="F66" s="821"/>
      <c r="G66" s="821"/>
      <c r="H66" s="821"/>
      <c r="I66" s="821"/>
      <c r="J66" s="821"/>
      <c r="K66" s="821"/>
      <c r="L66" s="821"/>
      <c r="M66" s="821"/>
      <c r="N66" s="821"/>
      <c r="O66" s="821"/>
      <c r="P66" s="822"/>
      <c r="Q66" s="797" t="s">
        <v>407</v>
      </c>
      <c r="R66" s="798"/>
      <c r="S66" s="798"/>
      <c r="T66" s="798"/>
      <c r="U66" s="799"/>
      <c r="V66" s="797" t="s">
        <v>408</v>
      </c>
      <c r="W66" s="798"/>
      <c r="X66" s="798"/>
      <c r="Y66" s="798"/>
      <c r="Z66" s="799"/>
      <c r="AA66" s="797" t="s">
        <v>390</v>
      </c>
      <c r="AB66" s="798"/>
      <c r="AC66" s="798"/>
      <c r="AD66" s="798"/>
      <c r="AE66" s="799"/>
      <c r="AF66" s="932" t="s">
        <v>409</v>
      </c>
      <c r="AG66" s="893"/>
      <c r="AH66" s="893"/>
      <c r="AI66" s="893"/>
      <c r="AJ66" s="933"/>
      <c r="AK66" s="797" t="s">
        <v>410</v>
      </c>
      <c r="AL66" s="821"/>
      <c r="AM66" s="821"/>
      <c r="AN66" s="821"/>
      <c r="AO66" s="822"/>
      <c r="AP66" s="797" t="s">
        <v>411</v>
      </c>
      <c r="AQ66" s="798"/>
      <c r="AR66" s="798"/>
      <c r="AS66" s="798"/>
      <c r="AT66" s="799"/>
      <c r="AU66" s="797" t="s">
        <v>412</v>
      </c>
      <c r="AV66" s="798"/>
      <c r="AW66" s="798"/>
      <c r="AX66" s="798"/>
      <c r="AY66" s="799"/>
      <c r="AZ66" s="797" t="s">
        <v>370</v>
      </c>
      <c r="BA66" s="798"/>
      <c r="BB66" s="798"/>
      <c r="BC66" s="798"/>
      <c r="BD66" s="809"/>
      <c r="BE66" s="265"/>
      <c r="BF66" s="265"/>
      <c r="BG66" s="265"/>
      <c r="BH66" s="265"/>
      <c r="BI66" s="265"/>
      <c r="BJ66" s="265"/>
      <c r="BK66" s="265"/>
      <c r="BL66" s="265"/>
      <c r="BM66" s="265"/>
      <c r="BN66" s="265"/>
      <c r="BO66" s="265"/>
      <c r="BP66" s="265"/>
      <c r="BQ66" s="262">
        <v>60</v>
      </c>
      <c r="BR66" s="267"/>
      <c r="BS66" s="943"/>
      <c r="BT66" s="944"/>
      <c r="BU66" s="944"/>
      <c r="BV66" s="944"/>
      <c r="BW66" s="944"/>
      <c r="BX66" s="944"/>
      <c r="BY66" s="944"/>
      <c r="BZ66" s="944"/>
      <c r="CA66" s="944"/>
      <c r="CB66" s="944"/>
      <c r="CC66" s="944"/>
      <c r="CD66" s="944"/>
      <c r="CE66" s="944"/>
      <c r="CF66" s="944"/>
      <c r="CG66" s="945"/>
      <c r="CH66" s="940"/>
      <c r="CI66" s="941"/>
      <c r="CJ66" s="941"/>
      <c r="CK66" s="941"/>
      <c r="CL66" s="942"/>
      <c r="CM66" s="940"/>
      <c r="CN66" s="941"/>
      <c r="CO66" s="941"/>
      <c r="CP66" s="941"/>
      <c r="CQ66" s="942"/>
      <c r="CR66" s="940"/>
      <c r="CS66" s="941"/>
      <c r="CT66" s="941"/>
      <c r="CU66" s="941"/>
      <c r="CV66" s="942"/>
      <c r="CW66" s="940"/>
      <c r="CX66" s="941"/>
      <c r="CY66" s="941"/>
      <c r="CZ66" s="941"/>
      <c r="DA66" s="942"/>
      <c r="DB66" s="940"/>
      <c r="DC66" s="941"/>
      <c r="DD66" s="941"/>
      <c r="DE66" s="941"/>
      <c r="DF66" s="942"/>
      <c r="DG66" s="940"/>
      <c r="DH66" s="941"/>
      <c r="DI66" s="941"/>
      <c r="DJ66" s="941"/>
      <c r="DK66" s="942"/>
      <c r="DL66" s="940"/>
      <c r="DM66" s="941"/>
      <c r="DN66" s="941"/>
      <c r="DO66" s="941"/>
      <c r="DP66" s="942"/>
      <c r="DQ66" s="940"/>
      <c r="DR66" s="941"/>
      <c r="DS66" s="941"/>
      <c r="DT66" s="941"/>
      <c r="DU66" s="942"/>
      <c r="DV66" s="937"/>
      <c r="DW66" s="938"/>
      <c r="DX66" s="938"/>
      <c r="DY66" s="938"/>
      <c r="DZ66" s="939"/>
      <c r="EA66" s="246"/>
    </row>
    <row r="67" spans="1:131" s="247" customFormat="1" ht="26.25" customHeight="1" thickBot="1" x14ac:dyDescent="0.2">
      <c r="A67" s="823"/>
      <c r="B67" s="824"/>
      <c r="C67" s="824"/>
      <c r="D67" s="824"/>
      <c r="E67" s="824"/>
      <c r="F67" s="824"/>
      <c r="G67" s="824"/>
      <c r="H67" s="824"/>
      <c r="I67" s="824"/>
      <c r="J67" s="824"/>
      <c r="K67" s="824"/>
      <c r="L67" s="824"/>
      <c r="M67" s="824"/>
      <c r="N67" s="824"/>
      <c r="O67" s="824"/>
      <c r="P67" s="825"/>
      <c r="Q67" s="800"/>
      <c r="R67" s="801"/>
      <c r="S67" s="801"/>
      <c r="T67" s="801"/>
      <c r="U67" s="802"/>
      <c r="V67" s="800"/>
      <c r="W67" s="801"/>
      <c r="X67" s="801"/>
      <c r="Y67" s="801"/>
      <c r="Z67" s="802"/>
      <c r="AA67" s="800"/>
      <c r="AB67" s="801"/>
      <c r="AC67" s="801"/>
      <c r="AD67" s="801"/>
      <c r="AE67" s="802"/>
      <c r="AF67" s="934"/>
      <c r="AG67" s="896"/>
      <c r="AH67" s="896"/>
      <c r="AI67" s="896"/>
      <c r="AJ67" s="935"/>
      <c r="AK67" s="936"/>
      <c r="AL67" s="824"/>
      <c r="AM67" s="824"/>
      <c r="AN67" s="824"/>
      <c r="AO67" s="825"/>
      <c r="AP67" s="800"/>
      <c r="AQ67" s="801"/>
      <c r="AR67" s="801"/>
      <c r="AS67" s="801"/>
      <c r="AT67" s="802"/>
      <c r="AU67" s="800"/>
      <c r="AV67" s="801"/>
      <c r="AW67" s="801"/>
      <c r="AX67" s="801"/>
      <c r="AY67" s="802"/>
      <c r="AZ67" s="800"/>
      <c r="BA67" s="801"/>
      <c r="BB67" s="801"/>
      <c r="BC67" s="801"/>
      <c r="BD67" s="810"/>
      <c r="BE67" s="265"/>
      <c r="BF67" s="265"/>
      <c r="BG67" s="265"/>
      <c r="BH67" s="265"/>
      <c r="BI67" s="265"/>
      <c r="BJ67" s="265"/>
      <c r="BK67" s="265"/>
      <c r="BL67" s="265"/>
      <c r="BM67" s="265"/>
      <c r="BN67" s="265"/>
      <c r="BO67" s="265"/>
      <c r="BP67" s="265"/>
      <c r="BQ67" s="262">
        <v>61</v>
      </c>
      <c r="BR67" s="267"/>
      <c r="BS67" s="943"/>
      <c r="BT67" s="944"/>
      <c r="BU67" s="944"/>
      <c r="BV67" s="944"/>
      <c r="BW67" s="944"/>
      <c r="BX67" s="944"/>
      <c r="BY67" s="944"/>
      <c r="BZ67" s="944"/>
      <c r="CA67" s="944"/>
      <c r="CB67" s="944"/>
      <c r="CC67" s="944"/>
      <c r="CD67" s="944"/>
      <c r="CE67" s="944"/>
      <c r="CF67" s="944"/>
      <c r="CG67" s="945"/>
      <c r="CH67" s="940"/>
      <c r="CI67" s="941"/>
      <c r="CJ67" s="941"/>
      <c r="CK67" s="941"/>
      <c r="CL67" s="942"/>
      <c r="CM67" s="940"/>
      <c r="CN67" s="941"/>
      <c r="CO67" s="941"/>
      <c r="CP67" s="941"/>
      <c r="CQ67" s="942"/>
      <c r="CR67" s="940"/>
      <c r="CS67" s="941"/>
      <c r="CT67" s="941"/>
      <c r="CU67" s="941"/>
      <c r="CV67" s="942"/>
      <c r="CW67" s="940"/>
      <c r="CX67" s="941"/>
      <c r="CY67" s="941"/>
      <c r="CZ67" s="941"/>
      <c r="DA67" s="942"/>
      <c r="DB67" s="940"/>
      <c r="DC67" s="941"/>
      <c r="DD67" s="941"/>
      <c r="DE67" s="941"/>
      <c r="DF67" s="942"/>
      <c r="DG67" s="940"/>
      <c r="DH67" s="941"/>
      <c r="DI67" s="941"/>
      <c r="DJ67" s="941"/>
      <c r="DK67" s="942"/>
      <c r="DL67" s="940"/>
      <c r="DM67" s="941"/>
      <c r="DN67" s="941"/>
      <c r="DO67" s="941"/>
      <c r="DP67" s="942"/>
      <c r="DQ67" s="940"/>
      <c r="DR67" s="941"/>
      <c r="DS67" s="941"/>
      <c r="DT67" s="941"/>
      <c r="DU67" s="942"/>
      <c r="DV67" s="937"/>
      <c r="DW67" s="938"/>
      <c r="DX67" s="938"/>
      <c r="DY67" s="938"/>
      <c r="DZ67" s="939"/>
      <c r="EA67" s="246"/>
    </row>
    <row r="68" spans="1:131" s="247" customFormat="1" ht="26.25" customHeight="1" thickTop="1" x14ac:dyDescent="0.15">
      <c r="A68" s="258">
        <v>1</v>
      </c>
      <c r="B68" s="949" t="s">
        <v>574</v>
      </c>
      <c r="C68" s="950"/>
      <c r="D68" s="950"/>
      <c r="E68" s="950"/>
      <c r="F68" s="950"/>
      <c r="G68" s="950"/>
      <c r="H68" s="950"/>
      <c r="I68" s="950"/>
      <c r="J68" s="950"/>
      <c r="K68" s="950"/>
      <c r="L68" s="950"/>
      <c r="M68" s="950"/>
      <c r="N68" s="950"/>
      <c r="O68" s="950"/>
      <c r="P68" s="951"/>
      <c r="Q68" s="952">
        <v>2367</v>
      </c>
      <c r="R68" s="946"/>
      <c r="S68" s="946"/>
      <c r="T68" s="946"/>
      <c r="U68" s="946"/>
      <c r="V68" s="946">
        <v>2151</v>
      </c>
      <c r="W68" s="946"/>
      <c r="X68" s="946"/>
      <c r="Y68" s="946"/>
      <c r="Z68" s="946"/>
      <c r="AA68" s="946">
        <v>216</v>
      </c>
      <c r="AB68" s="946"/>
      <c r="AC68" s="946"/>
      <c r="AD68" s="946"/>
      <c r="AE68" s="946"/>
      <c r="AF68" s="946">
        <v>84</v>
      </c>
      <c r="AG68" s="946"/>
      <c r="AH68" s="946"/>
      <c r="AI68" s="946"/>
      <c r="AJ68" s="946"/>
      <c r="AK68" s="946" t="s">
        <v>580</v>
      </c>
      <c r="AL68" s="946"/>
      <c r="AM68" s="946"/>
      <c r="AN68" s="946"/>
      <c r="AO68" s="946"/>
      <c r="AP68" s="946" t="s">
        <v>580</v>
      </c>
      <c r="AQ68" s="946"/>
      <c r="AR68" s="946"/>
      <c r="AS68" s="946"/>
      <c r="AT68" s="946"/>
      <c r="AU68" s="946" t="s">
        <v>580</v>
      </c>
      <c r="AV68" s="946"/>
      <c r="AW68" s="946"/>
      <c r="AX68" s="946"/>
      <c r="AY68" s="946"/>
      <c r="AZ68" s="947"/>
      <c r="BA68" s="947"/>
      <c r="BB68" s="947"/>
      <c r="BC68" s="947"/>
      <c r="BD68" s="948"/>
      <c r="BE68" s="265"/>
      <c r="BF68" s="265"/>
      <c r="BG68" s="265"/>
      <c r="BH68" s="265"/>
      <c r="BI68" s="265"/>
      <c r="BJ68" s="265"/>
      <c r="BK68" s="265"/>
      <c r="BL68" s="265"/>
      <c r="BM68" s="265"/>
      <c r="BN68" s="265"/>
      <c r="BO68" s="265"/>
      <c r="BP68" s="265"/>
      <c r="BQ68" s="262">
        <v>62</v>
      </c>
      <c r="BR68" s="267"/>
      <c r="BS68" s="943"/>
      <c r="BT68" s="944"/>
      <c r="BU68" s="944"/>
      <c r="BV68" s="944"/>
      <c r="BW68" s="944"/>
      <c r="BX68" s="944"/>
      <c r="BY68" s="944"/>
      <c r="BZ68" s="944"/>
      <c r="CA68" s="944"/>
      <c r="CB68" s="944"/>
      <c r="CC68" s="944"/>
      <c r="CD68" s="944"/>
      <c r="CE68" s="944"/>
      <c r="CF68" s="944"/>
      <c r="CG68" s="945"/>
      <c r="CH68" s="940"/>
      <c r="CI68" s="941"/>
      <c r="CJ68" s="941"/>
      <c r="CK68" s="941"/>
      <c r="CL68" s="942"/>
      <c r="CM68" s="940"/>
      <c r="CN68" s="941"/>
      <c r="CO68" s="941"/>
      <c r="CP68" s="941"/>
      <c r="CQ68" s="942"/>
      <c r="CR68" s="940"/>
      <c r="CS68" s="941"/>
      <c r="CT68" s="941"/>
      <c r="CU68" s="941"/>
      <c r="CV68" s="942"/>
      <c r="CW68" s="940"/>
      <c r="CX68" s="941"/>
      <c r="CY68" s="941"/>
      <c r="CZ68" s="941"/>
      <c r="DA68" s="942"/>
      <c r="DB68" s="940"/>
      <c r="DC68" s="941"/>
      <c r="DD68" s="941"/>
      <c r="DE68" s="941"/>
      <c r="DF68" s="942"/>
      <c r="DG68" s="940"/>
      <c r="DH68" s="941"/>
      <c r="DI68" s="941"/>
      <c r="DJ68" s="941"/>
      <c r="DK68" s="942"/>
      <c r="DL68" s="940"/>
      <c r="DM68" s="941"/>
      <c r="DN68" s="941"/>
      <c r="DO68" s="941"/>
      <c r="DP68" s="942"/>
      <c r="DQ68" s="940"/>
      <c r="DR68" s="941"/>
      <c r="DS68" s="941"/>
      <c r="DT68" s="941"/>
      <c r="DU68" s="942"/>
      <c r="DV68" s="937"/>
      <c r="DW68" s="938"/>
      <c r="DX68" s="938"/>
      <c r="DY68" s="938"/>
      <c r="DZ68" s="939"/>
      <c r="EA68" s="246"/>
    </row>
    <row r="69" spans="1:131" s="247" customFormat="1" ht="26.25" customHeight="1" x14ac:dyDescent="0.15">
      <c r="A69" s="261">
        <v>2</v>
      </c>
      <c r="B69" s="953" t="s">
        <v>575</v>
      </c>
      <c r="C69" s="954"/>
      <c r="D69" s="954"/>
      <c r="E69" s="954"/>
      <c r="F69" s="954"/>
      <c r="G69" s="954"/>
      <c r="H69" s="954"/>
      <c r="I69" s="954"/>
      <c r="J69" s="954"/>
      <c r="K69" s="954"/>
      <c r="L69" s="954"/>
      <c r="M69" s="954"/>
      <c r="N69" s="954"/>
      <c r="O69" s="954"/>
      <c r="P69" s="955"/>
      <c r="Q69" s="956">
        <v>8889</v>
      </c>
      <c r="R69" s="911"/>
      <c r="S69" s="911"/>
      <c r="T69" s="911"/>
      <c r="U69" s="911"/>
      <c r="V69" s="911">
        <v>7475</v>
      </c>
      <c r="W69" s="911"/>
      <c r="X69" s="911"/>
      <c r="Y69" s="911"/>
      <c r="Z69" s="911"/>
      <c r="AA69" s="911">
        <v>1414</v>
      </c>
      <c r="AB69" s="911"/>
      <c r="AC69" s="911"/>
      <c r="AD69" s="911"/>
      <c r="AE69" s="911"/>
      <c r="AF69" s="911">
        <v>1414</v>
      </c>
      <c r="AG69" s="911"/>
      <c r="AH69" s="911"/>
      <c r="AI69" s="911"/>
      <c r="AJ69" s="911"/>
      <c r="AK69" s="911">
        <v>523</v>
      </c>
      <c r="AL69" s="911"/>
      <c r="AM69" s="911"/>
      <c r="AN69" s="911"/>
      <c r="AO69" s="911"/>
      <c r="AP69" s="911" t="s">
        <v>580</v>
      </c>
      <c r="AQ69" s="911"/>
      <c r="AR69" s="911"/>
      <c r="AS69" s="911"/>
      <c r="AT69" s="911"/>
      <c r="AU69" s="911" t="s">
        <v>580</v>
      </c>
      <c r="AV69" s="911"/>
      <c r="AW69" s="911"/>
      <c r="AX69" s="911"/>
      <c r="AY69" s="911"/>
      <c r="AZ69" s="957"/>
      <c r="BA69" s="957"/>
      <c r="BB69" s="957"/>
      <c r="BC69" s="957"/>
      <c r="BD69" s="958"/>
      <c r="BE69" s="265"/>
      <c r="BF69" s="265"/>
      <c r="BG69" s="265"/>
      <c r="BH69" s="265"/>
      <c r="BI69" s="265"/>
      <c r="BJ69" s="265"/>
      <c r="BK69" s="265"/>
      <c r="BL69" s="265"/>
      <c r="BM69" s="265"/>
      <c r="BN69" s="265"/>
      <c r="BO69" s="265"/>
      <c r="BP69" s="265"/>
      <c r="BQ69" s="262">
        <v>63</v>
      </c>
      <c r="BR69" s="267"/>
      <c r="BS69" s="943"/>
      <c r="BT69" s="944"/>
      <c r="BU69" s="944"/>
      <c r="BV69" s="944"/>
      <c r="BW69" s="944"/>
      <c r="BX69" s="944"/>
      <c r="BY69" s="944"/>
      <c r="BZ69" s="944"/>
      <c r="CA69" s="944"/>
      <c r="CB69" s="944"/>
      <c r="CC69" s="944"/>
      <c r="CD69" s="944"/>
      <c r="CE69" s="944"/>
      <c r="CF69" s="944"/>
      <c r="CG69" s="945"/>
      <c r="CH69" s="940"/>
      <c r="CI69" s="941"/>
      <c r="CJ69" s="941"/>
      <c r="CK69" s="941"/>
      <c r="CL69" s="942"/>
      <c r="CM69" s="940"/>
      <c r="CN69" s="941"/>
      <c r="CO69" s="941"/>
      <c r="CP69" s="941"/>
      <c r="CQ69" s="942"/>
      <c r="CR69" s="940"/>
      <c r="CS69" s="941"/>
      <c r="CT69" s="941"/>
      <c r="CU69" s="941"/>
      <c r="CV69" s="942"/>
      <c r="CW69" s="940"/>
      <c r="CX69" s="941"/>
      <c r="CY69" s="941"/>
      <c r="CZ69" s="941"/>
      <c r="DA69" s="942"/>
      <c r="DB69" s="940"/>
      <c r="DC69" s="941"/>
      <c r="DD69" s="941"/>
      <c r="DE69" s="941"/>
      <c r="DF69" s="942"/>
      <c r="DG69" s="940"/>
      <c r="DH69" s="941"/>
      <c r="DI69" s="941"/>
      <c r="DJ69" s="941"/>
      <c r="DK69" s="942"/>
      <c r="DL69" s="940"/>
      <c r="DM69" s="941"/>
      <c r="DN69" s="941"/>
      <c r="DO69" s="941"/>
      <c r="DP69" s="942"/>
      <c r="DQ69" s="940"/>
      <c r="DR69" s="941"/>
      <c r="DS69" s="941"/>
      <c r="DT69" s="941"/>
      <c r="DU69" s="942"/>
      <c r="DV69" s="937"/>
      <c r="DW69" s="938"/>
      <c r="DX69" s="938"/>
      <c r="DY69" s="938"/>
      <c r="DZ69" s="939"/>
      <c r="EA69" s="246"/>
    </row>
    <row r="70" spans="1:131" s="247" customFormat="1" ht="26.25" customHeight="1" x14ac:dyDescent="0.15">
      <c r="A70" s="261">
        <v>3</v>
      </c>
      <c r="B70" s="953" t="s">
        <v>576</v>
      </c>
      <c r="C70" s="954"/>
      <c r="D70" s="954"/>
      <c r="E70" s="954"/>
      <c r="F70" s="954"/>
      <c r="G70" s="954"/>
      <c r="H70" s="954"/>
      <c r="I70" s="954"/>
      <c r="J70" s="954"/>
      <c r="K70" s="954"/>
      <c r="L70" s="954"/>
      <c r="M70" s="954"/>
      <c r="N70" s="954"/>
      <c r="O70" s="954"/>
      <c r="P70" s="955"/>
      <c r="Q70" s="956">
        <v>300</v>
      </c>
      <c r="R70" s="911"/>
      <c r="S70" s="911"/>
      <c r="T70" s="911"/>
      <c r="U70" s="911"/>
      <c r="V70" s="911">
        <v>254</v>
      </c>
      <c r="W70" s="911"/>
      <c r="X70" s="911"/>
      <c r="Y70" s="911"/>
      <c r="Z70" s="911"/>
      <c r="AA70" s="911">
        <v>46</v>
      </c>
      <c r="AB70" s="911"/>
      <c r="AC70" s="911"/>
      <c r="AD70" s="911"/>
      <c r="AE70" s="911"/>
      <c r="AF70" s="911">
        <v>46</v>
      </c>
      <c r="AG70" s="911"/>
      <c r="AH70" s="911"/>
      <c r="AI70" s="911"/>
      <c r="AJ70" s="911"/>
      <c r="AK70" s="911" t="s">
        <v>580</v>
      </c>
      <c r="AL70" s="911"/>
      <c r="AM70" s="911"/>
      <c r="AN70" s="911"/>
      <c r="AO70" s="911"/>
      <c r="AP70" s="911" t="s">
        <v>580</v>
      </c>
      <c r="AQ70" s="911"/>
      <c r="AR70" s="911"/>
      <c r="AS70" s="911"/>
      <c r="AT70" s="911"/>
      <c r="AU70" s="911" t="s">
        <v>580</v>
      </c>
      <c r="AV70" s="911"/>
      <c r="AW70" s="911"/>
      <c r="AX70" s="911"/>
      <c r="AY70" s="911"/>
      <c r="AZ70" s="957"/>
      <c r="BA70" s="957"/>
      <c r="BB70" s="957"/>
      <c r="BC70" s="957"/>
      <c r="BD70" s="958"/>
      <c r="BE70" s="265"/>
      <c r="BF70" s="265"/>
      <c r="BG70" s="265"/>
      <c r="BH70" s="265"/>
      <c r="BI70" s="265"/>
      <c r="BJ70" s="265"/>
      <c r="BK70" s="265"/>
      <c r="BL70" s="265"/>
      <c r="BM70" s="265"/>
      <c r="BN70" s="265"/>
      <c r="BO70" s="265"/>
      <c r="BP70" s="265"/>
      <c r="BQ70" s="262">
        <v>64</v>
      </c>
      <c r="BR70" s="267"/>
      <c r="BS70" s="943"/>
      <c r="BT70" s="944"/>
      <c r="BU70" s="944"/>
      <c r="BV70" s="944"/>
      <c r="BW70" s="944"/>
      <c r="BX70" s="944"/>
      <c r="BY70" s="944"/>
      <c r="BZ70" s="944"/>
      <c r="CA70" s="944"/>
      <c r="CB70" s="944"/>
      <c r="CC70" s="944"/>
      <c r="CD70" s="944"/>
      <c r="CE70" s="944"/>
      <c r="CF70" s="944"/>
      <c r="CG70" s="945"/>
      <c r="CH70" s="940"/>
      <c r="CI70" s="941"/>
      <c r="CJ70" s="941"/>
      <c r="CK70" s="941"/>
      <c r="CL70" s="942"/>
      <c r="CM70" s="940"/>
      <c r="CN70" s="941"/>
      <c r="CO70" s="941"/>
      <c r="CP70" s="941"/>
      <c r="CQ70" s="942"/>
      <c r="CR70" s="940"/>
      <c r="CS70" s="941"/>
      <c r="CT70" s="941"/>
      <c r="CU70" s="941"/>
      <c r="CV70" s="942"/>
      <c r="CW70" s="940"/>
      <c r="CX70" s="941"/>
      <c r="CY70" s="941"/>
      <c r="CZ70" s="941"/>
      <c r="DA70" s="942"/>
      <c r="DB70" s="940"/>
      <c r="DC70" s="941"/>
      <c r="DD70" s="941"/>
      <c r="DE70" s="941"/>
      <c r="DF70" s="942"/>
      <c r="DG70" s="940"/>
      <c r="DH70" s="941"/>
      <c r="DI70" s="941"/>
      <c r="DJ70" s="941"/>
      <c r="DK70" s="942"/>
      <c r="DL70" s="940"/>
      <c r="DM70" s="941"/>
      <c r="DN70" s="941"/>
      <c r="DO70" s="941"/>
      <c r="DP70" s="942"/>
      <c r="DQ70" s="940"/>
      <c r="DR70" s="941"/>
      <c r="DS70" s="941"/>
      <c r="DT70" s="941"/>
      <c r="DU70" s="942"/>
      <c r="DV70" s="937"/>
      <c r="DW70" s="938"/>
      <c r="DX70" s="938"/>
      <c r="DY70" s="938"/>
      <c r="DZ70" s="939"/>
      <c r="EA70" s="246"/>
    </row>
    <row r="71" spans="1:131" s="247" customFormat="1" ht="26.25" customHeight="1" x14ac:dyDescent="0.15">
      <c r="A71" s="261">
        <v>4</v>
      </c>
      <c r="B71" s="953" t="s">
        <v>577</v>
      </c>
      <c r="C71" s="954"/>
      <c r="D71" s="954"/>
      <c r="E71" s="954"/>
      <c r="F71" s="954"/>
      <c r="G71" s="954"/>
      <c r="H71" s="954"/>
      <c r="I71" s="954"/>
      <c r="J71" s="954"/>
      <c r="K71" s="954"/>
      <c r="L71" s="954"/>
      <c r="M71" s="954"/>
      <c r="N71" s="954"/>
      <c r="O71" s="954"/>
      <c r="P71" s="955"/>
      <c r="Q71" s="956">
        <v>290311</v>
      </c>
      <c r="R71" s="911"/>
      <c r="S71" s="911"/>
      <c r="T71" s="911"/>
      <c r="U71" s="911"/>
      <c r="V71" s="911">
        <v>279470</v>
      </c>
      <c r="W71" s="911"/>
      <c r="X71" s="911"/>
      <c r="Y71" s="911"/>
      <c r="Z71" s="911"/>
      <c r="AA71" s="911">
        <v>10841</v>
      </c>
      <c r="AB71" s="911"/>
      <c r="AC71" s="911"/>
      <c r="AD71" s="911"/>
      <c r="AE71" s="911"/>
      <c r="AF71" s="911">
        <v>10841</v>
      </c>
      <c r="AG71" s="911"/>
      <c r="AH71" s="911"/>
      <c r="AI71" s="911"/>
      <c r="AJ71" s="911"/>
      <c r="AK71" s="911" t="s">
        <v>580</v>
      </c>
      <c r="AL71" s="911"/>
      <c r="AM71" s="911"/>
      <c r="AN71" s="911"/>
      <c r="AO71" s="911"/>
      <c r="AP71" s="911" t="s">
        <v>580</v>
      </c>
      <c r="AQ71" s="911"/>
      <c r="AR71" s="911"/>
      <c r="AS71" s="911"/>
      <c r="AT71" s="911"/>
      <c r="AU71" s="911" t="s">
        <v>580</v>
      </c>
      <c r="AV71" s="911"/>
      <c r="AW71" s="911"/>
      <c r="AX71" s="911"/>
      <c r="AY71" s="911"/>
      <c r="AZ71" s="957"/>
      <c r="BA71" s="957"/>
      <c r="BB71" s="957"/>
      <c r="BC71" s="957"/>
      <c r="BD71" s="958"/>
      <c r="BE71" s="265"/>
      <c r="BF71" s="265"/>
      <c r="BG71" s="265"/>
      <c r="BH71" s="265"/>
      <c r="BI71" s="265"/>
      <c r="BJ71" s="265"/>
      <c r="BK71" s="265"/>
      <c r="BL71" s="265"/>
      <c r="BM71" s="265"/>
      <c r="BN71" s="265"/>
      <c r="BO71" s="265"/>
      <c r="BP71" s="265"/>
      <c r="BQ71" s="262">
        <v>65</v>
      </c>
      <c r="BR71" s="267"/>
      <c r="BS71" s="943"/>
      <c r="BT71" s="944"/>
      <c r="BU71" s="944"/>
      <c r="BV71" s="944"/>
      <c r="BW71" s="944"/>
      <c r="BX71" s="944"/>
      <c r="BY71" s="944"/>
      <c r="BZ71" s="944"/>
      <c r="CA71" s="944"/>
      <c r="CB71" s="944"/>
      <c r="CC71" s="944"/>
      <c r="CD71" s="944"/>
      <c r="CE71" s="944"/>
      <c r="CF71" s="944"/>
      <c r="CG71" s="945"/>
      <c r="CH71" s="940"/>
      <c r="CI71" s="941"/>
      <c r="CJ71" s="941"/>
      <c r="CK71" s="941"/>
      <c r="CL71" s="942"/>
      <c r="CM71" s="940"/>
      <c r="CN71" s="941"/>
      <c r="CO71" s="941"/>
      <c r="CP71" s="941"/>
      <c r="CQ71" s="942"/>
      <c r="CR71" s="940"/>
      <c r="CS71" s="941"/>
      <c r="CT71" s="941"/>
      <c r="CU71" s="941"/>
      <c r="CV71" s="942"/>
      <c r="CW71" s="940"/>
      <c r="CX71" s="941"/>
      <c r="CY71" s="941"/>
      <c r="CZ71" s="941"/>
      <c r="DA71" s="942"/>
      <c r="DB71" s="940"/>
      <c r="DC71" s="941"/>
      <c r="DD71" s="941"/>
      <c r="DE71" s="941"/>
      <c r="DF71" s="942"/>
      <c r="DG71" s="940"/>
      <c r="DH71" s="941"/>
      <c r="DI71" s="941"/>
      <c r="DJ71" s="941"/>
      <c r="DK71" s="942"/>
      <c r="DL71" s="940"/>
      <c r="DM71" s="941"/>
      <c r="DN71" s="941"/>
      <c r="DO71" s="941"/>
      <c r="DP71" s="942"/>
      <c r="DQ71" s="940"/>
      <c r="DR71" s="941"/>
      <c r="DS71" s="941"/>
      <c r="DT71" s="941"/>
      <c r="DU71" s="942"/>
      <c r="DV71" s="937"/>
      <c r="DW71" s="938"/>
      <c r="DX71" s="938"/>
      <c r="DY71" s="938"/>
      <c r="DZ71" s="939"/>
      <c r="EA71" s="246"/>
    </row>
    <row r="72" spans="1:131" s="247" customFormat="1" ht="26.25" customHeight="1" x14ac:dyDescent="0.15">
      <c r="A72" s="261">
        <v>5</v>
      </c>
      <c r="B72" s="953"/>
      <c r="C72" s="954"/>
      <c r="D72" s="954"/>
      <c r="E72" s="954"/>
      <c r="F72" s="954"/>
      <c r="G72" s="954"/>
      <c r="H72" s="954"/>
      <c r="I72" s="954"/>
      <c r="J72" s="954"/>
      <c r="K72" s="954"/>
      <c r="L72" s="954"/>
      <c r="M72" s="954"/>
      <c r="N72" s="954"/>
      <c r="O72" s="954"/>
      <c r="P72" s="955"/>
      <c r="Q72" s="956"/>
      <c r="R72" s="911"/>
      <c r="S72" s="911"/>
      <c r="T72" s="911"/>
      <c r="U72" s="911"/>
      <c r="V72" s="911"/>
      <c r="W72" s="911"/>
      <c r="X72" s="911"/>
      <c r="Y72" s="911"/>
      <c r="Z72" s="911"/>
      <c r="AA72" s="911"/>
      <c r="AB72" s="911"/>
      <c r="AC72" s="911"/>
      <c r="AD72" s="911"/>
      <c r="AE72" s="911"/>
      <c r="AF72" s="911"/>
      <c r="AG72" s="911"/>
      <c r="AH72" s="911"/>
      <c r="AI72" s="911"/>
      <c r="AJ72" s="911"/>
      <c r="AK72" s="911"/>
      <c r="AL72" s="911"/>
      <c r="AM72" s="911"/>
      <c r="AN72" s="911"/>
      <c r="AO72" s="911"/>
      <c r="AP72" s="911"/>
      <c r="AQ72" s="911"/>
      <c r="AR72" s="911"/>
      <c r="AS72" s="911"/>
      <c r="AT72" s="911"/>
      <c r="AU72" s="911"/>
      <c r="AV72" s="911"/>
      <c r="AW72" s="911"/>
      <c r="AX72" s="911"/>
      <c r="AY72" s="911"/>
      <c r="AZ72" s="957"/>
      <c r="BA72" s="957"/>
      <c r="BB72" s="957"/>
      <c r="BC72" s="957"/>
      <c r="BD72" s="958"/>
      <c r="BE72" s="265"/>
      <c r="BF72" s="265"/>
      <c r="BG72" s="265"/>
      <c r="BH72" s="265"/>
      <c r="BI72" s="265"/>
      <c r="BJ72" s="265"/>
      <c r="BK72" s="265"/>
      <c r="BL72" s="265"/>
      <c r="BM72" s="265"/>
      <c r="BN72" s="265"/>
      <c r="BO72" s="265"/>
      <c r="BP72" s="265"/>
      <c r="BQ72" s="262">
        <v>66</v>
      </c>
      <c r="BR72" s="267"/>
      <c r="BS72" s="943"/>
      <c r="BT72" s="944"/>
      <c r="BU72" s="944"/>
      <c r="BV72" s="944"/>
      <c r="BW72" s="944"/>
      <c r="BX72" s="944"/>
      <c r="BY72" s="944"/>
      <c r="BZ72" s="944"/>
      <c r="CA72" s="944"/>
      <c r="CB72" s="944"/>
      <c r="CC72" s="944"/>
      <c r="CD72" s="944"/>
      <c r="CE72" s="944"/>
      <c r="CF72" s="944"/>
      <c r="CG72" s="945"/>
      <c r="CH72" s="940"/>
      <c r="CI72" s="941"/>
      <c r="CJ72" s="941"/>
      <c r="CK72" s="941"/>
      <c r="CL72" s="942"/>
      <c r="CM72" s="940"/>
      <c r="CN72" s="941"/>
      <c r="CO72" s="941"/>
      <c r="CP72" s="941"/>
      <c r="CQ72" s="942"/>
      <c r="CR72" s="940"/>
      <c r="CS72" s="941"/>
      <c r="CT72" s="941"/>
      <c r="CU72" s="941"/>
      <c r="CV72" s="942"/>
      <c r="CW72" s="940"/>
      <c r="CX72" s="941"/>
      <c r="CY72" s="941"/>
      <c r="CZ72" s="941"/>
      <c r="DA72" s="942"/>
      <c r="DB72" s="940"/>
      <c r="DC72" s="941"/>
      <c r="DD72" s="941"/>
      <c r="DE72" s="941"/>
      <c r="DF72" s="942"/>
      <c r="DG72" s="940"/>
      <c r="DH72" s="941"/>
      <c r="DI72" s="941"/>
      <c r="DJ72" s="941"/>
      <c r="DK72" s="942"/>
      <c r="DL72" s="940"/>
      <c r="DM72" s="941"/>
      <c r="DN72" s="941"/>
      <c r="DO72" s="941"/>
      <c r="DP72" s="942"/>
      <c r="DQ72" s="940"/>
      <c r="DR72" s="941"/>
      <c r="DS72" s="941"/>
      <c r="DT72" s="941"/>
      <c r="DU72" s="942"/>
      <c r="DV72" s="937"/>
      <c r="DW72" s="938"/>
      <c r="DX72" s="938"/>
      <c r="DY72" s="938"/>
      <c r="DZ72" s="939"/>
      <c r="EA72" s="246"/>
    </row>
    <row r="73" spans="1:131" s="247" customFormat="1" ht="26.25" customHeight="1" x14ac:dyDescent="0.15">
      <c r="A73" s="261">
        <v>6</v>
      </c>
      <c r="B73" s="953"/>
      <c r="C73" s="954"/>
      <c r="D73" s="954"/>
      <c r="E73" s="954"/>
      <c r="F73" s="954"/>
      <c r="G73" s="954"/>
      <c r="H73" s="954"/>
      <c r="I73" s="954"/>
      <c r="J73" s="954"/>
      <c r="K73" s="954"/>
      <c r="L73" s="954"/>
      <c r="M73" s="954"/>
      <c r="N73" s="954"/>
      <c r="O73" s="954"/>
      <c r="P73" s="955"/>
      <c r="Q73" s="956"/>
      <c r="R73" s="911"/>
      <c r="S73" s="911"/>
      <c r="T73" s="911"/>
      <c r="U73" s="911"/>
      <c r="V73" s="911"/>
      <c r="W73" s="911"/>
      <c r="X73" s="911"/>
      <c r="Y73" s="911"/>
      <c r="Z73" s="911"/>
      <c r="AA73" s="911"/>
      <c r="AB73" s="911"/>
      <c r="AC73" s="911"/>
      <c r="AD73" s="911"/>
      <c r="AE73" s="911"/>
      <c r="AF73" s="911"/>
      <c r="AG73" s="911"/>
      <c r="AH73" s="911"/>
      <c r="AI73" s="911"/>
      <c r="AJ73" s="911"/>
      <c r="AK73" s="911"/>
      <c r="AL73" s="911"/>
      <c r="AM73" s="911"/>
      <c r="AN73" s="911"/>
      <c r="AO73" s="911"/>
      <c r="AP73" s="911"/>
      <c r="AQ73" s="911"/>
      <c r="AR73" s="911"/>
      <c r="AS73" s="911"/>
      <c r="AT73" s="911"/>
      <c r="AU73" s="911"/>
      <c r="AV73" s="911"/>
      <c r="AW73" s="911"/>
      <c r="AX73" s="911"/>
      <c r="AY73" s="911"/>
      <c r="AZ73" s="957"/>
      <c r="BA73" s="957"/>
      <c r="BB73" s="957"/>
      <c r="BC73" s="957"/>
      <c r="BD73" s="958"/>
      <c r="BE73" s="265"/>
      <c r="BF73" s="265"/>
      <c r="BG73" s="265"/>
      <c r="BH73" s="265"/>
      <c r="BI73" s="265"/>
      <c r="BJ73" s="265"/>
      <c r="BK73" s="265"/>
      <c r="BL73" s="265"/>
      <c r="BM73" s="265"/>
      <c r="BN73" s="265"/>
      <c r="BO73" s="265"/>
      <c r="BP73" s="265"/>
      <c r="BQ73" s="262">
        <v>67</v>
      </c>
      <c r="BR73" s="267"/>
      <c r="BS73" s="943"/>
      <c r="BT73" s="944"/>
      <c r="BU73" s="944"/>
      <c r="BV73" s="944"/>
      <c r="BW73" s="944"/>
      <c r="BX73" s="944"/>
      <c r="BY73" s="944"/>
      <c r="BZ73" s="944"/>
      <c r="CA73" s="944"/>
      <c r="CB73" s="944"/>
      <c r="CC73" s="944"/>
      <c r="CD73" s="944"/>
      <c r="CE73" s="944"/>
      <c r="CF73" s="944"/>
      <c r="CG73" s="945"/>
      <c r="CH73" s="940"/>
      <c r="CI73" s="941"/>
      <c r="CJ73" s="941"/>
      <c r="CK73" s="941"/>
      <c r="CL73" s="942"/>
      <c r="CM73" s="940"/>
      <c r="CN73" s="941"/>
      <c r="CO73" s="941"/>
      <c r="CP73" s="941"/>
      <c r="CQ73" s="942"/>
      <c r="CR73" s="940"/>
      <c r="CS73" s="941"/>
      <c r="CT73" s="941"/>
      <c r="CU73" s="941"/>
      <c r="CV73" s="942"/>
      <c r="CW73" s="940"/>
      <c r="CX73" s="941"/>
      <c r="CY73" s="941"/>
      <c r="CZ73" s="941"/>
      <c r="DA73" s="942"/>
      <c r="DB73" s="940"/>
      <c r="DC73" s="941"/>
      <c r="DD73" s="941"/>
      <c r="DE73" s="941"/>
      <c r="DF73" s="942"/>
      <c r="DG73" s="940"/>
      <c r="DH73" s="941"/>
      <c r="DI73" s="941"/>
      <c r="DJ73" s="941"/>
      <c r="DK73" s="942"/>
      <c r="DL73" s="940"/>
      <c r="DM73" s="941"/>
      <c r="DN73" s="941"/>
      <c r="DO73" s="941"/>
      <c r="DP73" s="942"/>
      <c r="DQ73" s="940"/>
      <c r="DR73" s="941"/>
      <c r="DS73" s="941"/>
      <c r="DT73" s="941"/>
      <c r="DU73" s="942"/>
      <c r="DV73" s="937"/>
      <c r="DW73" s="938"/>
      <c r="DX73" s="938"/>
      <c r="DY73" s="938"/>
      <c r="DZ73" s="939"/>
      <c r="EA73" s="246"/>
    </row>
    <row r="74" spans="1:131" s="247" customFormat="1" ht="26.25" customHeight="1" x14ac:dyDescent="0.15">
      <c r="A74" s="261">
        <v>7</v>
      </c>
      <c r="B74" s="953"/>
      <c r="C74" s="954"/>
      <c r="D74" s="954"/>
      <c r="E74" s="954"/>
      <c r="F74" s="954"/>
      <c r="G74" s="954"/>
      <c r="H74" s="954"/>
      <c r="I74" s="954"/>
      <c r="J74" s="954"/>
      <c r="K74" s="954"/>
      <c r="L74" s="954"/>
      <c r="M74" s="954"/>
      <c r="N74" s="954"/>
      <c r="O74" s="954"/>
      <c r="P74" s="955"/>
      <c r="Q74" s="956"/>
      <c r="R74" s="911"/>
      <c r="S74" s="911"/>
      <c r="T74" s="911"/>
      <c r="U74" s="911"/>
      <c r="V74" s="911"/>
      <c r="W74" s="911"/>
      <c r="X74" s="911"/>
      <c r="Y74" s="911"/>
      <c r="Z74" s="911"/>
      <c r="AA74" s="911"/>
      <c r="AB74" s="911"/>
      <c r="AC74" s="911"/>
      <c r="AD74" s="911"/>
      <c r="AE74" s="911"/>
      <c r="AF74" s="911"/>
      <c r="AG74" s="911"/>
      <c r="AH74" s="911"/>
      <c r="AI74" s="911"/>
      <c r="AJ74" s="911"/>
      <c r="AK74" s="911"/>
      <c r="AL74" s="911"/>
      <c r="AM74" s="911"/>
      <c r="AN74" s="911"/>
      <c r="AO74" s="911"/>
      <c r="AP74" s="911"/>
      <c r="AQ74" s="911"/>
      <c r="AR74" s="911"/>
      <c r="AS74" s="911"/>
      <c r="AT74" s="911"/>
      <c r="AU74" s="911"/>
      <c r="AV74" s="911"/>
      <c r="AW74" s="911"/>
      <c r="AX74" s="911"/>
      <c r="AY74" s="911"/>
      <c r="AZ74" s="957"/>
      <c r="BA74" s="957"/>
      <c r="BB74" s="957"/>
      <c r="BC74" s="957"/>
      <c r="BD74" s="958"/>
      <c r="BE74" s="265"/>
      <c r="BF74" s="265"/>
      <c r="BG74" s="265"/>
      <c r="BH74" s="265"/>
      <c r="BI74" s="265"/>
      <c r="BJ74" s="265"/>
      <c r="BK74" s="265"/>
      <c r="BL74" s="265"/>
      <c r="BM74" s="265"/>
      <c r="BN74" s="265"/>
      <c r="BO74" s="265"/>
      <c r="BP74" s="265"/>
      <c r="BQ74" s="262">
        <v>68</v>
      </c>
      <c r="BR74" s="267"/>
      <c r="BS74" s="943"/>
      <c r="BT74" s="944"/>
      <c r="BU74" s="944"/>
      <c r="BV74" s="944"/>
      <c r="BW74" s="944"/>
      <c r="BX74" s="944"/>
      <c r="BY74" s="944"/>
      <c r="BZ74" s="944"/>
      <c r="CA74" s="944"/>
      <c r="CB74" s="944"/>
      <c r="CC74" s="944"/>
      <c r="CD74" s="944"/>
      <c r="CE74" s="944"/>
      <c r="CF74" s="944"/>
      <c r="CG74" s="945"/>
      <c r="CH74" s="940"/>
      <c r="CI74" s="941"/>
      <c r="CJ74" s="941"/>
      <c r="CK74" s="941"/>
      <c r="CL74" s="942"/>
      <c r="CM74" s="940"/>
      <c r="CN74" s="941"/>
      <c r="CO74" s="941"/>
      <c r="CP74" s="941"/>
      <c r="CQ74" s="942"/>
      <c r="CR74" s="940"/>
      <c r="CS74" s="941"/>
      <c r="CT74" s="941"/>
      <c r="CU74" s="941"/>
      <c r="CV74" s="942"/>
      <c r="CW74" s="940"/>
      <c r="CX74" s="941"/>
      <c r="CY74" s="941"/>
      <c r="CZ74" s="941"/>
      <c r="DA74" s="942"/>
      <c r="DB74" s="940"/>
      <c r="DC74" s="941"/>
      <c r="DD74" s="941"/>
      <c r="DE74" s="941"/>
      <c r="DF74" s="942"/>
      <c r="DG74" s="940"/>
      <c r="DH74" s="941"/>
      <c r="DI74" s="941"/>
      <c r="DJ74" s="941"/>
      <c r="DK74" s="942"/>
      <c r="DL74" s="940"/>
      <c r="DM74" s="941"/>
      <c r="DN74" s="941"/>
      <c r="DO74" s="941"/>
      <c r="DP74" s="942"/>
      <c r="DQ74" s="940"/>
      <c r="DR74" s="941"/>
      <c r="DS74" s="941"/>
      <c r="DT74" s="941"/>
      <c r="DU74" s="942"/>
      <c r="DV74" s="937"/>
      <c r="DW74" s="938"/>
      <c r="DX74" s="938"/>
      <c r="DY74" s="938"/>
      <c r="DZ74" s="939"/>
      <c r="EA74" s="246"/>
    </row>
    <row r="75" spans="1:131" s="247" customFormat="1" ht="26.25" customHeight="1" x14ac:dyDescent="0.15">
      <c r="A75" s="261">
        <v>8</v>
      </c>
      <c r="B75" s="953"/>
      <c r="C75" s="954"/>
      <c r="D75" s="954"/>
      <c r="E75" s="954"/>
      <c r="F75" s="954"/>
      <c r="G75" s="954"/>
      <c r="H75" s="954"/>
      <c r="I75" s="954"/>
      <c r="J75" s="954"/>
      <c r="K75" s="954"/>
      <c r="L75" s="954"/>
      <c r="M75" s="954"/>
      <c r="N75" s="954"/>
      <c r="O75" s="954"/>
      <c r="P75" s="955"/>
      <c r="Q75" s="959"/>
      <c r="R75" s="960"/>
      <c r="S75" s="960"/>
      <c r="T75" s="960"/>
      <c r="U75" s="910"/>
      <c r="V75" s="961"/>
      <c r="W75" s="960"/>
      <c r="X75" s="960"/>
      <c r="Y75" s="960"/>
      <c r="Z75" s="910"/>
      <c r="AA75" s="961"/>
      <c r="AB75" s="960"/>
      <c r="AC75" s="960"/>
      <c r="AD75" s="960"/>
      <c r="AE75" s="910"/>
      <c r="AF75" s="961"/>
      <c r="AG75" s="960"/>
      <c r="AH75" s="960"/>
      <c r="AI75" s="960"/>
      <c r="AJ75" s="910"/>
      <c r="AK75" s="961"/>
      <c r="AL75" s="960"/>
      <c r="AM75" s="960"/>
      <c r="AN75" s="960"/>
      <c r="AO75" s="910"/>
      <c r="AP75" s="961"/>
      <c r="AQ75" s="960"/>
      <c r="AR75" s="960"/>
      <c r="AS75" s="960"/>
      <c r="AT75" s="910"/>
      <c r="AU75" s="961"/>
      <c r="AV75" s="960"/>
      <c r="AW75" s="960"/>
      <c r="AX75" s="960"/>
      <c r="AY75" s="910"/>
      <c r="AZ75" s="957"/>
      <c r="BA75" s="957"/>
      <c r="BB75" s="957"/>
      <c r="BC75" s="957"/>
      <c r="BD75" s="958"/>
      <c r="BE75" s="265"/>
      <c r="BF75" s="265"/>
      <c r="BG75" s="265"/>
      <c r="BH75" s="265"/>
      <c r="BI75" s="265"/>
      <c r="BJ75" s="265"/>
      <c r="BK75" s="265"/>
      <c r="BL75" s="265"/>
      <c r="BM75" s="265"/>
      <c r="BN75" s="265"/>
      <c r="BO75" s="265"/>
      <c r="BP75" s="265"/>
      <c r="BQ75" s="262">
        <v>69</v>
      </c>
      <c r="BR75" s="267"/>
      <c r="BS75" s="943"/>
      <c r="BT75" s="944"/>
      <c r="BU75" s="944"/>
      <c r="BV75" s="944"/>
      <c r="BW75" s="944"/>
      <c r="BX75" s="944"/>
      <c r="BY75" s="944"/>
      <c r="BZ75" s="944"/>
      <c r="CA75" s="944"/>
      <c r="CB75" s="944"/>
      <c r="CC75" s="944"/>
      <c r="CD75" s="944"/>
      <c r="CE75" s="944"/>
      <c r="CF75" s="944"/>
      <c r="CG75" s="945"/>
      <c r="CH75" s="940"/>
      <c r="CI75" s="941"/>
      <c r="CJ75" s="941"/>
      <c r="CK75" s="941"/>
      <c r="CL75" s="942"/>
      <c r="CM75" s="940"/>
      <c r="CN75" s="941"/>
      <c r="CO75" s="941"/>
      <c r="CP75" s="941"/>
      <c r="CQ75" s="942"/>
      <c r="CR75" s="940"/>
      <c r="CS75" s="941"/>
      <c r="CT75" s="941"/>
      <c r="CU75" s="941"/>
      <c r="CV75" s="942"/>
      <c r="CW75" s="940"/>
      <c r="CX75" s="941"/>
      <c r="CY75" s="941"/>
      <c r="CZ75" s="941"/>
      <c r="DA75" s="942"/>
      <c r="DB75" s="940"/>
      <c r="DC75" s="941"/>
      <c r="DD75" s="941"/>
      <c r="DE75" s="941"/>
      <c r="DF75" s="942"/>
      <c r="DG75" s="940"/>
      <c r="DH75" s="941"/>
      <c r="DI75" s="941"/>
      <c r="DJ75" s="941"/>
      <c r="DK75" s="942"/>
      <c r="DL75" s="940"/>
      <c r="DM75" s="941"/>
      <c r="DN75" s="941"/>
      <c r="DO75" s="941"/>
      <c r="DP75" s="942"/>
      <c r="DQ75" s="940"/>
      <c r="DR75" s="941"/>
      <c r="DS75" s="941"/>
      <c r="DT75" s="941"/>
      <c r="DU75" s="942"/>
      <c r="DV75" s="937"/>
      <c r="DW75" s="938"/>
      <c r="DX75" s="938"/>
      <c r="DY75" s="938"/>
      <c r="DZ75" s="939"/>
      <c r="EA75" s="246"/>
    </row>
    <row r="76" spans="1:131" s="247" customFormat="1" ht="26.25" customHeight="1" x14ac:dyDescent="0.15">
      <c r="A76" s="261">
        <v>9</v>
      </c>
      <c r="B76" s="953"/>
      <c r="C76" s="954"/>
      <c r="D76" s="954"/>
      <c r="E76" s="954"/>
      <c r="F76" s="954"/>
      <c r="G76" s="954"/>
      <c r="H76" s="954"/>
      <c r="I76" s="954"/>
      <c r="J76" s="954"/>
      <c r="K76" s="954"/>
      <c r="L76" s="954"/>
      <c r="M76" s="954"/>
      <c r="N76" s="954"/>
      <c r="O76" s="954"/>
      <c r="P76" s="955"/>
      <c r="Q76" s="959"/>
      <c r="R76" s="960"/>
      <c r="S76" s="960"/>
      <c r="T76" s="960"/>
      <c r="U76" s="910"/>
      <c r="V76" s="961"/>
      <c r="W76" s="960"/>
      <c r="X76" s="960"/>
      <c r="Y76" s="960"/>
      <c r="Z76" s="910"/>
      <c r="AA76" s="961"/>
      <c r="AB76" s="960"/>
      <c r="AC76" s="960"/>
      <c r="AD76" s="960"/>
      <c r="AE76" s="910"/>
      <c r="AF76" s="961"/>
      <c r="AG76" s="960"/>
      <c r="AH76" s="960"/>
      <c r="AI76" s="960"/>
      <c r="AJ76" s="910"/>
      <c r="AK76" s="961"/>
      <c r="AL76" s="960"/>
      <c r="AM76" s="960"/>
      <c r="AN76" s="960"/>
      <c r="AO76" s="910"/>
      <c r="AP76" s="961"/>
      <c r="AQ76" s="960"/>
      <c r="AR76" s="960"/>
      <c r="AS76" s="960"/>
      <c r="AT76" s="910"/>
      <c r="AU76" s="961"/>
      <c r="AV76" s="960"/>
      <c r="AW76" s="960"/>
      <c r="AX76" s="960"/>
      <c r="AY76" s="910"/>
      <c r="AZ76" s="957"/>
      <c r="BA76" s="957"/>
      <c r="BB76" s="957"/>
      <c r="BC76" s="957"/>
      <c r="BD76" s="958"/>
      <c r="BE76" s="265"/>
      <c r="BF76" s="265"/>
      <c r="BG76" s="265"/>
      <c r="BH76" s="265"/>
      <c r="BI76" s="265"/>
      <c r="BJ76" s="265"/>
      <c r="BK76" s="265"/>
      <c r="BL76" s="265"/>
      <c r="BM76" s="265"/>
      <c r="BN76" s="265"/>
      <c r="BO76" s="265"/>
      <c r="BP76" s="265"/>
      <c r="BQ76" s="262">
        <v>70</v>
      </c>
      <c r="BR76" s="267"/>
      <c r="BS76" s="943"/>
      <c r="BT76" s="944"/>
      <c r="BU76" s="944"/>
      <c r="BV76" s="944"/>
      <c r="BW76" s="944"/>
      <c r="BX76" s="944"/>
      <c r="BY76" s="944"/>
      <c r="BZ76" s="944"/>
      <c r="CA76" s="944"/>
      <c r="CB76" s="944"/>
      <c r="CC76" s="944"/>
      <c r="CD76" s="944"/>
      <c r="CE76" s="944"/>
      <c r="CF76" s="944"/>
      <c r="CG76" s="945"/>
      <c r="CH76" s="940"/>
      <c r="CI76" s="941"/>
      <c r="CJ76" s="941"/>
      <c r="CK76" s="941"/>
      <c r="CL76" s="942"/>
      <c r="CM76" s="940"/>
      <c r="CN76" s="941"/>
      <c r="CO76" s="941"/>
      <c r="CP76" s="941"/>
      <c r="CQ76" s="942"/>
      <c r="CR76" s="940"/>
      <c r="CS76" s="941"/>
      <c r="CT76" s="941"/>
      <c r="CU76" s="941"/>
      <c r="CV76" s="942"/>
      <c r="CW76" s="940"/>
      <c r="CX76" s="941"/>
      <c r="CY76" s="941"/>
      <c r="CZ76" s="941"/>
      <c r="DA76" s="942"/>
      <c r="DB76" s="940"/>
      <c r="DC76" s="941"/>
      <c r="DD76" s="941"/>
      <c r="DE76" s="941"/>
      <c r="DF76" s="942"/>
      <c r="DG76" s="940"/>
      <c r="DH76" s="941"/>
      <c r="DI76" s="941"/>
      <c r="DJ76" s="941"/>
      <c r="DK76" s="942"/>
      <c r="DL76" s="940"/>
      <c r="DM76" s="941"/>
      <c r="DN76" s="941"/>
      <c r="DO76" s="941"/>
      <c r="DP76" s="942"/>
      <c r="DQ76" s="940"/>
      <c r="DR76" s="941"/>
      <c r="DS76" s="941"/>
      <c r="DT76" s="941"/>
      <c r="DU76" s="942"/>
      <c r="DV76" s="937"/>
      <c r="DW76" s="938"/>
      <c r="DX76" s="938"/>
      <c r="DY76" s="938"/>
      <c r="DZ76" s="939"/>
      <c r="EA76" s="246"/>
    </row>
    <row r="77" spans="1:131" s="247" customFormat="1" ht="26.25" customHeight="1" x14ac:dyDescent="0.15">
      <c r="A77" s="261">
        <v>10</v>
      </c>
      <c r="B77" s="953"/>
      <c r="C77" s="954"/>
      <c r="D77" s="954"/>
      <c r="E77" s="954"/>
      <c r="F77" s="954"/>
      <c r="G77" s="954"/>
      <c r="H77" s="954"/>
      <c r="I77" s="954"/>
      <c r="J77" s="954"/>
      <c r="K77" s="954"/>
      <c r="L77" s="954"/>
      <c r="M77" s="954"/>
      <c r="N77" s="954"/>
      <c r="O77" s="954"/>
      <c r="P77" s="955"/>
      <c r="Q77" s="959"/>
      <c r="R77" s="960"/>
      <c r="S77" s="960"/>
      <c r="T77" s="960"/>
      <c r="U77" s="910"/>
      <c r="V77" s="961"/>
      <c r="W77" s="960"/>
      <c r="X77" s="960"/>
      <c r="Y77" s="960"/>
      <c r="Z77" s="910"/>
      <c r="AA77" s="961"/>
      <c r="AB77" s="960"/>
      <c r="AC77" s="960"/>
      <c r="AD77" s="960"/>
      <c r="AE77" s="910"/>
      <c r="AF77" s="961"/>
      <c r="AG77" s="960"/>
      <c r="AH77" s="960"/>
      <c r="AI77" s="960"/>
      <c r="AJ77" s="910"/>
      <c r="AK77" s="961"/>
      <c r="AL77" s="960"/>
      <c r="AM77" s="960"/>
      <c r="AN77" s="960"/>
      <c r="AO77" s="910"/>
      <c r="AP77" s="961"/>
      <c r="AQ77" s="960"/>
      <c r="AR77" s="960"/>
      <c r="AS77" s="960"/>
      <c r="AT77" s="910"/>
      <c r="AU77" s="961"/>
      <c r="AV77" s="960"/>
      <c r="AW77" s="960"/>
      <c r="AX77" s="960"/>
      <c r="AY77" s="910"/>
      <c r="AZ77" s="957"/>
      <c r="BA77" s="957"/>
      <c r="BB77" s="957"/>
      <c r="BC77" s="957"/>
      <c r="BD77" s="958"/>
      <c r="BE77" s="265"/>
      <c r="BF77" s="265"/>
      <c r="BG77" s="265"/>
      <c r="BH77" s="265"/>
      <c r="BI77" s="265"/>
      <c r="BJ77" s="265"/>
      <c r="BK77" s="265"/>
      <c r="BL77" s="265"/>
      <c r="BM77" s="265"/>
      <c r="BN77" s="265"/>
      <c r="BO77" s="265"/>
      <c r="BP77" s="265"/>
      <c r="BQ77" s="262">
        <v>71</v>
      </c>
      <c r="BR77" s="267"/>
      <c r="BS77" s="943"/>
      <c r="BT77" s="944"/>
      <c r="BU77" s="944"/>
      <c r="BV77" s="944"/>
      <c r="BW77" s="944"/>
      <c r="BX77" s="944"/>
      <c r="BY77" s="944"/>
      <c r="BZ77" s="944"/>
      <c r="CA77" s="944"/>
      <c r="CB77" s="944"/>
      <c r="CC77" s="944"/>
      <c r="CD77" s="944"/>
      <c r="CE77" s="944"/>
      <c r="CF77" s="944"/>
      <c r="CG77" s="945"/>
      <c r="CH77" s="940"/>
      <c r="CI77" s="941"/>
      <c r="CJ77" s="941"/>
      <c r="CK77" s="941"/>
      <c r="CL77" s="942"/>
      <c r="CM77" s="940"/>
      <c r="CN77" s="941"/>
      <c r="CO77" s="941"/>
      <c r="CP77" s="941"/>
      <c r="CQ77" s="942"/>
      <c r="CR77" s="940"/>
      <c r="CS77" s="941"/>
      <c r="CT77" s="941"/>
      <c r="CU77" s="941"/>
      <c r="CV77" s="942"/>
      <c r="CW77" s="940"/>
      <c r="CX77" s="941"/>
      <c r="CY77" s="941"/>
      <c r="CZ77" s="941"/>
      <c r="DA77" s="942"/>
      <c r="DB77" s="940"/>
      <c r="DC77" s="941"/>
      <c r="DD77" s="941"/>
      <c r="DE77" s="941"/>
      <c r="DF77" s="942"/>
      <c r="DG77" s="940"/>
      <c r="DH77" s="941"/>
      <c r="DI77" s="941"/>
      <c r="DJ77" s="941"/>
      <c r="DK77" s="942"/>
      <c r="DL77" s="940"/>
      <c r="DM77" s="941"/>
      <c r="DN77" s="941"/>
      <c r="DO77" s="941"/>
      <c r="DP77" s="942"/>
      <c r="DQ77" s="940"/>
      <c r="DR77" s="941"/>
      <c r="DS77" s="941"/>
      <c r="DT77" s="941"/>
      <c r="DU77" s="942"/>
      <c r="DV77" s="937"/>
      <c r="DW77" s="938"/>
      <c r="DX77" s="938"/>
      <c r="DY77" s="938"/>
      <c r="DZ77" s="939"/>
      <c r="EA77" s="246"/>
    </row>
    <row r="78" spans="1:131" s="247" customFormat="1" ht="26.25" customHeight="1" x14ac:dyDescent="0.15">
      <c r="A78" s="261">
        <v>11</v>
      </c>
      <c r="B78" s="953"/>
      <c r="C78" s="954"/>
      <c r="D78" s="954"/>
      <c r="E78" s="954"/>
      <c r="F78" s="954"/>
      <c r="G78" s="954"/>
      <c r="H78" s="954"/>
      <c r="I78" s="954"/>
      <c r="J78" s="954"/>
      <c r="K78" s="954"/>
      <c r="L78" s="954"/>
      <c r="M78" s="954"/>
      <c r="N78" s="954"/>
      <c r="O78" s="954"/>
      <c r="P78" s="955"/>
      <c r="Q78" s="956"/>
      <c r="R78" s="911"/>
      <c r="S78" s="911"/>
      <c r="T78" s="911"/>
      <c r="U78" s="911"/>
      <c r="V78" s="911"/>
      <c r="W78" s="911"/>
      <c r="X78" s="911"/>
      <c r="Y78" s="911"/>
      <c r="Z78" s="911"/>
      <c r="AA78" s="911"/>
      <c r="AB78" s="911"/>
      <c r="AC78" s="911"/>
      <c r="AD78" s="911"/>
      <c r="AE78" s="911"/>
      <c r="AF78" s="911"/>
      <c r="AG78" s="911"/>
      <c r="AH78" s="911"/>
      <c r="AI78" s="911"/>
      <c r="AJ78" s="911"/>
      <c r="AK78" s="911"/>
      <c r="AL78" s="911"/>
      <c r="AM78" s="911"/>
      <c r="AN78" s="911"/>
      <c r="AO78" s="911"/>
      <c r="AP78" s="911"/>
      <c r="AQ78" s="911"/>
      <c r="AR78" s="911"/>
      <c r="AS78" s="911"/>
      <c r="AT78" s="911"/>
      <c r="AU78" s="911"/>
      <c r="AV78" s="911"/>
      <c r="AW78" s="911"/>
      <c r="AX78" s="911"/>
      <c r="AY78" s="911"/>
      <c r="AZ78" s="957"/>
      <c r="BA78" s="957"/>
      <c r="BB78" s="957"/>
      <c r="BC78" s="957"/>
      <c r="BD78" s="958"/>
      <c r="BE78" s="265"/>
      <c r="BF78" s="265"/>
      <c r="BG78" s="265"/>
      <c r="BH78" s="265"/>
      <c r="BI78" s="265"/>
      <c r="BJ78" s="268"/>
      <c r="BK78" s="268"/>
      <c r="BL78" s="268"/>
      <c r="BM78" s="268"/>
      <c r="BN78" s="268"/>
      <c r="BO78" s="265"/>
      <c r="BP78" s="265"/>
      <c r="BQ78" s="262">
        <v>72</v>
      </c>
      <c r="BR78" s="267"/>
      <c r="BS78" s="943"/>
      <c r="BT78" s="944"/>
      <c r="BU78" s="944"/>
      <c r="BV78" s="944"/>
      <c r="BW78" s="944"/>
      <c r="BX78" s="944"/>
      <c r="BY78" s="944"/>
      <c r="BZ78" s="944"/>
      <c r="CA78" s="944"/>
      <c r="CB78" s="944"/>
      <c r="CC78" s="944"/>
      <c r="CD78" s="944"/>
      <c r="CE78" s="944"/>
      <c r="CF78" s="944"/>
      <c r="CG78" s="945"/>
      <c r="CH78" s="940"/>
      <c r="CI78" s="941"/>
      <c r="CJ78" s="941"/>
      <c r="CK78" s="941"/>
      <c r="CL78" s="942"/>
      <c r="CM78" s="940"/>
      <c r="CN78" s="941"/>
      <c r="CO78" s="941"/>
      <c r="CP78" s="941"/>
      <c r="CQ78" s="942"/>
      <c r="CR78" s="940"/>
      <c r="CS78" s="941"/>
      <c r="CT78" s="941"/>
      <c r="CU78" s="941"/>
      <c r="CV78" s="942"/>
      <c r="CW78" s="940"/>
      <c r="CX78" s="941"/>
      <c r="CY78" s="941"/>
      <c r="CZ78" s="941"/>
      <c r="DA78" s="942"/>
      <c r="DB78" s="940"/>
      <c r="DC78" s="941"/>
      <c r="DD78" s="941"/>
      <c r="DE78" s="941"/>
      <c r="DF78" s="942"/>
      <c r="DG78" s="940"/>
      <c r="DH78" s="941"/>
      <c r="DI78" s="941"/>
      <c r="DJ78" s="941"/>
      <c r="DK78" s="942"/>
      <c r="DL78" s="940"/>
      <c r="DM78" s="941"/>
      <c r="DN78" s="941"/>
      <c r="DO78" s="941"/>
      <c r="DP78" s="942"/>
      <c r="DQ78" s="940"/>
      <c r="DR78" s="941"/>
      <c r="DS78" s="941"/>
      <c r="DT78" s="941"/>
      <c r="DU78" s="942"/>
      <c r="DV78" s="937"/>
      <c r="DW78" s="938"/>
      <c r="DX78" s="938"/>
      <c r="DY78" s="938"/>
      <c r="DZ78" s="939"/>
      <c r="EA78" s="246"/>
    </row>
    <row r="79" spans="1:131" s="247" customFormat="1" ht="26.25" customHeight="1" x14ac:dyDescent="0.15">
      <c r="A79" s="261">
        <v>12</v>
      </c>
      <c r="B79" s="953"/>
      <c r="C79" s="954"/>
      <c r="D79" s="954"/>
      <c r="E79" s="954"/>
      <c r="F79" s="954"/>
      <c r="G79" s="954"/>
      <c r="H79" s="954"/>
      <c r="I79" s="954"/>
      <c r="J79" s="954"/>
      <c r="K79" s="954"/>
      <c r="L79" s="954"/>
      <c r="M79" s="954"/>
      <c r="N79" s="954"/>
      <c r="O79" s="954"/>
      <c r="P79" s="955"/>
      <c r="Q79" s="956"/>
      <c r="R79" s="911"/>
      <c r="S79" s="911"/>
      <c r="T79" s="911"/>
      <c r="U79" s="911"/>
      <c r="V79" s="911"/>
      <c r="W79" s="911"/>
      <c r="X79" s="911"/>
      <c r="Y79" s="911"/>
      <c r="Z79" s="911"/>
      <c r="AA79" s="911"/>
      <c r="AB79" s="911"/>
      <c r="AC79" s="911"/>
      <c r="AD79" s="911"/>
      <c r="AE79" s="911"/>
      <c r="AF79" s="911"/>
      <c r="AG79" s="911"/>
      <c r="AH79" s="911"/>
      <c r="AI79" s="911"/>
      <c r="AJ79" s="911"/>
      <c r="AK79" s="911"/>
      <c r="AL79" s="911"/>
      <c r="AM79" s="911"/>
      <c r="AN79" s="911"/>
      <c r="AO79" s="911"/>
      <c r="AP79" s="911"/>
      <c r="AQ79" s="911"/>
      <c r="AR79" s="911"/>
      <c r="AS79" s="911"/>
      <c r="AT79" s="911"/>
      <c r="AU79" s="911"/>
      <c r="AV79" s="911"/>
      <c r="AW79" s="911"/>
      <c r="AX79" s="911"/>
      <c r="AY79" s="911"/>
      <c r="AZ79" s="957"/>
      <c r="BA79" s="957"/>
      <c r="BB79" s="957"/>
      <c r="BC79" s="957"/>
      <c r="BD79" s="958"/>
      <c r="BE79" s="265"/>
      <c r="BF79" s="265"/>
      <c r="BG79" s="265"/>
      <c r="BH79" s="265"/>
      <c r="BI79" s="265"/>
      <c r="BJ79" s="268"/>
      <c r="BK79" s="268"/>
      <c r="BL79" s="268"/>
      <c r="BM79" s="268"/>
      <c r="BN79" s="268"/>
      <c r="BO79" s="265"/>
      <c r="BP79" s="265"/>
      <c r="BQ79" s="262">
        <v>73</v>
      </c>
      <c r="BR79" s="267"/>
      <c r="BS79" s="943"/>
      <c r="BT79" s="944"/>
      <c r="BU79" s="944"/>
      <c r="BV79" s="944"/>
      <c r="BW79" s="944"/>
      <c r="BX79" s="944"/>
      <c r="BY79" s="944"/>
      <c r="BZ79" s="944"/>
      <c r="CA79" s="944"/>
      <c r="CB79" s="944"/>
      <c r="CC79" s="944"/>
      <c r="CD79" s="944"/>
      <c r="CE79" s="944"/>
      <c r="CF79" s="944"/>
      <c r="CG79" s="945"/>
      <c r="CH79" s="940"/>
      <c r="CI79" s="941"/>
      <c r="CJ79" s="941"/>
      <c r="CK79" s="941"/>
      <c r="CL79" s="942"/>
      <c r="CM79" s="940"/>
      <c r="CN79" s="941"/>
      <c r="CO79" s="941"/>
      <c r="CP79" s="941"/>
      <c r="CQ79" s="942"/>
      <c r="CR79" s="940"/>
      <c r="CS79" s="941"/>
      <c r="CT79" s="941"/>
      <c r="CU79" s="941"/>
      <c r="CV79" s="942"/>
      <c r="CW79" s="940"/>
      <c r="CX79" s="941"/>
      <c r="CY79" s="941"/>
      <c r="CZ79" s="941"/>
      <c r="DA79" s="942"/>
      <c r="DB79" s="940"/>
      <c r="DC79" s="941"/>
      <c r="DD79" s="941"/>
      <c r="DE79" s="941"/>
      <c r="DF79" s="942"/>
      <c r="DG79" s="940"/>
      <c r="DH79" s="941"/>
      <c r="DI79" s="941"/>
      <c r="DJ79" s="941"/>
      <c r="DK79" s="942"/>
      <c r="DL79" s="940"/>
      <c r="DM79" s="941"/>
      <c r="DN79" s="941"/>
      <c r="DO79" s="941"/>
      <c r="DP79" s="942"/>
      <c r="DQ79" s="940"/>
      <c r="DR79" s="941"/>
      <c r="DS79" s="941"/>
      <c r="DT79" s="941"/>
      <c r="DU79" s="942"/>
      <c r="DV79" s="937"/>
      <c r="DW79" s="938"/>
      <c r="DX79" s="938"/>
      <c r="DY79" s="938"/>
      <c r="DZ79" s="939"/>
      <c r="EA79" s="246"/>
    </row>
    <row r="80" spans="1:131" s="247" customFormat="1" ht="26.25" customHeight="1" x14ac:dyDescent="0.15">
      <c r="A80" s="261">
        <v>13</v>
      </c>
      <c r="B80" s="953"/>
      <c r="C80" s="954"/>
      <c r="D80" s="954"/>
      <c r="E80" s="954"/>
      <c r="F80" s="954"/>
      <c r="G80" s="954"/>
      <c r="H80" s="954"/>
      <c r="I80" s="954"/>
      <c r="J80" s="954"/>
      <c r="K80" s="954"/>
      <c r="L80" s="954"/>
      <c r="M80" s="954"/>
      <c r="N80" s="954"/>
      <c r="O80" s="954"/>
      <c r="P80" s="955"/>
      <c r="Q80" s="956"/>
      <c r="R80" s="911"/>
      <c r="S80" s="911"/>
      <c r="T80" s="911"/>
      <c r="U80" s="911"/>
      <c r="V80" s="911"/>
      <c r="W80" s="911"/>
      <c r="X80" s="911"/>
      <c r="Y80" s="911"/>
      <c r="Z80" s="911"/>
      <c r="AA80" s="911"/>
      <c r="AB80" s="911"/>
      <c r="AC80" s="911"/>
      <c r="AD80" s="911"/>
      <c r="AE80" s="911"/>
      <c r="AF80" s="911"/>
      <c r="AG80" s="911"/>
      <c r="AH80" s="911"/>
      <c r="AI80" s="911"/>
      <c r="AJ80" s="911"/>
      <c r="AK80" s="911"/>
      <c r="AL80" s="911"/>
      <c r="AM80" s="911"/>
      <c r="AN80" s="911"/>
      <c r="AO80" s="911"/>
      <c r="AP80" s="911"/>
      <c r="AQ80" s="911"/>
      <c r="AR80" s="911"/>
      <c r="AS80" s="911"/>
      <c r="AT80" s="911"/>
      <c r="AU80" s="911"/>
      <c r="AV80" s="911"/>
      <c r="AW80" s="911"/>
      <c r="AX80" s="911"/>
      <c r="AY80" s="911"/>
      <c r="AZ80" s="957"/>
      <c r="BA80" s="957"/>
      <c r="BB80" s="957"/>
      <c r="BC80" s="957"/>
      <c r="BD80" s="958"/>
      <c r="BE80" s="265"/>
      <c r="BF80" s="265"/>
      <c r="BG80" s="265"/>
      <c r="BH80" s="265"/>
      <c r="BI80" s="265"/>
      <c r="BJ80" s="265"/>
      <c r="BK80" s="265"/>
      <c r="BL80" s="265"/>
      <c r="BM80" s="265"/>
      <c r="BN80" s="265"/>
      <c r="BO80" s="265"/>
      <c r="BP80" s="265"/>
      <c r="BQ80" s="262">
        <v>74</v>
      </c>
      <c r="BR80" s="267"/>
      <c r="BS80" s="943"/>
      <c r="BT80" s="944"/>
      <c r="BU80" s="944"/>
      <c r="BV80" s="944"/>
      <c r="BW80" s="944"/>
      <c r="BX80" s="944"/>
      <c r="BY80" s="944"/>
      <c r="BZ80" s="944"/>
      <c r="CA80" s="944"/>
      <c r="CB80" s="944"/>
      <c r="CC80" s="944"/>
      <c r="CD80" s="944"/>
      <c r="CE80" s="944"/>
      <c r="CF80" s="944"/>
      <c r="CG80" s="945"/>
      <c r="CH80" s="940"/>
      <c r="CI80" s="941"/>
      <c r="CJ80" s="941"/>
      <c r="CK80" s="941"/>
      <c r="CL80" s="942"/>
      <c r="CM80" s="940"/>
      <c r="CN80" s="941"/>
      <c r="CO80" s="941"/>
      <c r="CP80" s="941"/>
      <c r="CQ80" s="942"/>
      <c r="CR80" s="940"/>
      <c r="CS80" s="941"/>
      <c r="CT80" s="941"/>
      <c r="CU80" s="941"/>
      <c r="CV80" s="942"/>
      <c r="CW80" s="940"/>
      <c r="CX80" s="941"/>
      <c r="CY80" s="941"/>
      <c r="CZ80" s="941"/>
      <c r="DA80" s="942"/>
      <c r="DB80" s="940"/>
      <c r="DC80" s="941"/>
      <c r="DD80" s="941"/>
      <c r="DE80" s="941"/>
      <c r="DF80" s="942"/>
      <c r="DG80" s="940"/>
      <c r="DH80" s="941"/>
      <c r="DI80" s="941"/>
      <c r="DJ80" s="941"/>
      <c r="DK80" s="942"/>
      <c r="DL80" s="940"/>
      <c r="DM80" s="941"/>
      <c r="DN80" s="941"/>
      <c r="DO80" s="941"/>
      <c r="DP80" s="942"/>
      <c r="DQ80" s="940"/>
      <c r="DR80" s="941"/>
      <c r="DS80" s="941"/>
      <c r="DT80" s="941"/>
      <c r="DU80" s="942"/>
      <c r="DV80" s="937"/>
      <c r="DW80" s="938"/>
      <c r="DX80" s="938"/>
      <c r="DY80" s="938"/>
      <c r="DZ80" s="939"/>
      <c r="EA80" s="246"/>
    </row>
    <row r="81" spans="1:131" s="247" customFormat="1" ht="26.25" customHeight="1" x14ac:dyDescent="0.15">
      <c r="A81" s="261">
        <v>14</v>
      </c>
      <c r="B81" s="953"/>
      <c r="C81" s="954"/>
      <c r="D81" s="954"/>
      <c r="E81" s="954"/>
      <c r="F81" s="954"/>
      <c r="G81" s="954"/>
      <c r="H81" s="954"/>
      <c r="I81" s="954"/>
      <c r="J81" s="954"/>
      <c r="K81" s="954"/>
      <c r="L81" s="954"/>
      <c r="M81" s="954"/>
      <c r="N81" s="954"/>
      <c r="O81" s="954"/>
      <c r="P81" s="955"/>
      <c r="Q81" s="956"/>
      <c r="R81" s="911"/>
      <c r="S81" s="911"/>
      <c r="T81" s="911"/>
      <c r="U81" s="911"/>
      <c r="V81" s="911"/>
      <c r="W81" s="911"/>
      <c r="X81" s="911"/>
      <c r="Y81" s="911"/>
      <c r="Z81" s="911"/>
      <c r="AA81" s="911"/>
      <c r="AB81" s="911"/>
      <c r="AC81" s="911"/>
      <c r="AD81" s="911"/>
      <c r="AE81" s="911"/>
      <c r="AF81" s="911"/>
      <c r="AG81" s="911"/>
      <c r="AH81" s="911"/>
      <c r="AI81" s="911"/>
      <c r="AJ81" s="911"/>
      <c r="AK81" s="911"/>
      <c r="AL81" s="911"/>
      <c r="AM81" s="911"/>
      <c r="AN81" s="911"/>
      <c r="AO81" s="911"/>
      <c r="AP81" s="911"/>
      <c r="AQ81" s="911"/>
      <c r="AR81" s="911"/>
      <c r="AS81" s="911"/>
      <c r="AT81" s="911"/>
      <c r="AU81" s="911"/>
      <c r="AV81" s="911"/>
      <c r="AW81" s="911"/>
      <c r="AX81" s="911"/>
      <c r="AY81" s="911"/>
      <c r="AZ81" s="957"/>
      <c r="BA81" s="957"/>
      <c r="BB81" s="957"/>
      <c r="BC81" s="957"/>
      <c r="BD81" s="958"/>
      <c r="BE81" s="265"/>
      <c r="BF81" s="265"/>
      <c r="BG81" s="265"/>
      <c r="BH81" s="265"/>
      <c r="BI81" s="265"/>
      <c r="BJ81" s="265"/>
      <c r="BK81" s="265"/>
      <c r="BL81" s="265"/>
      <c r="BM81" s="265"/>
      <c r="BN81" s="265"/>
      <c r="BO81" s="265"/>
      <c r="BP81" s="265"/>
      <c r="BQ81" s="262">
        <v>75</v>
      </c>
      <c r="BR81" s="267"/>
      <c r="BS81" s="943"/>
      <c r="BT81" s="944"/>
      <c r="BU81" s="944"/>
      <c r="BV81" s="944"/>
      <c r="BW81" s="944"/>
      <c r="BX81" s="944"/>
      <c r="BY81" s="944"/>
      <c r="BZ81" s="944"/>
      <c r="CA81" s="944"/>
      <c r="CB81" s="944"/>
      <c r="CC81" s="944"/>
      <c r="CD81" s="944"/>
      <c r="CE81" s="944"/>
      <c r="CF81" s="944"/>
      <c r="CG81" s="945"/>
      <c r="CH81" s="940"/>
      <c r="CI81" s="941"/>
      <c r="CJ81" s="941"/>
      <c r="CK81" s="941"/>
      <c r="CL81" s="942"/>
      <c r="CM81" s="940"/>
      <c r="CN81" s="941"/>
      <c r="CO81" s="941"/>
      <c r="CP81" s="941"/>
      <c r="CQ81" s="942"/>
      <c r="CR81" s="940"/>
      <c r="CS81" s="941"/>
      <c r="CT81" s="941"/>
      <c r="CU81" s="941"/>
      <c r="CV81" s="942"/>
      <c r="CW81" s="940"/>
      <c r="CX81" s="941"/>
      <c r="CY81" s="941"/>
      <c r="CZ81" s="941"/>
      <c r="DA81" s="942"/>
      <c r="DB81" s="940"/>
      <c r="DC81" s="941"/>
      <c r="DD81" s="941"/>
      <c r="DE81" s="941"/>
      <c r="DF81" s="942"/>
      <c r="DG81" s="940"/>
      <c r="DH81" s="941"/>
      <c r="DI81" s="941"/>
      <c r="DJ81" s="941"/>
      <c r="DK81" s="942"/>
      <c r="DL81" s="940"/>
      <c r="DM81" s="941"/>
      <c r="DN81" s="941"/>
      <c r="DO81" s="941"/>
      <c r="DP81" s="942"/>
      <c r="DQ81" s="940"/>
      <c r="DR81" s="941"/>
      <c r="DS81" s="941"/>
      <c r="DT81" s="941"/>
      <c r="DU81" s="942"/>
      <c r="DV81" s="937"/>
      <c r="DW81" s="938"/>
      <c r="DX81" s="938"/>
      <c r="DY81" s="938"/>
      <c r="DZ81" s="939"/>
      <c r="EA81" s="246"/>
    </row>
    <row r="82" spans="1:131" s="247" customFormat="1" ht="26.25" customHeight="1" x14ac:dyDescent="0.15">
      <c r="A82" s="261">
        <v>15</v>
      </c>
      <c r="B82" s="953"/>
      <c r="C82" s="954"/>
      <c r="D82" s="954"/>
      <c r="E82" s="954"/>
      <c r="F82" s="954"/>
      <c r="G82" s="954"/>
      <c r="H82" s="954"/>
      <c r="I82" s="954"/>
      <c r="J82" s="954"/>
      <c r="K82" s="954"/>
      <c r="L82" s="954"/>
      <c r="M82" s="954"/>
      <c r="N82" s="954"/>
      <c r="O82" s="954"/>
      <c r="P82" s="955"/>
      <c r="Q82" s="956"/>
      <c r="R82" s="911"/>
      <c r="S82" s="911"/>
      <c r="T82" s="911"/>
      <c r="U82" s="911"/>
      <c r="V82" s="911"/>
      <c r="W82" s="911"/>
      <c r="X82" s="911"/>
      <c r="Y82" s="911"/>
      <c r="Z82" s="911"/>
      <c r="AA82" s="911"/>
      <c r="AB82" s="911"/>
      <c r="AC82" s="911"/>
      <c r="AD82" s="911"/>
      <c r="AE82" s="911"/>
      <c r="AF82" s="911"/>
      <c r="AG82" s="911"/>
      <c r="AH82" s="911"/>
      <c r="AI82" s="911"/>
      <c r="AJ82" s="911"/>
      <c r="AK82" s="911"/>
      <c r="AL82" s="911"/>
      <c r="AM82" s="911"/>
      <c r="AN82" s="911"/>
      <c r="AO82" s="911"/>
      <c r="AP82" s="911"/>
      <c r="AQ82" s="911"/>
      <c r="AR82" s="911"/>
      <c r="AS82" s="911"/>
      <c r="AT82" s="911"/>
      <c r="AU82" s="911"/>
      <c r="AV82" s="911"/>
      <c r="AW82" s="911"/>
      <c r="AX82" s="911"/>
      <c r="AY82" s="911"/>
      <c r="AZ82" s="957"/>
      <c r="BA82" s="957"/>
      <c r="BB82" s="957"/>
      <c r="BC82" s="957"/>
      <c r="BD82" s="958"/>
      <c r="BE82" s="265"/>
      <c r="BF82" s="265"/>
      <c r="BG82" s="265"/>
      <c r="BH82" s="265"/>
      <c r="BI82" s="265"/>
      <c r="BJ82" s="265"/>
      <c r="BK82" s="265"/>
      <c r="BL82" s="265"/>
      <c r="BM82" s="265"/>
      <c r="BN82" s="265"/>
      <c r="BO82" s="265"/>
      <c r="BP82" s="265"/>
      <c r="BQ82" s="262">
        <v>76</v>
      </c>
      <c r="BR82" s="267"/>
      <c r="BS82" s="943"/>
      <c r="BT82" s="944"/>
      <c r="BU82" s="944"/>
      <c r="BV82" s="944"/>
      <c r="BW82" s="944"/>
      <c r="BX82" s="944"/>
      <c r="BY82" s="944"/>
      <c r="BZ82" s="944"/>
      <c r="CA82" s="944"/>
      <c r="CB82" s="944"/>
      <c r="CC82" s="944"/>
      <c r="CD82" s="944"/>
      <c r="CE82" s="944"/>
      <c r="CF82" s="944"/>
      <c r="CG82" s="945"/>
      <c r="CH82" s="940"/>
      <c r="CI82" s="941"/>
      <c r="CJ82" s="941"/>
      <c r="CK82" s="941"/>
      <c r="CL82" s="942"/>
      <c r="CM82" s="940"/>
      <c r="CN82" s="941"/>
      <c r="CO82" s="941"/>
      <c r="CP82" s="941"/>
      <c r="CQ82" s="942"/>
      <c r="CR82" s="940"/>
      <c r="CS82" s="941"/>
      <c r="CT82" s="941"/>
      <c r="CU82" s="941"/>
      <c r="CV82" s="942"/>
      <c r="CW82" s="940"/>
      <c r="CX82" s="941"/>
      <c r="CY82" s="941"/>
      <c r="CZ82" s="941"/>
      <c r="DA82" s="942"/>
      <c r="DB82" s="940"/>
      <c r="DC82" s="941"/>
      <c r="DD82" s="941"/>
      <c r="DE82" s="941"/>
      <c r="DF82" s="942"/>
      <c r="DG82" s="940"/>
      <c r="DH82" s="941"/>
      <c r="DI82" s="941"/>
      <c r="DJ82" s="941"/>
      <c r="DK82" s="942"/>
      <c r="DL82" s="940"/>
      <c r="DM82" s="941"/>
      <c r="DN82" s="941"/>
      <c r="DO82" s="941"/>
      <c r="DP82" s="942"/>
      <c r="DQ82" s="940"/>
      <c r="DR82" s="941"/>
      <c r="DS82" s="941"/>
      <c r="DT82" s="941"/>
      <c r="DU82" s="942"/>
      <c r="DV82" s="937"/>
      <c r="DW82" s="938"/>
      <c r="DX82" s="938"/>
      <c r="DY82" s="938"/>
      <c r="DZ82" s="939"/>
      <c r="EA82" s="246"/>
    </row>
    <row r="83" spans="1:131" s="247" customFormat="1" ht="26.25" customHeight="1" x14ac:dyDescent="0.15">
      <c r="A83" s="261">
        <v>16</v>
      </c>
      <c r="B83" s="953"/>
      <c r="C83" s="954"/>
      <c r="D83" s="954"/>
      <c r="E83" s="954"/>
      <c r="F83" s="954"/>
      <c r="G83" s="954"/>
      <c r="H83" s="954"/>
      <c r="I83" s="954"/>
      <c r="J83" s="954"/>
      <c r="K83" s="954"/>
      <c r="L83" s="954"/>
      <c r="M83" s="954"/>
      <c r="N83" s="954"/>
      <c r="O83" s="954"/>
      <c r="P83" s="955"/>
      <c r="Q83" s="956"/>
      <c r="R83" s="911"/>
      <c r="S83" s="911"/>
      <c r="T83" s="911"/>
      <c r="U83" s="911"/>
      <c r="V83" s="911"/>
      <c r="W83" s="911"/>
      <c r="X83" s="911"/>
      <c r="Y83" s="911"/>
      <c r="Z83" s="911"/>
      <c r="AA83" s="911"/>
      <c r="AB83" s="911"/>
      <c r="AC83" s="911"/>
      <c r="AD83" s="911"/>
      <c r="AE83" s="911"/>
      <c r="AF83" s="911"/>
      <c r="AG83" s="911"/>
      <c r="AH83" s="911"/>
      <c r="AI83" s="911"/>
      <c r="AJ83" s="911"/>
      <c r="AK83" s="911"/>
      <c r="AL83" s="911"/>
      <c r="AM83" s="911"/>
      <c r="AN83" s="911"/>
      <c r="AO83" s="911"/>
      <c r="AP83" s="911"/>
      <c r="AQ83" s="911"/>
      <c r="AR83" s="911"/>
      <c r="AS83" s="911"/>
      <c r="AT83" s="911"/>
      <c r="AU83" s="911"/>
      <c r="AV83" s="911"/>
      <c r="AW83" s="911"/>
      <c r="AX83" s="911"/>
      <c r="AY83" s="911"/>
      <c r="AZ83" s="957"/>
      <c r="BA83" s="957"/>
      <c r="BB83" s="957"/>
      <c r="BC83" s="957"/>
      <c r="BD83" s="958"/>
      <c r="BE83" s="265"/>
      <c r="BF83" s="265"/>
      <c r="BG83" s="265"/>
      <c r="BH83" s="265"/>
      <c r="BI83" s="265"/>
      <c r="BJ83" s="265"/>
      <c r="BK83" s="265"/>
      <c r="BL83" s="265"/>
      <c r="BM83" s="265"/>
      <c r="BN83" s="265"/>
      <c r="BO83" s="265"/>
      <c r="BP83" s="265"/>
      <c r="BQ83" s="262">
        <v>77</v>
      </c>
      <c r="BR83" s="267"/>
      <c r="BS83" s="943"/>
      <c r="BT83" s="944"/>
      <c r="BU83" s="944"/>
      <c r="BV83" s="944"/>
      <c r="BW83" s="944"/>
      <c r="BX83" s="944"/>
      <c r="BY83" s="944"/>
      <c r="BZ83" s="944"/>
      <c r="CA83" s="944"/>
      <c r="CB83" s="944"/>
      <c r="CC83" s="944"/>
      <c r="CD83" s="944"/>
      <c r="CE83" s="944"/>
      <c r="CF83" s="944"/>
      <c r="CG83" s="945"/>
      <c r="CH83" s="940"/>
      <c r="CI83" s="941"/>
      <c r="CJ83" s="941"/>
      <c r="CK83" s="941"/>
      <c r="CL83" s="942"/>
      <c r="CM83" s="940"/>
      <c r="CN83" s="941"/>
      <c r="CO83" s="941"/>
      <c r="CP83" s="941"/>
      <c r="CQ83" s="942"/>
      <c r="CR83" s="940"/>
      <c r="CS83" s="941"/>
      <c r="CT83" s="941"/>
      <c r="CU83" s="941"/>
      <c r="CV83" s="942"/>
      <c r="CW83" s="940"/>
      <c r="CX83" s="941"/>
      <c r="CY83" s="941"/>
      <c r="CZ83" s="941"/>
      <c r="DA83" s="942"/>
      <c r="DB83" s="940"/>
      <c r="DC83" s="941"/>
      <c r="DD83" s="941"/>
      <c r="DE83" s="941"/>
      <c r="DF83" s="942"/>
      <c r="DG83" s="940"/>
      <c r="DH83" s="941"/>
      <c r="DI83" s="941"/>
      <c r="DJ83" s="941"/>
      <c r="DK83" s="942"/>
      <c r="DL83" s="940"/>
      <c r="DM83" s="941"/>
      <c r="DN83" s="941"/>
      <c r="DO83" s="941"/>
      <c r="DP83" s="942"/>
      <c r="DQ83" s="940"/>
      <c r="DR83" s="941"/>
      <c r="DS83" s="941"/>
      <c r="DT83" s="941"/>
      <c r="DU83" s="942"/>
      <c r="DV83" s="937"/>
      <c r="DW83" s="938"/>
      <c r="DX83" s="938"/>
      <c r="DY83" s="938"/>
      <c r="DZ83" s="939"/>
      <c r="EA83" s="246"/>
    </row>
    <row r="84" spans="1:131" s="247" customFormat="1" ht="26.25" customHeight="1" x14ac:dyDescent="0.15">
      <c r="A84" s="261">
        <v>17</v>
      </c>
      <c r="B84" s="953"/>
      <c r="C84" s="954"/>
      <c r="D84" s="954"/>
      <c r="E84" s="954"/>
      <c r="F84" s="954"/>
      <c r="G84" s="954"/>
      <c r="H84" s="954"/>
      <c r="I84" s="954"/>
      <c r="J84" s="954"/>
      <c r="K84" s="954"/>
      <c r="L84" s="954"/>
      <c r="M84" s="954"/>
      <c r="N84" s="954"/>
      <c r="O84" s="954"/>
      <c r="P84" s="955"/>
      <c r="Q84" s="956"/>
      <c r="R84" s="911"/>
      <c r="S84" s="911"/>
      <c r="T84" s="911"/>
      <c r="U84" s="911"/>
      <c r="V84" s="911"/>
      <c r="W84" s="911"/>
      <c r="X84" s="911"/>
      <c r="Y84" s="911"/>
      <c r="Z84" s="911"/>
      <c r="AA84" s="911"/>
      <c r="AB84" s="911"/>
      <c r="AC84" s="911"/>
      <c r="AD84" s="911"/>
      <c r="AE84" s="911"/>
      <c r="AF84" s="911"/>
      <c r="AG84" s="911"/>
      <c r="AH84" s="911"/>
      <c r="AI84" s="911"/>
      <c r="AJ84" s="911"/>
      <c r="AK84" s="911"/>
      <c r="AL84" s="911"/>
      <c r="AM84" s="911"/>
      <c r="AN84" s="911"/>
      <c r="AO84" s="911"/>
      <c r="AP84" s="911"/>
      <c r="AQ84" s="911"/>
      <c r="AR84" s="911"/>
      <c r="AS84" s="911"/>
      <c r="AT84" s="911"/>
      <c r="AU84" s="911"/>
      <c r="AV84" s="911"/>
      <c r="AW84" s="911"/>
      <c r="AX84" s="911"/>
      <c r="AY84" s="911"/>
      <c r="AZ84" s="957"/>
      <c r="BA84" s="957"/>
      <c r="BB84" s="957"/>
      <c r="BC84" s="957"/>
      <c r="BD84" s="958"/>
      <c r="BE84" s="265"/>
      <c r="BF84" s="265"/>
      <c r="BG84" s="265"/>
      <c r="BH84" s="265"/>
      <c r="BI84" s="265"/>
      <c r="BJ84" s="265"/>
      <c r="BK84" s="265"/>
      <c r="BL84" s="265"/>
      <c r="BM84" s="265"/>
      <c r="BN84" s="265"/>
      <c r="BO84" s="265"/>
      <c r="BP84" s="265"/>
      <c r="BQ84" s="262">
        <v>78</v>
      </c>
      <c r="BR84" s="267"/>
      <c r="BS84" s="943"/>
      <c r="BT84" s="944"/>
      <c r="BU84" s="944"/>
      <c r="BV84" s="944"/>
      <c r="BW84" s="944"/>
      <c r="BX84" s="944"/>
      <c r="BY84" s="944"/>
      <c r="BZ84" s="944"/>
      <c r="CA84" s="944"/>
      <c r="CB84" s="944"/>
      <c r="CC84" s="944"/>
      <c r="CD84" s="944"/>
      <c r="CE84" s="944"/>
      <c r="CF84" s="944"/>
      <c r="CG84" s="945"/>
      <c r="CH84" s="940"/>
      <c r="CI84" s="941"/>
      <c r="CJ84" s="941"/>
      <c r="CK84" s="941"/>
      <c r="CL84" s="942"/>
      <c r="CM84" s="940"/>
      <c r="CN84" s="941"/>
      <c r="CO84" s="941"/>
      <c r="CP84" s="941"/>
      <c r="CQ84" s="942"/>
      <c r="CR84" s="940"/>
      <c r="CS84" s="941"/>
      <c r="CT84" s="941"/>
      <c r="CU84" s="941"/>
      <c r="CV84" s="942"/>
      <c r="CW84" s="940"/>
      <c r="CX84" s="941"/>
      <c r="CY84" s="941"/>
      <c r="CZ84" s="941"/>
      <c r="DA84" s="942"/>
      <c r="DB84" s="940"/>
      <c r="DC84" s="941"/>
      <c r="DD84" s="941"/>
      <c r="DE84" s="941"/>
      <c r="DF84" s="942"/>
      <c r="DG84" s="940"/>
      <c r="DH84" s="941"/>
      <c r="DI84" s="941"/>
      <c r="DJ84" s="941"/>
      <c r="DK84" s="942"/>
      <c r="DL84" s="940"/>
      <c r="DM84" s="941"/>
      <c r="DN84" s="941"/>
      <c r="DO84" s="941"/>
      <c r="DP84" s="942"/>
      <c r="DQ84" s="940"/>
      <c r="DR84" s="941"/>
      <c r="DS84" s="941"/>
      <c r="DT84" s="941"/>
      <c r="DU84" s="942"/>
      <c r="DV84" s="937"/>
      <c r="DW84" s="938"/>
      <c r="DX84" s="938"/>
      <c r="DY84" s="938"/>
      <c r="DZ84" s="939"/>
      <c r="EA84" s="246"/>
    </row>
    <row r="85" spans="1:131" s="247" customFormat="1" ht="26.25" customHeight="1" x14ac:dyDescent="0.15">
      <c r="A85" s="261">
        <v>18</v>
      </c>
      <c r="B85" s="953"/>
      <c r="C85" s="954"/>
      <c r="D85" s="954"/>
      <c r="E85" s="954"/>
      <c r="F85" s="954"/>
      <c r="G85" s="954"/>
      <c r="H85" s="954"/>
      <c r="I85" s="954"/>
      <c r="J85" s="954"/>
      <c r="K85" s="954"/>
      <c r="L85" s="954"/>
      <c r="M85" s="954"/>
      <c r="N85" s="954"/>
      <c r="O85" s="954"/>
      <c r="P85" s="955"/>
      <c r="Q85" s="956"/>
      <c r="R85" s="911"/>
      <c r="S85" s="911"/>
      <c r="T85" s="911"/>
      <c r="U85" s="911"/>
      <c r="V85" s="911"/>
      <c r="W85" s="911"/>
      <c r="X85" s="911"/>
      <c r="Y85" s="911"/>
      <c r="Z85" s="911"/>
      <c r="AA85" s="911"/>
      <c r="AB85" s="911"/>
      <c r="AC85" s="911"/>
      <c r="AD85" s="911"/>
      <c r="AE85" s="911"/>
      <c r="AF85" s="911"/>
      <c r="AG85" s="911"/>
      <c r="AH85" s="911"/>
      <c r="AI85" s="911"/>
      <c r="AJ85" s="911"/>
      <c r="AK85" s="911"/>
      <c r="AL85" s="911"/>
      <c r="AM85" s="911"/>
      <c r="AN85" s="911"/>
      <c r="AO85" s="911"/>
      <c r="AP85" s="911"/>
      <c r="AQ85" s="911"/>
      <c r="AR85" s="911"/>
      <c r="AS85" s="911"/>
      <c r="AT85" s="911"/>
      <c r="AU85" s="911"/>
      <c r="AV85" s="911"/>
      <c r="AW85" s="911"/>
      <c r="AX85" s="911"/>
      <c r="AY85" s="911"/>
      <c r="AZ85" s="957"/>
      <c r="BA85" s="957"/>
      <c r="BB85" s="957"/>
      <c r="BC85" s="957"/>
      <c r="BD85" s="958"/>
      <c r="BE85" s="265"/>
      <c r="BF85" s="265"/>
      <c r="BG85" s="265"/>
      <c r="BH85" s="265"/>
      <c r="BI85" s="265"/>
      <c r="BJ85" s="265"/>
      <c r="BK85" s="265"/>
      <c r="BL85" s="265"/>
      <c r="BM85" s="265"/>
      <c r="BN85" s="265"/>
      <c r="BO85" s="265"/>
      <c r="BP85" s="265"/>
      <c r="BQ85" s="262">
        <v>79</v>
      </c>
      <c r="BR85" s="267"/>
      <c r="BS85" s="943"/>
      <c r="BT85" s="944"/>
      <c r="BU85" s="944"/>
      <c r="BV85" s="944"/>
      <c r="BW85" s="944"/>
      <c r="BX85" s="944"/>
      <c r="BY85" s="944"/>
      <c r="BZ85" s="944"/>
      <c r="CA85" s="944"/>
      <c r="CB85" s="944"/>
      <c r="CC85" s="944"/>
      <c r="CD85" s="944"/>
      <c r="CE85" s="944"/>
      <c r="CF85" s="944"/>
      <c r="CG85" s="945"/>
      <c r="CH85" s="940"/>
      <c r="CI85" s="941"/>
      <c r="CJ85" s="941"/>
      <c r="CK85" s="941"/>
      <c r="CL85" s="942"/>
      <c r="CM85" s="940"/>
      <c r="CN85" s="941"/>
      <c r="CO85" s="941"/>
      <c r="CP85" s="941"/>
      <c r="CQ85" s="942"/>
      <c r="CR85" s="940"/>
      <c r="CS85" s="941"/>
      <c r="CT85" s="941"/>
      <c r="CU85" s="941"/>
      <c r="CV85" s="942"/>
      <c r="CW85" s="940"/>
      <c r="CX85" s="941"/>
      <c r="CY85" s="941"/>
      <c r="CZ85" s="941"/>
      <c r="DA85" s="942"/>
      <c r="DB85" s="940"/>
      <c r="DC85" s="941"/>
      <c r="DD85" s="941"/>
      <c r="DE85" s="941"/>
      <c r="DF85" s="942"/>
      <c r="DG85" s="940"/>
      <c r="DH85" s="941"/>
      <c r="DI85" s="941"/>
      <c r="DJ85" s="941"/>
      <c r="DK85" s="942"/>
      <c r="DL85" s="940"/>
      <c r="DM85" s="941"/>
      <c r="DN85" s="941"/>
      <c r="DO85" s="941"/>
      <c r="DP85" s="942"/>
      <c r="DQ85" s="940"/>
      <c r="DR85" s="941"/>
      <c r="DS85" s="941"/>
      <c r="DT85" s="941"/>
      <c r="DU85" s="942"/>
      <c r="DV85" s="937"/>
      <c r="DW85" s="938"/>
      <c r="DX85" s="938"/>
      <c r="DY85" s="938"/>
      <c r="DZ85" s="939"/>
      <c r="EA85" s="246"/>
    </row>
    <row r="86" spans="1:131" s="247" customFormat="1" ht="26.25" customHeight="1" x14ac:dyDescent="0.15">
      <c r="A86" s="261">
        <v>19</v>
      </c>
      <c r="B86" s="953"/>
      <c r="C86" s="954"/>
      <c r="D86" s="954"/>
      <c r="E86" s="954"/>
      <c r="F86" s="954"/>
      <c r="G86" s="954"/>
      <c r="H86" s="954"/>
      <c r="I86" s="954"/>
      <c r="J86" s="954"/>
      <c r="K86" s="954"/>
      <c r="L86" s="954"/>
      <c r="M86" s="954"/>
      <c r="N86" s="954"/>
      <c r="O86" s="954"/>
      <c r="P86" s="955"/>
      <c r="Q86" s="956"/>
      <c r="R86" s="911"/>
      <c r="S86" s="911"/>
      <c r="T86" s="911"/>
      <c r="U86" s="911"/>
      <c r="V86" s="911"/>
      <c r="W86" s="911"/>
      <c r="X86" s="911"/>
      <c r="Y86" s="911"/>
      <c r="Z86" s="911"/>
      <c r="AA86" s="911"/>
      <c r="AB86" s="911"/>
      <c r="AC86" s="911"/>
      <c r="AD86" s="911"/>
      <c r="AE86" s="911"/>
      <c r="AF86" s="911"/>
      <c r="AG86" s="911"/>
      <c r="AH86" s="911"/>
      <c r="AI86" s="911"/>
      <c r="AJ86" s="911"/>
      <c r="AK86" s="911"/>
      <c r="AL86" s="911"/>
      <c r="AM86" s="911"/>
      <c r="AN86" s="911"/>
      <c r="AO86" s="911"/>
      <c r="AP86" s="911"/>
      <c r="AQ86" s="911"/>
      <c r="AR86" s="911"/>
      <c r="AS86" s="911"/>
      <c r="AT86" s="911"/>
      <c r="AU86" s="911"/>
      <c r="AV86" s="911"/>
      <c r="AW86" s="911"/>
      <c r="AX86" s="911"/>
      <c r="AY86" s="911"/>
      <c r="AZ86" s="957"/>
      <c r="BA86" s="957"/>
      <c r="BB86" s="957"/>
      <c r="BC86" s="957"/>
      <c r="BD86" s="958"/>
      <c r="BE86" s="265"/>
      <c r="BF86" s="265"/>
      <c r="BG86" s="265"/>
      <c r="BH86" s="265"/>
      <c r="BI86" s="265"/>
      <c r="BJ86" s="265"/>
      <c r="BK86" s="265"/>
      <c r="BL86" s="265"/>
      <c r="BM86" s="265"/>
      <c r="BN86" s="265"/>
      <c r="BO86" s="265"/>
      <c r="BP86" s="265"/>
      <c r="BQ86" s="262">
        <v>80</v>
      </c>
      <c r="BR86" s="267"/>
      <c r="BS86" s="943"/>
      <c r="BT86" s="944"/>
      <c r="BU86" s="944"/>
      <c r="BV86" s="944"/>
      <c r="BW86" s="944"/>
      <c r="BX86" s="944"/>
      <c r="BY86" s="944"/>
      <c r="BZ86" s="944"/>
      <c r="CA86" s="944"/>
      <c r="CB86" s="944"/>
      <c r="CC86" s="944"/>
      <c r="CD86" s="944"/>
      <c r="CE86" s="944"/>
      <c r="CF86" s="944"/>
      <c r="CG86" s="945"/>
      <c r="CH86" s="940"/>
      <c r="CI86" s="941"/>
      <c r="CJ86" s="941"/>
      <c r="CK86" s="941"/>
      <c r="CL86" s="942"/>
      <c r="CM86" s="940"/>
      <c r="CN86" s="941"/>
      <c r="CO86" s="941"/>
      <c r="CP86" s="941"/>
      <c r="CQ86" s="942"/>
      <c r="CR86" s="940"/>
      <c r="CS86" s="941"/>
      <c r="CT86" s="941"/>
      <c r="CU86" s="941"/>
      <c r="CV86" s="942"/>
      <c r="CW86" s="940"/>
      <c r="CX86" s="941"/>
      <c r="CY86" s="941"/>
      <c r="CZ86" s="941"/>
      <c r="DA86" s="942"/>
      <c r="DB86" s="940"/>
      <c r="DC86" s="941"/>
      <c r="DD86" s="941"/>
      <c r="DE86" s="941"/>
      <c r="DF86" s="942"/>
      <c r="DG86" s="940"/>
      <c r="DH86" s="941"/>
      <c r="DI86" s="941"/>
      <c r="DJ86" s="941"/>
      <c r="DK86" s="942"/>
      <c r="DL86" s="940"/>
      <c r="DM86" s="941"/>
      <c r="DN86" s="941"/>
      <c r="DO86" s="941"/>
      <c r="DP86" s="942"/>
      <c r="DQ86" s="940"/>
      <c r="DR86" s="941"/>
      <c r="DS86" s="941"/>
      <c r="DT86" s="941"/>
      <c r="DU86" s="942"/>
      <c r="DV86" s="937"/>
      <c r="DW86" s="938"/>
      <c r="DX86" s="938"/>
      <c r="DY86" s="938"/>
      <c r="DZ86" s="939"/>
      <c r="EA86" s="246"/>
    </row>
    <row r="87" spans="1:131" s="247" customFormat="1" ht="26.25" customHeight="1" x14ac:dyDescent="0.15">
      <c r="A87" s="269">
        <v>20</v>
      </c>
      <c r="B87" s="962"/>
      <c r="C87" s="963"/>
      <c r="D87" s="963"/>
      <c r="E87" s="963"/>
      <c r="F87" s="963"/>
      <c r="G87" s="963"/>
      <c r="H87" s="963"/>
      <c r="I87" s="963"/>
      <c r="J87" s="963"/>
      <c r="K87" s="963"/>
      <c r="L87" s="963"/>
      <c r="M87" s="963"/>
      <c r="N87" s="963"/>
      <c r="O87" s="963"/>
      <c r="P87" s="964"/>
      <c r="Q87" s="965"/>
      <c r="R87" s="966"/>
      <c r="S87" s="966"/>
      <c r="T87" s="966"/>
      <c r="U87" s="966"/>
      <c r="V87" s="966"/>
      <c r="W87" s="966"/>
      <c r="X87" s="966"/>
      <c r="Y87" s="966"/>
      <c r="Z87" s="966"/>
      <c r="AA87" s="966"/>
      <c r="AB87" s="966"/>
      <c r="AC87" s="966"/>
      <c r="AD87" s="966"/>
      <c r="AE87" s="966"/>
      <c r="AF87" s="966"/>
      <c r="AG87" s="966"/>
      <c r="AH87" s="966"/>
      <c r="AI87" s="966"/>
      <c r="AJ87" s="966"/>
      <c r="AK87" s="966"/>
      <c r="AL87" s="966"/>
      <c r="AM87" s="966"/>
      <c r="AN87" s="966"/>
      <c r="AO87" s="966"/>
      <c r="AP87" s="966"/>
      <c r="AQ87" s="966"/>
      <c r="AR87" s="966"/>
      <c r="AS87" s="966"/>
      <c r="AT87" s="966"/>
      <c r="AU87" s="966"/>
      <c r="AV87" s="966"/>
      <c r="AW87" s="966"/>
      <c r="AX87" s="966"/>
      <c r="AY87" s="966"/>
      <c r="AZ87" s="967"/>
      <c r="BA87" s="967"/>
      <c r="BB87" s="967"/>
      <c r="BC87" s="967"/>
      <c r="BD87" s="968"/>
      <c r="BE87" s="265"/>
      <c r="BF87" s="265"/>
      <c r="BG87" s="265"/>
      <c r="BH87" s="265"/>
      <c r="BI87" s="265"/>
      <c r="BJ87" s="265"/>
      <c r="BK87" s="265"/>
      <c r="BL87" s="265"/>
      <c r="BM87" s="265"/>
      <c r="BN87" s="265"/>
      <c r="BO87" s="265"/>
      <c r="BP87" s="265"/>
      <c r="BQ87" s="262">
        <v>81</v>
      </c>
      <c r="BR87" s="267"/>
      <c r="BS87" s="943"/>
      <c r="BT87" s="944"/>
      <c r="BU87" s="944"/>
      <c r="BV87" s="944"/>
      <c r="BW87" s="944"/>
      <c r="BX87" s="944"/>
      <c r="BY87" s="944"/>
      <c r="BZ87" s="944"/>
      <c r="CA87" s="944"/>
      <c r="CB87" s="944"/>
      <c r="CC87" s="944"/>
      <c r="CD87" s="944"/>
      <c r="CE87" s="944"/>
      <c r="CF87" s="944"/>
      <c r="CG87" s="945"/>
      <c r="CH87" s="940"/>
      <c r="CI87" s="941"/>
      <c r="CJ87" s="941"/>
      <c r="CK87" s="941"/>
      <c r="CL87" s="942"/>
      <c r="CM87" s="940"/>
      <c r="CN87" s="941"/>
      <c r="CO87" s="941"/>
      <c r="CP87" s="941"/>
      <c r="CQ87" s="942"/>
      <c r="CR87" s="940"/>
      <c r="CS87" s="941"/>
      <c r="CT87" s="941"/>
      <c r="CU87" s="941"/>
      <c r="CV87" s="942"/>
      <c r="CW87" s="940"/>
      <c r="CX87" s="941"/>
      <c r="CY87" s="941"/>
      <c r="CZ87" s="941"/>
      <c r="DA87" s="942"/>
      <c r="DB87" s="940"/>
      <c r="DC87" s="941"/>
      <c r="DD87" s="941"/>
      <c r="DE87" s="941"/>
      <c r="DF87" s="942"/>
      <c r="DG87" s="940"/>
      <c r="DH87" s="941"/>
      <c r="DI87" s="941"/>
      <c r="DJ87" s="941"/>
      <c r="DK87" s="942"/>
      <c r="DL87" s="940"/>
      <c r="DM87" s="941"/>
      <c r="DN87" s="941"/>
      <c r="DO87" s="941"/>
      <c r="DP87" s="942"/>
      <c r="DQ87" s="940"/>
      <c r="DR87" s="941"/>
      <c r="DS87" s="941"/>
      <c r="DT87" s="941"/>
      <c r="DU87" s="942"/>
      <c r="DV87" s="937"/>
      <c r="DW87" s="938"/>
      <c r="DX87" s="938"/>
      <c r="DY87" s="938"/>
      <c r="DZ87" s="939"/>
      <c r="EA87" s="246"/>
    </row>
    <row r="88" spans="1:131" s="247" customFormat="1" ht="26.25" customHeight="1" thickBot="1" x14ac:dyDescent="0.2">
      <c r="A88" s="264" t="s">
        <v>383</v>
      </c>
      <c r="B88" s="870" t="s">
        <v>413</v>
      </c>
      <c r="C88" s="871"/>
      <c r="D88" s="871"/>
      <c r="E88" s="871"/>
      <c r="F88" s="871"/>
      <c r="G88" s="871"/>
      <c r="H88" s="871"/>
      <c r="I88" s="871"/>
      <c r="J88" s="871"/>
      <c r="K88" s="871"/>
      <c r="L88" s="871"/>
      <c r="M88" s="871"/>
      <c r="N88" s="871"/>
      <c r="O88" s="871"/>
      <c r="P88" s="872"/>
      <c r="Q88" s="918"/>
      <c r="R88" s="919"/>
      <c r="S88" s="919"/>
      <c r="T88" s="919"/>
      <c r="U88" s="919"/>
      <c r="V88" s="919"/>
      <c r="W88" s="919"/>
      <c r="X88" s="919"/>
      <c r="Y88" s="919"/>
      <c r="Z88" s="919"/>
      <c r="AA88" s="919"/>
      <c r="AB88" s="919"/>
      <c r="AC88" s="919"/>
      <c r="AD88" s="919"/>
      <c r="AE88" s="919"/>
      <c r="AF88" s="922">
        <v>12385</v>
      </c>
      <c r="AG88" s="922"/>
      <c r="AH88" s="922"/>
      <c r="AI88" s="922"/>
      <c r="AJ88" s="922"/>
      <c r="AK88" s="919"/>
      <c r="AL88" s="919"/>
      <c r="AM88" s="919"/>
      <c r="AN88" s="919"/>
      <c r="AO88" s="919"/>
      <c r="AP88" s="922"/>
      <c r="AQ88" s="922"/>
      <c r="AR88" s="922"/>
      <c r="AS88" s="922"/>
      <c r="AT88" s="922"/>
      <c r="AU88" s="922"/>
      <c r="AV88" s="922"/>
      <c r="AW88" s="922"/>
      <c r="AX88" s="922"/>
      <c r="AY88" s="922"/>
      <c r="AZ88" s="927"/>
      <c r="BA88" s="927"/>
      <c r="BB88" s="927"/>
      <c r="BC88" s="927"/>
      <c r="BD88" s="928"/>
      <c r="BE88" s="265"/>
      <c r="BF88" s="265"/>
      <c r="BG88" s="265"/>
      <c r="BH88" s="265"/>
      <c r="BI88" s="265"/>
      <c r="BJ88" s="265"/>
      <c r="BK88" s="265"/>
      <c r="BL88" s="265"/>
      <c r="BM88" s="265"/>
      <c r="BN88" s="265"/>
      <c r="BO88" s="265"/>
      <c r="BP88" s="265"/>
      <c r="BQ88" s="262">
        <v>82</v>
      </c>
      <c r="BR88" s="267"/>
      <c r="BS88" s="943"/>
      <c r="BT88" s="944"/>
      <c r="BU88" s="944"/>
      <c r="BV88" s="944"/>
      <c r="BW88" s="944"/>
      <c r="BX88" s="944"/>
      <c r="BY88" s="944"/>
      <c r="BZ88" s="944"/>
      <c r="CA88" s="944"/>
      <c r="CB88" s="944"/>
      <c r="CC88" s="944"/>
      <c r="CD88" s="944"/>
      <c r="CE88" s="944"/>
      <c r="CF88" s="944"/>
      <c r="CG88" s="945"/>
      <c r="CH88" s="940"/>
      <c r="CI88" s="941"/>
      <c r="CJ88" s="941"/>
      <c r="CK88" s="941"/>
      <c r="CL88" s="942"/>
      <c r="CM88" s="940"/>
      <c r="CN88" s="941"/>
      <c r="CO88" s="941"/>
      <c r="CP88" s="941"/>
      <c r="CQ88" s="942"/>
      <c r="CR88" s="940"/>
      <c r="CS88" s="941"/>
      <c r="CT88" s="941"/>
      <c r="CU88" s="941"/>
      <c r="CV88" s="942"/>
      <c r="CW88" s="940"/>
      <c r="CX88" s="941"/>
      <c r="CY88" s="941"/>
      <c r="CZ88" s="941"/>
      <c r="DA88" s="942"/>
      <c r="DB88" s="940"/>
      <c r="DC88" s="941"/>
      <c r="DD88" s="941"/>
      <c r="DE88" s="941"/>
      <c r="DF88" s="942"/>
      <c r="DG88" s="940"/>
      <c r="DH88" s="941"/>
      <c r="DI88" s="941"/>
      <c r="DJ88" s="941"/>
      <c r="DK88" s="942"/>
      <c r="DL88" s="940"/>
      <c r="DM88" s="941"/>
      <c r="DN88" s="941"/>
      <c r="DO88" s="941"/>
      <c r="DP88" s="942"/>
      <c r="DQ88" s="940"/>
      <c r="DR88" s="941"/>
      <c r="DS88" s="941"/>
      <c r="DT88" s="941"/>
      <c r="DU88" s="942"/>
      <c r="DV88" s="937"/>
      <c r="DW88" s="938"/>
      <c r="DX88" s="938"/>
      <c r="DY88" s="938"/>
      <c r="DZ88" s="939"/>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43"/>
      <c r="BT89" s="944"/>
      <c r="BU89" s="944"/>
      <c r="BV89" s="944"/>
      <c r="BW89" s="944"/>
      <c r="BX89" s="944"/>
      <c r="BY89" s="944"/>
      <c r="BZ89" s="944"/>
      <c r="CA89" s="944"/>
      <c r="CB89" s="944"/>
      <c r="CC89" s="944"/>
      <c r="CD89" s="944"/>
      <c r="CE89" s="944"/>
      <c r="CF89" s="944"/>
      <c r="CG89" s="945"/>
      <c r="CH89" s="940"/>
      <c r="CI89" s="941"/>
      <c r="CJ89" s="941"/>
      <c r="CK89" s="941"/>
      <c r="CL89" s="942"/>
      <c r="CM89" s="940"/>
      <c r="CN89" s="941"/>
      <c r="CO89" s="941"/>
      <c r="CP89" s="941"/>
      <c r="CQ89" s="942"/>
      <c r="CR89" s="940"/>
      <c r="CS89" s="941"/>
      <c r="CT89" s="941"/>
      <c r="CU89" s="941"/>
      <c r="CV89" s="942"/>
      <c r="CW89" s="940"/>
      <c r="CX89" s="941"/>
      <c r="CY89" s="941"/>
      <c r="CZ89" s="941"/>
      <c r="DA89" s="942"/>
      <c r="DB89" s="940"/>
      <c r="DC89" s="941"/>
      <c r="DD89" s="941"/>
      <c r="DE89" s="941"/>
      <c r="DF89" s="942"/>
      <c r="DG89" s="940"/>
      <c r="DH89" s="941"/>
      <c r="DI89" s="941"/>
      <c r="DJ89" s="941"/>
      <c r="DK89" s="942"/>
      <c r="DL89" s="940"/>
      <c r="DM89" s="941"/>
      <c r="DN89" s="941"/>
      <c r="DO89" s="941"/>
      <c r="DP89" s="942"/>
      <c r="DQ89" s="940"/>
      <c r="DR89" s="941"/>
      <c r="DS89" s="941"/>
      <c r="DT89" s="941"/>
      <c r="DU89" s="942"/>
      <c r="DV89" s="937"/>
      <c r="DW89" s="938"/>
      <c r="DX89" s="938"/>
      <c r="DY89" s="938"/>
      <c r="DZ89" s="939"/>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43"/>
      <c r="BT90" s="944"/>
      <c r="BU90" s="944"/>
      <c r="BV90" s="944"/>
      <c r="BW90" s="944"/>
      <c r="BX90" s="944"/>
      <c r="BY90" s="944"/>
      <c r="BZ90" s="944"/>
      <c r="CA90" s="944"/>
      <c r="CB90" s="944"/>
      <c r="CC90" s="944"/>
      <c r="CD90" s="944"/>
      <c r="CE90" s="944"/>
      <c r="CF90" s="944"/>
      <c r="CG90" s="945"/>
      <c r="CH90" s="940"/>
      <c r="CI90" s="941"/>
      <c r="CJ90" s="941"/>
      <c r="CK90" s="941"/>
      <c r="CL90" s="942"/>
      <c r="CM90" s="940"/>
      <c r="CN90" s="941"/>
      <c r="CO90" s="941"/>
      <c r="CP90" s="941"/>
      <c r="CQ90" s="942"/>
      <c r="CR90" s="940"/>
      <c r="CS90" s="941"/>
      <c r="CT90" s="941"/>
      <c r="CU90" s="941"/>
      <c r="CV90" s="942"/>
      <c r="CW90" s="940"/>
      <c r="CX90" s="941"/>
      <c r="CY90" s="941"/>
      <c r="CZ90" s="941"/>
      <c r="DA90" s="942"/>
      <c r="DB90" s="940"/>
      <c r="DC90" s="941"/>
      <c r="DD90" s="941"/>
      <c r="DE90" s="941"/>
      <c r="DF90" s="942"/>
      <c r="DG90" s="940"/>
      <c r="DH90" s="941"/>
      <c r="DI90" s="941"/>
      <c r="DJ90" s="941"/>
      <c r="DK90" s="942"/>
      <c r="DL90" s="940"/>
      <c r="DM90" s="941"/>
      <c r="DN90" s="941"/>
      <c r="DO90" s="941"/>
      <c r="DP90" s="942"/>
      <c r="DQ90" s="940"/>
      <c r="DR90" s="941"/>
      <c r="DS90" s="941"/>
      <c r="DT90" s="941"/>
      <c r="DU90" s="942"/>
      <c r="DV90" s="937"/>
      <c r="DW90" s="938"/>
      <c r="DX90" s="938"/>
      <c r="DY90" s="938"/>
      <c r="DZ90" s="939"/>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43"/>
      <c r="BT91" s="944"/>
      <c r="BU91" s="944"/>
      <c r="BV91" s="944"/>
      <c r="BW91" s="944"/>
      <c r="BX91" s="944"/>
      <c r="BY91" s="944"/>
      <c r="BZ91" s="944"/>
      <c r="CA91" s="944"/>
      <c r="CB91" s="944"/>
      <c r="CC91" s="944"/>
      <c r="CD91" s="944"/>
      <c r="CE91" s="944"/>
      <c r="CF91" s="944"/>
      <c r="CG91" s="945"/>
      <c r="CH91" s="940"/>
      <c r="CI91" s="941"/>
      <c r="CJ91" s="941"/>
      <c r="CK91" s="941"/>
      <c r="CL91" s="942"/>
      <c r="CM91" s="940"/>
      <c r="CN91" s="941"/>
      <c r="CO91" s="941"/>
      <c r="CP91" s="941"/>
      <c r="CQ91" s="942"/>
      <c r="CR91" s="940"/>
      <c r="CS91" s="941"/>
      <c r="CT91" s="941"/>
      <c r="CU91" s="941"/>
      <c r="CV91" s="942"/>
      <c r="CW91" s="940"/>
      <c r="CX91" s="941"/>
      <c r="CY91" s="941"/>
      <c r="CZ91" s="941"/>
      <c r="DA91" s="942"/>
      <c r="DB91" s="940"/>
      <c r="DC91" s="941"/>
      <c r="DD91" s="941"/>
      <c r="DE91" s="941"/>
      <c r="DF91" s="942"/>
      <c r="DG91" s="940"/>
      <c r="DH91" s="941"/>
      <c r="DI91" s="941"/>
      <c r="DJ91" s="941"/>
      <c r="DK91" s="942"/>
      <c r="DL91" s="940"/>
      <c r="DM91" s="941"/>
      <c r="DN91" s="941"/>
      <c r="DO91" s="941"/>
      <c r="DP91" s="942"/>
      <c r="DQ91" s="940"/>
      <c r="DR91" s="941"/>
      <c r="DS91" s="941"/>
      <c r="DT91" s="941"/>
      <c r="DU91" s="942"/>
      <c r="DV91" s="937"/>
      <c r="DW91" s="938"/>
      <c r="DX91" s="938"/>
      <c r="DY91" s="938"/>
      <c r="DZ91" s="939"/>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43"/>
      <c r="BT92" s="944"/>
      <c r="BU92" s="944"/>
      <c r="BV92" s="944"/>
      <c r="BW92" s="944"/>
      <c r="BX92" s="944"/>
      <c r="BY92" s="944"/>
      <c r="BZ92" s="944"/>
      <c r="CA92" s="944"/>
      <c r="CB92" s="944"/>
      <c r="CC92" s="944"/>
      <c r="CD92" s="944"/>
      <c r="CE92" s="944"/>
      <c r="CF92" s="944"/>
      <c r="CG92" s="945"/>
      <c r="CH92" s="940"/>
      <c r="CI92" s="941"/>
      <c r="CJ92" s="941"/>
      <c r="CK92" s="941"/>
      <c r="CL92" s="942"/>
      <c r="CM92" s="940"/>
      <c r="CN92" s="941"/>
      <c r="CO92" s="941"/>
      <c r="CP92" s="941"/>
      <c r="CQ92" s="942"/>
      <c r="CR92" s="940"/>
      <c r="CS92" s="941"/>
      <c r="CT92" s="941"/>
      <c r="CU92" s="941"/>
      <c r="CV92" s="942"/>
      <c r="CW92" s="940"/>
      <c r="CX92" s="941"/>
      <c r="CY92" s="941"/>
      <c r="CZ92" s="941"/>
      <c r="DA92" s="942"/>
      <c r="DB92" s="940"/>
      <c r="DC92" s="941"/>
      <c r="DD92" s="941"/>
      <c r="DE92" s="941"/>
      <c r="DF92" s="942"/>
      <c r="DG92" s="940"/>
      <c r="DH92" s="941"/>
      <c r="DI92" s="941"/>
      <c r="DJ92" s="941"/>
      <c r="DK92" s="942"/>
      <c r="DL92" s="940"/>
      <c r="DM92" s="941"/>
      <c r="DN92" s="941"/>
      <c r="DO92" s="941"/>
      <c r="DP92" s="942"/>
      <c r="DQ92" s="940"/>
      <c r="DR92" s="941"/>
      <c r="DS92" s="941"/>
      <c r="DT92" s="941"/>
      <c r="DU92" s="942"/>
      <c r="DV92" s="937"/>
      <c r="DW92" s="938"/>
      <c r="DX92" s="938"/>
      <c r="DY92" s="938"/>
      <c r="DZ92" s="939"/>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43"/>
      <c r="BT93" s="944"/>
      <c r="BU93" s="944"/>
      <c r="BV93" s="944"/>
      <c r="BW93" s="944"/>
      <c r="BX93" s="944"/>
      <c r="BY93" s="944"/>
      <c r="BZ93" s="944"/>
      <c r="CA93" s="944"/>
      <c r="CB93" s="944"/>
      <c r="CC93" s="944"/>
      <c r="CD93" s="944"/>
      <c r="CE93" s="944"/>
      <c r="CF93" s="944"/>
      <c r="CG93" s="945"/>
      <c r="CH93" s="940"/>
      <c r="CI93" s="941"/>
      <c r="CJ93" s="941"/>
      <c r="CK93" s="941"/>
      <c r="CL93" s="942"/>
      <c r="CM93" s="940"/>
      <c r="CN93" s="941"/>
      <c r="CO93" s="941"/>
      <c r="CP93" s="941"/>
      <c r="CQ93" s="942"/>
      <c r="CR93" s="940"/>
      <c r="CS93" s="941"/>
      <c r="CT93" s="941"/>
      <c r="CU93" s="941"/>
      <c r="CV93" s="942"/>
      <c r="CW93" s="940"/>
      <c r="CX93" s="941"/>
      <c r="CY93" s="941"/>
      <c r="CZ93" s="941"/>
      <c r="DA93" s="942"/>
      <c r="DB93" s="940"/>
      <c r="DC93" s="941"/>
      <c r="DD93" s="941"/>
      <c r="DE93" s="941"/>
      <c r="DF93" s="942"/>
      <c r="DG93" s="940"/>
      <c r="DH93" s="941"/>
      <c r="DI93" s="941"/>
      <c r="DJ93" s="941"/>
      <c r="DK93" s="942"/>
      <c r="DL93" s="940"/>
      <c r="DM93" s="941"/>
      <c r="DN93" s="941"/>
      <c r="DO93" s="941"/>
      <c r="DP93" s="942"/>
      <c r="DQ93" s="940"/>
      <c r="DR93" s="941"/>
      <c r="DS93" s="941"/>
      <c r="DT93" s="941"/>
      <c r="DU93" s="942"/>
      <c r="DV93" s="937"/>
      <c r="DW93" s="938"/>
      <c r="DX93" s="938"/>
      <c r="DY93" s="938"/>
      <c r="DZ93" s="939"/>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43"/>
      <c r="BT94" s="944"/>
      <c r="BU94" s="944"/>
      <c r="BV94" s="944"/>
      <c r="BW94" s="944"/>
      <c r="BX94" s="944"/>
      <c r="BY94" s="944"/>
      <c r="BZ94" s="944"/>
      <c r="CA94" s="944"/>
      <c r="CB94" s="944"/>
      <c r="CC94" s="944"/>
      <c r="CD94" s="944"/>
      <c r="CE94" s="944"/>
      <c r="CF94" s="944"/>
      <c r="CG94" s="945"/>
      <c r="CH94" s="940"/>
      <c r="CI94" s="941"/>
      <c r="CJ94" s="941"/>
      <c r="CK94" s="941"/>
      <c r="CL94" s="942"/>
      <c r="CM94" s="940"/>
      <c r="CN94" s="941"/>
      <c r="CO94" s="941"/>
      <c r="CP94" s="941"/>
      <c r="CQ94" s="942"/>
      <c r="CR94" s="940"/>
      <c r="CS94" s="941"/>
      <c r="CT94" s="941"/>
      <c r="CU94" s="941"/>
      <c r="CV94" s="942"/>
      <c r="CW94" s="940"/>
      <c r="CX94" s="941"/>
      <c r="CY94" s="941"/>
      <c r="CZ94" s="941"/>
      <c r="DA94" s="942"/>
      <c r="DB94" s="940"/>
      <c r="DC94" s="941"/>
      <c r="DD94" s="941"/>
      <c r="DE94" s="941"/>
      <c r="DF94" s="942"/>
      <c r="DG94" s="940"/>
      <c r="DH94" s="941"/>
      <c r="DI94" s="941"/>
      <c r="DJ94" s="941"/>
      <c r="DK94" s="942"/>
      <c r="DL94" s="940"/>
      <c r="DM94" s="941"/>
      <c r="DN94" s="941"/>
      <c r="DO94" s="941"/>
      <c r="DP94" s="942"/>
      <c r="DQ94" s="940"/>
      <c r="DR94" s="941"/>
      <c r="DS94" s="941"/>
      <c r="DT94" s="941"/>
      <c r="DU94" s="942"/>
      <c r="DV94" s="937"/>
      <c r="DW94" s="938"/>
      <c r="DX94" s="938"/>
      <c r="DY94" s="938"/>
      <c r="DZ94" s="939"/>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43"/>
      <c r="BT95" s="944"/>
      <c r="BU95" s="944"/>
      <c r="BV95" s="944"/>
      <c r="BW95" s="944"/>
      <c r="BX95" s="944"/>
      <c r="BY95" s="944"/>
      <c r="BZ95" s="944"/>
      <c r="CA95" s="944"/>
      <c r="CB95" s="944"/>
      <c r="CC95" s="944"/>
      <c r="CD95" s="944"/>
      <c r="CE95" s="944"/>
      <c r="CF95" s="944"/>
      <c r="CG95" s="945"/>
      <c r="CH95" s="940"/>
      <c r="CI95" s="941"/>
      <c r="CJ95" s="941"/>
      <c r="CK95" s="941"/>
      <c r="CL95" s="942"/>
      <c r="CM95" s="940"/>
      <c r="CN95" s="941"/>
      <c r="CO95" s="941"/>
      <c r="CP95" s="941"/>
      <c r="CQ95" s="942"/>
      <c r="CR95" s="940"/>
      <c r="CS95" s="941"/>
      <c r="CT95" s="941"/>
      <c r="CU95" s="941"/>
      <c r="CV95" s="942"/>
      <c r="CW95" s="940"/>
      <c r="CX95" s="941"/>
      <c r="CY95" s="941"/>
      <c r="CZ95" s="941"/>
      <c r="DA95" s="942"/>
      <c r="DB95" s="940"/>
      <c r="DC95" s="941"/>
      <c r="DD95" s="941"/>
      <c r="DE95" s="941"/>
      <c r="DF95" s="942"/>
      <c r="DG95" s="940"/>
      <c r="DH95" s="941"/>
      <c r="DI95" s="941"/>
      <c r="DJ95" s="941"/>
      <c r="DK95" s="942"/>
      <c r="DL95" s="940"/>
      <c r="DM95" s="941"/>
      <c r="DN95" s="941"/>
      <c r="DO95" s="941"/>
      <c r="DP95" s="942"/>
      <c r="DQ95" s="940"/>
      <c r="DR95" s="941"/>
      <c r="DS95" s="941"/>
      <c r="DT95" s="941"/>
      <c r="DU95" s="942"/>
      <c r="DV95" s="937"/>
      <c r="DW95" s="938"/>
      <c r="DX95" s="938"/>
      <c r="DY95" s="938"/>
      <c r="DZ95" s="939"/>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43"/>
      <c r="BT96" s="944"/>
      <c r="BU96" s="944"/>
      <c r="BV96" s="944"/>
      <c r="BW96" s="944"/>
      <c r="BX96" s="944"/>
      <c r="BY96" s="944"/>
      <c r="BZ96" s="944"/>
      <c r="CA96" s="944"/>
      <c r="CB96" s="944"/>
      <c r="CC96" s="944"/>
      <c r="CD96" s="944"/>
      <c r="CE96" s="944"/>
      <c r="CF96" s="944"/>
      <c r="CG96" s="945"/>
      <c r="CH96" s="940"/>
      <c r="CI96" s="941"/>
      <c r="CJ96" s="941"/>
      <c r="CK96" s="941"/>
      <c r="CL96" s="942"/>
      <c r="CM96" s="940"/>
      <c r="CN96" s="941"/>
      <c r="CO96" s="941"/>
      <c r="CP96" s="941"/>
      <c r="CQ96" s="942"/>
      <c r="CR96" s="940"/>
      <c r="CS96" s="941"/>
      <c r="CT96" s="941"/>
      <c r="CU96" s="941"/>
      <c r="CV96" s="942"/>
      <c r="CW96" s="940"/>
      <c r="CX96" s="941"/>
      <c r="CY96" s="941"/>
      <c r="CZ96" s="941"/>
      <c r="DA96" s="942"/>
      <c r="DB96" s="940"/>
      <c r="DC96" s="941"/>
      <c r="DD96" s="941"/>
      <c r="DE96" s="941"/>
      <c r="DF96" s="942"/>
      <c r="DG96" s="940"/>
      <c r="DH96" s="941"/>
      <c r="DI96" s="941"/>
      <c r="DJ96" s="941"/>
      <c r="DK96" s="942"/>
      <c r="DL96" s="940"/>
      <c r="DM96" s="941"/>
      <c r="DN96" s="941"/>
      <c r="DO96" s="941"/>
      <c r="DP96" s="942"/>
      <c r="DQ96" s="940"/>
      <c r="DR96" s="941"/>
      <c r="DS96" s="941"/>
      <c r="DT96" s="941"/>
      <c r="DU96" s="942"/>
      <c r="DV96" s="937"/>
      <c r="DW96" s="938"/>
      <c r="DX96" s="938"/>
      <c r="DY96" s="938"/>
      <c r="DZ96" s="939"/>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43"/>
      <c r="BT97" s="944"/>
      <c r="BU97" s="944"/>
      <c r="BV97" s="944"/>
      <c r="BW97" s="944"/>
      <c r="BX97" s="944"/>
      <c r="BY97" s="944"/>
      <c r="BZ97" s="944"/>
      <c r="CA97" s="944"/>
      <c r="CB97" s="944"/>
      <c r="CC97" s="944"/>
      <c r="CD97" s="944"/>
      <c r="CE97" s="944"/>
      <c r="CF97" s="944"/>
      <c r="CG97" s="945"/>
      <c r="CH97" s="940"/>
      <c r="CI97" s="941"/>
      <c r="CJ97" s="941"/>
      <c r="CK97" s="941"/>
      <c r="CL97" s="942"/>
      <c r="CM97" s="940"/>
      <c r="CN97" s="941"/>
      <c r="CO97" s="941"/>
      <c r="CP97" s="941"/>
      <c r="CQ97" s="942"/>
      <c r="CR97" s="940"/>
      <c r="CS97" s="941"/>
      <c r="CT97" s="941"/>
      <c r="CU97" s="941"/>
      <c r="CV97" s="942"/>
      <c r="CW97" s="940"/>
      <c r="CX97" s="941"/>
      <c r="CY97" s="941"/>
      <c r="CZ97" s="941"/>
      <c r="DA97" s="942"/>
      <c r="DB97" s="940"/>
      <c r="DC97" s="941"/>
      <c r="DD97" s="941"/>
      <c r="DE97" s="941"/>
      <c r="DF97" s="942"/>
      <c r="DG97" s="940"/>
      <c r="DH97" s="941"/>
      <c r="DI97" s="941"/>
      <c r="DJ97" s="941"/>
      <c r="DK97" s="942"/>
      <c r="DL97" s="940"/>
      <c r="DM97" s="941"/>
      <c r="DN97" s="941"/>
      <c r="DO97" s="941"/>
      <c r="DP97" s="942"/>
      <c r="DQ97" s="940"/>
      <c r="DR97" s="941"/>
      <c r="DS97" s="941"/>
      <c r="DT97" s="941"/>
      <c r="DU97" s="942"/>
      <c r="DV97" s="937"/>
      <c r="DW97" s="938"/>
      <c r="DX97" s="938"/>
      <c r="DY97" s="938"/>
      <c r="DZ97" s="939"/>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43"/>
      <c r="BT98" s="944"/>
      <c r="BU98" s="944"/>
      <c r="BV98" s="944"/>
      <c r="BW98" s="944"/>
      <c r="BX98" s="944"/>
      <c r="BY98" s="944"/>
      <c r="BZ98" s="944"/>
      <c r="CA98" s="944"/>
      <c r="CB98" s="944"/>
      <c r="CC98" s="944"/>
      <c r="CD98" s="944"/>
      <c r="CE98" s="944"/>
      <c r="CF98" s="944"/>
      <c r="CG98" s="945"/>
      <c r="CH98" s="940"/>
      <c r="CI98" s="941"/>
      <c r="CJ98" s="941"/>
      <c r="CK98" s="941"/>
      <c r="CL98" s="942"/>
      <c r="CM98" s="940"/>
      <c r="CN98" s="941"/>
      <c r="CO98" s="941"/>
      <c r="CP98" s="941"/>
      <c r="CQ98" s="942"/>
      <c r="CR98" s="940"/>
      <c r="CS98" s="941"/>
      <c r="CT98" s="941"/>
      <c r="CU98" s="941"/>
      <c r="CV98" s="942"/>
      <c r="CW98" s="940"/>
      <c r="CX98" s="941"/>
      <c r="CY98" s="941"/>
      <c r="CZ98" s="941"/>
      <c r="DA98" s="942"/>
      <c r="DB98" s="940"/>
      <c r="DC98" s="941"/>
      <c r="DD98" s="941"/>
      <c r="DE98" s="941"/>
      <c r="DF98" s="942"/>
      <c r="DG98" s="940"/>
      <c r="DH98" s="941"/>
      <c r="DI98" s="941"/>
      <c r="DJ98" s="941"/>
      <c r="DK98" s="942"/>
      <c r="DL98" s="940"/>
      <c r="DM98" s="941"/>
      <c r="DN98" s="941"/>
      <c r="DO98" s="941"/>
      <c r="DP98" s="942"/>
      <c r="DQ98" s="940"/>
      <c r="DR98" s="941"/>
      <c r="DS98" s="941"/>
      <c r="DT98" s="941"/>
      <c r="DU98" s="942"/>
      <c r="DV98" s="937"/>
      <c r="DW98" s="938"/>
      <c r="DX98" s="938"/>
      <c r="DY98" s="938"/>
      <c r="DZ98" s="939"/>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43"/>
      <c r="BT99" s="944"/>
      <c r="BU99" s="944"/>
      <c r="BV99" s="944"/>
      <c r="BW99" s="944"/>
      <c r="BX99" s="944"/>
      <c r="BY99" s="944"/>
      <c r="BZ99" s="944"/>
      <c r="CA99" s="944"/>
      <c r="CB99" s="944"/>
      <c r="CC99" s="944"/>
      <c r="CD99" s="944"/>
      <c r="CE99" s="944"/>
      <c r="CF99" s="944"/>
      <c r="CG99" s="945"/>
      <c r="CH99" s="940"/>
      <c r="CI99" s="941"/>
      <c r="CJ99" s="941"/>
      <c r="CK99" s="941"/>
      <c r="CL99" s="942"/>
      <c r="CM99" s="940"/>
      <c r="CN99" s="941"/>
      <c r="CO99" s="941"/>
      <c r="CP99" s="941"/>
      <c r="CQ99" s="942"/>
      <c r="CR99" s="940"/>
      <c r="CS99" s="941"/>
      <c r="CT99" s="941"/>
      <c r="CU99" s="941"/>
      <c r="CV99" s="942"/>
      <c r="CW99" s="940"/>
      <c r="CX99" s="941"/>
      <c r="CY99" s="941"/>
      <c r="CZ99" s="941"/>
      <c r="DA99" s="942"/>
      <c r="DB99" s="940"/>
      <c r="DC99" s="941"/>
      <c r="DD99" s="941"/>
      <c r="DE99" s="941"/>
      <c r="DF99" s="942"/>
      <c r="DG99" s="940"/>
      <c r="DH99" s="941"/>
      <c r="DI99" s="941"/>
      <c r="DJ99" s="941"/>
      <c r="DK99" s="942"/>
      <c r="DL99" s="940"/>
      <c r="DM99" s="941"/>
      <c r="DN99" s="941"/>
      <c r="DO99" s="941"/>
      <c r="DP99" s="942"/>
      <c r="DQ99" s="940"/>
      <c r="DR99" s="941"/>
      <c r="DS99" s="941"/>
      <c r="DT99" s="941"/>
      <c r="DU99" s="942"/>
      <c r="DV99" s="937"/>
      <c r="DW99" s="938"/>
      <c r="DX99" s="938"/>
      <c r="DY99" s="938"/>
      <c r="DZ99" s="939"/>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43"/>
      <c r="BT100" s="944"/>
      <c r="BU100" s="944"/>
      <c r="BV100" s="944"/>
      <c r="BW100" s="944"/>
      <c r="BX100" s="944"/>
      <c r="BY100" s="944"/>
      <c r="BZ100" s="944"/>
      <c r="CA100" s="944"/>
      <c r="CB100" s="944"/>
      <c r="CC100" s="944"/>
      <c r="CD100" s="944"/>
      <c r="CE100" s="944"/>
      <c r="CF100" s="944"/>
      <c r="CG100" s="945"/>
      <c r="CH100" s="940"/>
      <c r="CI100" s="941"/>
      <c r="CJ100" s="941"/>
      <c r="CK100" s="941"/>
      <c r="CL100" s="942"/>
      <c r="CM100" s="940"/>
      <c r="CN100" s="941"/>
      <c r="CO100" s="941"/>
      <c r="CP100" s="941"/>
      <c r="CQ100" s="942"/>
      <c r="CR100" s="940"/>
      <c r="CS100" s="941"/>
      <c r="CT100" s="941"/>
      <c r="CU100" s="941"/>
      <c r="CV100" s="942"/>
      <c r="CW100" s="940"/>
      <c r="CX100" s="941"/>
      <c r="CY100" s="941"/>
      <c r="CZ100" s="941"/>
      <c r="DA100" s="942"/>
      <c r="DB100" s="940"/>
      <c r="DC100" s="941"/>
      <c r="DD100" s="941"/>
      <c r="DE100" s="941"/>
      <c r="DF100" s="942"/>
      <c r="DG100" s="940"/>
      <c r="DH100" s="941"/>
      <c r="DI100" s="941"/>
      <c r="DJ100" s="941"/>
      <c r="DK100" s="942"/>
      <c r="DL100" s="940"/>
      <c r="DM100" s="941"/>
      <c r="DN100" s="941"/>
      <c r="DO100" s="941"/>
      <c r="DP100" s="942"/>
      <c r="DQ100" s="940"/>
      <c r="DR100" s="941"/>
      <c r="DS100" s="941"/>
      <c r="DT100" s="941"/>
      <c r="DU100" s="942"/>
      <c r="DV100" s="937"/>
      <c r="DW100" s="938"/>
      <c r="DX100" s="938"/>
      <c r="DY100" s="938"/>
      <c r="DZ100" s="939"/>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43"/>
      <c r="BT101" s="944"/>
      <c r="BU101" s="944"/>
      <c r="BV101" s="944"/>
      <c r="BW101" s="944"/>
      <c r="BX101" s="944"/>
      <c r="BY101" s="944"/>
      <c r="BZ101" s="944"/>
      <c r="CA101" s="944"/>
      <c r="CB101" s="944"/>
      <c r="CC101" s="944"/>
      <c r="CD101" s="944"/>
      <c r="CE101" s="944"/>
      <c r="CF101" s="944"/>
      <c r="CG101" s="945"/>
      <c r="CH101" s="940"/>
      <c r="CI101" s="941"/>
      <c r="CJ101" s="941"/>
      <c r="CK101" s="941"/>
      <c r="CL101" s="942"/>
      <c r="CM101" s="940"/>
      <c r="CN101" s="941"/>
      <c r="CO101" s="941"/>
      <c r="CP101" s="941"/>
      <c r="CQ101" s="942"/>
      <c r="CR101" s="940"/>
      <c r="CS101" s="941"/>
      <c r="CT101" s="941"/>
      <c r="CU101" s="941"/>
      <c r="CV101" s="942"/>
      <c r="CW101" s="940"/>
      <c r="CX101" s="941"/>
      <c r="CY101" s="941"/>
      <c r="CZ101" s="941"/>
      <c r="DA101" s="942"/>
      <c r="DB101" s="940"/>
      <c r="DC101" s="941"/>
      <c r="DD101" s="941"/>
      <c r="DE101" s="941"/>
      <c r="DF101" s="942"/>
      <c r="DG101" s="940"/>
      <c r="DH101" s="941"/>
      <c r="DI101" s="941"/>
      <c r="DJ101" s="941"/>
      <c r="DK101" s="942"/>
      <c r="DL101" s="940"/>
      <c r="DM101" s="941"/>
      <c r="DN101" s="941"/>
      <c r="DO101" s="941"/>
      <c r="DP101" s="942"/>
      <c r="DQ101" s="940"/>
      <c r="DR101" s="941"/>
      <c r="DS101" s="941"/>
      <c r="DT101" s="941"/>
      <c r="DU101" s="942"/>
      <c r="DV101" s="937"/>
      <c r="DW101" s="938"/>
      <c r="DX101" s="938"/>
      <c r="DY101" s="938"/>
      <c r="DZ101" s="939"/>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383</v>
      </c>
      <c r="BR102" s="870" t="s">
        <v>414</v>
      </c>
      <c r="BS102" s="871"/>
      <c r="BT102" s="871"/>
      <c r="BU102" s="871"/>
      <c r="BV102" s="871"/>
      <c r="BW102" s="871"/>
      <c r="BX102" s="871"/>
      <c r="BY102" s="871"/>
      <c r="BZ102" s="871"/>
      <c r="CA102" s="871"/>
      <c r="CB102" s="871"/>
      <c r="CC102" s="871"/>
      <c r="CD102" s="871"/>
      <c r="CE102" s="871"/>
      <c r="CF102" s="871"/>
      <c r="CG102" s="872"/>
      <c r="CH102" s="969"/>
      <c r="CI102" s="970"/>
      <c r="CJ102" s="970"/>
      <c r="CK102" s="970"/>
      <c r="CL102" s="971"/>
      <c r="CM102" s="969"/>
      <c r="CN102" s="970"/>
      <c r="CO102" s="970"/>
      <c r="CP102" s="970"/>
      <c r="CQ102" s="971"/>
      <c r="CR102" s="972">
        <v>30</v>
      </c>
      <c r="CS102" s="930"/>
      <c r="CT102" s="930"/>
      <c r="CU102" s="930"/>
      <c r="CV102" s="973"/>
      <c r="CW102" s="972">
        <v>19</v>
      </c>
      <c r="CX102" s="930"/>
      <c r="CY102" s="930"/>
      <c r="CZ102" s="930"/>
      <c r="DA102" s="973"/>
      <c r="DB102" s="972" t="s">
        <v>579</v>
      </c>
      <c r="DC102" s="930"/>
      <c r="DD102" s="930"/>
      <c r="DE102" s="930"/>
      <c r="DF102" s="973"/>
      <c r="DG102" s="972" t="s">
        <v>572</v>
      </c>
      <c r="DH102" s="930"/>
      <c r="DI102" s="930"/>
      <c r="DJ102" s="930"/>
      <c r="DK102" s="973"/>
      <c r="DL102" s="972" t="s">
        <v>572</v>
      </c>
      <c r="DM102" s="930"/>
      <c r="DN102" s="930"/>
      <c r="DO102" s="930"/>
      <c r="DP102" s="973"/>
      <c r="DQ102" s="972" t="s">
        <v>572</v>
      </c>
      <c r="DR102" s="930"/>
      <c r="DS102" s="930"/>
      <c r="DT102" s="930"/>
      <c r="DU102" s="973"/>
      <c r="DV102" s="996"/>
      <c r="DW102" s="997"/>
      <c r="DX102" s="997"/>
      <c r="DY102" s="997"/>
      <c r="DZ102" s="998"/>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99" t="s">
        <v>415</v>
      </c>
      <c r="BR103" s="999"/>
      <c r="BS103" s="999"/>
      <c r="BT103" s="999"/>
      <c r="BU103" s="999"/>
      <c r="BV103" s="999"/>
      <c r="BW103" s="999"/>
      <c r="BX103" s="999"/>
      <c r="BY103" s="999"/>
      <c r="BZ103" s="999"/>
      <c r="CA103" s="999"/>
      <c r="CB103" s="999"/>
      <c r="CC103" s="999"/>
      <c r="CD103" s="999"/>
      <c r="CE103" s="999"/>
      <c r="CF103" s="999"/>
      <c r="CG103" s="999"/>
      <c r="CH103" s="999"/>
      <c r="CI103" s="999"/>
      <c r="CJ103" s="999"/>
      <c r="CK103" s="999"/>
      <c r="CL103" s="999"/>
      <c r="CM103" s="999"/>
      <c r="CN103" s="999"/>
      <c r="CO103" s="999"/>
      <c r="CP103" s="999"/>
      <c r="CQ103" s="999"/>
      <c r="CR103" s="999"/>
      <c r="CS103" s="999"/>
      <c r="CT103" s="999"/>
      <c r="CU103" s="999"/>
      <c r="CV103" s="999"/>
      <c r="CW103" s="999"/>
      <c r="CX103" s="999"/>
      <c r="CY103" s="999"/>
      <c r="CZ103" s="999"/>
      <c r="DA103" s="999"/>
      <c r="DB103" s="999"/>
      <c r="DC103" s="999"/>
      <c r="DD103" s="999"/>
      <c r="DE103" s="999"/>
      <c r="DF103" s="999"/>
      <c r="DG103" s="999"/>
      <c r="DH103" s="999"/>
      <c r="DI103" s="999"/>
      <c r="DJ103" s="999"/>
      <c r="DK103" s="999"/>
      <c r="DL103" s="999"/>
      <c r="DM103" s="999"/>
      <c r="DN103" s="999"/>
      <c r="DO103" s="999"/>
      <c r="DP103" s="999"/>
      <c r="DQ103" s="999"/>
      <c r="DR103" s="999"/>
      <c r="DS103" s="999"/>
      <c r="DT103" s="999"/>
      <c r="DU103" s="999"/>
      <c r="DV103" s="999"/>
      <c r="DW103" s="999"/>
      <c r="DX103" s="999"/>
      <c r="DY103" s="999"/>
      <c r="DZ103" s="999"/>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00" t="s">
        <v>416</v>
      </c>
      <c r="BR104" s="1000"/>
      <c r="BS104" s="1000"/>
      <c r="BT104" s="1000"/>
      <c r="BU104" s="1000"/>
      <c r="BV104" s="1000"/>
      <c r="BW104" s="1000"/>
      <c r="BX104" s="1000"/>
      <c r="BY104" s="1000"/>
      <c r="BZ104" s="1000"/>
      <c r="CA104" s="1000"/>
      <c r="CB104" s="1000"/>
      <c r="CC104" s="1000"/>
      <c r="CD104" s="1000"/>
      <c r="CE104" s="1000"/>
      <c r="CF104" s="1000"/>
      <c r="CG104" s="1000"/>
      <c r="CH104" s="1000"/>
      <c r="CI104" s="1000"/>
      <c r="CJ104" s="1000"/>
      <c r="CK104" s="1000"/>
      <c r="CL104" s="1000"/>
      <c r="CM104" s="1000"/>
      <c r="CN104" s="1000"/>
      <c r="CO104" s="1000"/>
      <c r="CP104" s="1000"/>
      <c r="CQ104" s="1000"/>
      <c r="CR104" s="1000"/>
      <c r="CS104" s="1000"/>
      <c r="CT104" s="1000"/>
      <c r="CU104" s="1000"/>
      <c r="CV104" s="1000"/>
      <c r="CW104" s="1000"/>
      <c r="CX104" s="1000"/>
      <c r="CY104" s="1000"/>
      <c r="CZ104" s="1000"/>
      <c r="DA104" s="1000"/>
      <c r="DB104" s="1000"/>
      <c r="DC104" s="1000"/>
      <c r="DD104" s="1000"/>
      <c r="DE104" s="1000"/>
      <c r="DF104" s="1000"/>
      <c r="DG104" s="1000"/>
      <c r="DH104" s="1000"/>
      <c r="DI104" s="1000"/>
      <c r="DJ104" s="1000"/>
      <c r="DK104" s="1000"/>
      <c r="DL104" s="1000"/>
      <c r="DM104" s="1000"/>
      <c r="DN104" s="1000"/>
      <c r="DO104" s="1000"/>
      <c r="DP104" s="1000"/>
      <c r="DQ104" s="1000"/>
      <c r="DR104" s="1000"/>
      <c r="DS104" s="1000"/>
      <c r="DT104" s="1000"/>
      <c r="DU104" s="1000"/>
      <c r="DV104" s="1000"/>
      <c r="DW104" s="1000"/>
      <c r="DX104" s="1000"/>
      <c r="DY104" s="1000"/>
      <c r="DZ104" s="1000"/>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417</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418</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01" t="s">
        <v>419</v>
      </c>
      <c r="B108" s="1002"/>
      <c r="C108" s="1002"/>
      <c r="D108" s="1002"/>
      <c r="E108" s="1002"/>
      <c r="F108" s="1002"/>
      <c r="G108" s="1002"/>
      <c r="H108" s="1002"/>
      <c r="I108" s="1002"/>
      <c r="J108" s="1002"/>
      <c r="K108" s="1002"/>
      <c r="L108" s="1002"/>
      <c r="M108" s="1002"/>
      <c r="N108" s="1002"/>
      <c r="O108" s="1002"/>
      <c r="P108" s="1002"/>
      <c r="Q108" s="1002"/>
      <c r="R108" s="1002"/>
      <c r="S108" s="1002"/>
      <c r="T108" s="1002"/>
      <c r="U108" s="1002"/>
      <c r="V108" s="1002"/>
      <c r="W108" s="1002"/>
      <c r="X108" s="1002"/>
      <c r="Y108" s="1002"/>
      <c r="Z108" s="1002"/>
      <c r="AA108" s="1002"/>
      <c r="AB108" s="1002"/>
      <c r="AC108" s="1002"/>
      <c r="AD108" s="1002"/>
      <c r="AE108" s="1002"/>
      <c r="AF108" s="1002"/>
      <c r="AG108" s="1002"/>
      <c r="AH108" s="1002"/>
      <c r="AI108" s="1002"/>
      <c r="AJ108" s="1002"/>
      <c r="AK108" s="1002"/>
      <c r="AL108" s="1002"/>
      <c r="AM108" s="1002"/>
      <c r="AN108" s="1002"/>
      <c r="AO108" s="1002"/>
      <c r="AP108" s="1002"/>
      <c r="AQ108" s="1002"/>
      <c r="AR108" s="1002"/>
      <c r="AS108" s="1002"/>
      <c r="AT108" s="1003"/>
      <c r="AU108" s="1001" t="s">
        <v>420</v>
      </c>
      <c r="AV108" s="1002"/>
      <c r="AW108" s="1002"/>
      <c r="AX108" s="1002"/>
      <c r="AY108" s="1002"/>
      <c r="AZ108" s="1002"/>
      <c r="BA108" s="1002"/>
      <c r="BB108" s="1002"/>
      <c r="BC108" s="1002"/>
      <c r="BD108" s="1002"/>
      <c r="BE108" s="1002"/>
      <c r="BF108" s="1002"/>
      <c r="BG108" s="1002"/>
      <c r="BH108" s="1002"/>
      <c r="BI108" s="1002"/>
      <c r="BJ108" s="1002"/>
      <c r="BK108" s="1002"/>
      <c r="BL108" s="1002"/>
      <c r="BM108" s="1002"/>
      <c r="BN108" s="1002"/>
      <c r="BO108" s="1002"/>
      <c r="BP108" s="1002"/>
      <c r="BQ108" s="1002"/>
      <c r="BR108" s="1002"/>
      <c r="BS108" s="1002"/>
      <c r="BT108" s="1002"/>
      <c r="BU108" s="1002"/>
      <c r="BV108" s="1002"/>
      <c r="BW108" s="1002"/>
      <c r="BX108" s="1002"/>
      <c r="BY108" s="1002"/>
      <c r="BZ108" s="1002"/>
      <c r="CA108" s="1002"/>
      <c r="CB108" s="1002"/>
      <c r="CC108" s="1002"/>
      <c r="CD108" s="1002"/>
      <c r="CE108" s="1002"/>
      <c r="CF108" s="1002"/>
      <c r="CG108" s="1002"/>
      <c r="CH108" s="1002"/>
      <c r="CI108" s="1002"/>
      <c r="CJ108" s="1002"/>
      <c r="CK108" s="1002"/>
      <c r="CL108" s="1002"/>
      <c r="CM108" s="1002"/>
      <c r="CN108" s="1002"/>
      <c r="CO108" s="1002"/>
      <c r="CP108" s="1002"/>
      <c r="CQ108" s="1002"/>
      <c r="CR108" s="1002"/>
      <c r="CS108" s="1002"/>
      <c r="CT108" s="1002"/>
      <c r="CU108" s="1002"/>
      <c r="CV108" s="1002"/>
      <c r="CW108" s="1002"/>
      <c r="CX108" s="1002"/>
      <c r="CY108" s="1002"/>
      <c r="CZ108" s="1002"/>
      <c r="DA108" s="1002"/>
      <c r="DB108" s="1002"/>
      <c r="DC108" s="1002"/>
      <c r="DD108" s="1002"/>
      <c r="DE108" s="1002"/>
      <c r="DF108" s="1002"/>
      <c r="DG108" s="1002"/>
      <c r="DH108" s="1002"/>
      <c r="DI108" s="1002"/>
      <c r="DJ108" s="1002"/>
      <c r="DK108" s="1002"/>
      <c r="DL108" s="1002"/>
      <c r="DM108" s="1002"/>
      <c r="DN108" s="1002"/>
      <c r="DO108" s="1002"/>
      <c r="DP108" s="1002"/>
      <c r="DQ108" s="1002"/>
      <c r="DR108" s="1002"/>
      <c r="DS108" s="1002"/>
      <c r="DT108" s="1002"/>
      <c r="DU108" s="1002"/>
      <c r="DV108" s="1002"/>
      <c r="DW108" s="1002"/>
      <c r="DX108" s="1002"/>
      <c r="DY108" s="1002"/>
      <c r="DZ108" s="1003"/>
    </row>
    <row r="109" spans="1:131" s="246" customFormat="1" ht="26.25" customHeight="1" x14ac:dyDescent="0.15">
      <c r="A109" s="994" t="s">
        <v>421</v>
      </c>
      <c r="B109" s="975"/>
      <c r="C109" s="975"/>
      <c r="D109" s="975"/>
      <c r="E109" s="975"/>
      <c r="F109" s="975"/>
      <c r="G109" s="975"/>
      <c r="H109" s="975"/>
      <c r="I109" s="975"/>
      <c r="J109" s="975"/>
      <c r="K109" s="975"/>
      <c r="L109" s="975"/>
      <c r="M109" s="975"/>
      <c r="N109" s="975"/>
      <c r="O109" s="975"/>
      <c r="P109" s="975"/>
      <c r="Q109" s="975"/>
      <c r="R109" s="975"/>
      <c r="S109" s="975"/>
      <c r="T109" s="975"/>
      <c r="U109" s="975"/>
      <c r="V109" s="975"/>
      <c r="W109" s="975"/>
      <c r="X109" s="975"/>
      <c r="Y109" s="975"/>
      <c r="Z109" s="976"/>
      <c r="AA109" s="974" t="s">
        <v>422</v>
      </c>
      <c r="AB109" s="975"/>
      <c r="AC109" s="975"/>
      <c r="AD109" s="975"/>
      <c r="AE109" s="976"/>
      <c r="AF109" s="974" t="s">
        <v>302</v>
      </c>
      <c r="AG109" s="975"/>
      <c r="AH109" s="975"/>
      <c r="AI109" s="975"/>
      <c r="AJ109" s="976"/>
      <c r="AK109" s="974" t="s">
        <v>301</v>
      </c>
      <c r="AL109" s="975"/>
      <c r="AM109" s="975"/>
      <c r="AN109" s="975"/>
      <c r="AO109" s="976"/>
      <c r="AP109" s="974" t="s">
        <v>423</v>
      </c>
      <c r="AQ109" s="975"/>
      <c r="AR109" s="975"/>
      <c r="AS109" s="975"/>
      <c r="AT109" s="977"/>
      <c r="AU109" s="994" t="s">
        <v>421</v>
      </c>
      <c r="AV109" s="975"/>
      <c r="AW109" s="975"/>
      <c r="AX109" s="975"/>
      <c r="AY109" s="975"/>
      <c r="AZ109" s="975"/>
      <c r="BA109" s="975"/>
      <c r="BB109" s="975"/>
      <c r="BC109" s="975"/>
      <c r="BD109" s="975"/>
      <c r="BE109" s="975"/>
      <c r="BF109" s="975"/>
      <c r="BG109" s="975"/>
      <c r="BH109" s="975"/>
      <c r="BI109" s="975"/>
      <c r="BJ109" s="975"/>
      <c r="BK109" s="975"/>
      <c r="BL109" s="975"/>
      <c r="BM109" s="975"/>
      <c r="BN109" s="975"/>
      <c r="BO109" s="975"/>
      <c r="BP109" s="976"/>
      <c r="BQ109" s="974" t="s">
        <v>422</v>
      </c>
      <c r="BR109" s="975"/>
      <c r="BS109" s="975"/>
      <c r="BT109" s="975"/>
      <c r="BU109" s="976"/>
      <c r="BV109" s="974" t="s">
        <v>302</v>
      </c>
      <c r="BW109" s="975"/>
      <c r="BX109" s="975"/>
      <c r="BY109" s="975"/>
      <c r="BZ109" s="976"/>
      <c r="CA109" s="974" t="s">
        <v>301</v>
      </c>
      <c r="CB109" s="975"/>
      <c r="CC109" s="975"/>
      <c r="CD109" s="975"/>
      <c r="CE109" s="976"/>
      <c r="CF109" s="995" t="s">
        <v>423</v>
      </c>
      <c r="CG109" s="995"/>
      <c r="CH109" s="995"/>
      <c r="CI109" s="995"/>
      <c r="CJ109" s="995"/>
      <c r="CK109" s="974" t="s">
        <v>424</v>
      </c>
      <c r="CL109" s="975"/>
      <c r="CM109" s="975"/>
      <c r="CN109" s="975"/>
      <c r="CO109" s="975"/>
      <c r="CP109" s="975"/>
      <c r="CQ109" s="975"/>
      <c r="CR109" s="975"/>
      <c r="CS109" s="975"/>
      <c r="CT109" s="975"/>
      <c r="CU109" s="975"/>
      <c r="CV109" s="975"/>
      <c r="CW109" s="975"/>
      <c r="CX109" s="975"/>
      <c r="CY109" s="975"/>
      <c r="CZ109" s="975"/>
      <c r="DA109" s="975"/>
      <c r="DB109" s="975"/>
      <c r="DC109" s="975"/>
      <c r="DD109" s="975"/>
      <c r="DE109" s="975"/>
      <c r="DF109" s="976"/>
      <c r="DG109" s="974" t="s">
        <v>422</v>
      </c>
      <c r="DH109" s="975"/>
      <c r="DI109" s="975"/>
      <c r="DJ109" s="975"/>
      <c r="DK109" s="976"/>
      <c r="DL109" s="974" t="s">
        <v>302</v>
      </c>
      <c r="DM109" s="975"/>
      <c r="DN109" s="975"/>
      <c r="DO109" s="975"/>
      <c r="DP109" s="976"/>
      <c r="DQ109" s="974" t="s">
        <v>301</v>
      </c>
      <c r="DR109" s="975"/>
      <c r="DS109" s="975"/>
      <c r="DT109" s="975"/>
      <c r="DU109" s="976"/>
      <c r="DV109" s="974" t="s">
        <v>423</v>
      </c>
      <c r="DW109" s="975"/>
      <c r="DX109" s="975"/>
      <c r="DY109" s="975"/>
      <c r="DZ109" s="977"/>
    </row>
    <row r="110" spans="1:131" s="246" customFormat="1" ht="26.25" customHeight="1" x14ac:dyDescent="0.15">
      <c r="A110" s="978" t="s">
        <v>425</v>
      </c>
      <c r="B110" s="979"/>
      <c r="C110" s="979"/>
      <c r="D110" s="979"/>
      <c r="E110" s="979"/>
      <c r="F110" s="979"/>
      <c r="G110" s="979"/>
      <c r="H110" s="979"/>
      <c r="I110" s="979"/>
      <c r="J110" s="979"/>
      <c r="K110" s="979"/>
      <c r="L110" s="979"/>
      <c r="M110" s="979"/>
      <c r="N110" s="979"/>
      <c r="O110" s="979"/>
      <c r="P110" s="979"/>
      <c r="Q110" s="979"/>
      <c r="R110" s="979"/>
      <c r="S110" s="979"/>
      <c r="T110" s="979"/>
      <c r="U110" s="979"/>
      <c r="V110" s="979"/>
      <c r="W110" s="979"/>
      <c r="X110" s="979"/>
      <c r="Y110" s="979"/>
      <c r="Z110" s="980"/>
      <c r="AA110" s="981">
        <v>244385</v>
      </c>
      <c r="AB110" s="982"/>
      <c r="AC110" s="982"/>
      <c r="AD110" s="982"/>
      <c r="AE110" s="983"/>
      <c r="AF110" s="984">
        <v>249242</v>
      </c>
      <c r="AG110" s="982"/>
      <c r="AH110" s="982"/>
      <c r="AI110" s="982"/>
      <c r="AJ110" s="983"/>
      <c r="AK110" s="984">
        <v>249919</v>
      </c>
      <c r="AL110" s="982"/>
      <c r="AM110" s="982"/>
      <c r="AN110" s="982"/>
      <c r="AO110" s="983"/>
      <c r="AP110" s="985">
        <v>14.7</v>
      </c>
      <c r="AQ110" s="986"/>
      <c r="AR110" s="986"/>
      <c r="AS110" s="986"/>
      <c r="AT110" s="987"/>
      <c r="AU110" s="988" t="s">
        <v>73</v>
      </c>
      <c r="AV110" s="989"/>
      <c r="AW110" s="989"/>
      <c r="AX110" s="989"/>
      <c r="AY110" s="989"/>
      <c r="AZ110" s="1030" t="s">
        <v>426</v>
      </c>
      <c r="BA110" s="979"/>
      <c r="BB110" s="979"/>
      <c r="BC110" s="979"/>
      <c r="BD110" s="979"/>
      <c r="BE110" s="979"/>
      <c r="BF110" s="979"/>
      <c r="BG110" s="979"/>
      <c r="BH110" s="979"/>
      <c r="BI110" s="979"/>
      <c r="BJ110" s="979"/>
      <c r="BK110" s="979"/>
      <c r="BL110" s="979"/>
      <c r="BM110" s="979"/>
      <c r="BN110" s="979"/>
      <c r="BO110" s="979"/>
      <c r="BP110" s="980"/>
      <c r="BQ110" s="1016">
        <v>2280068</v>
      </c>
      <c r="BR110" s="1017"/>
      <c r="BS110" s="1017"/>
      <c r="BT110" s="1017"/>
      <c r="BU110" s="1017"/>
      <c r="BV110" s="1017">
        <v>2235142</v>
      </c>
      <c r="BW110" s="1017"/>
      <c r="BX110" s="1017"/>
      <c r="BY110" s="1017"/>
      <c r="BZ110" s="1017"/>
      <c r="CA110" s="1017">
        <v>2247685</v>
      </c>
      <c r="CB110" s="1017"/>
      <c r="CC110" s="1017"/>
      <c r="CD110" s="1017"/>
      <c r="CE110" s="1017"/>
      <c r="CF110" s="1031">
        <v>132.4</v>
      </c>
      <c r="CG110" s="1032"/>
      <c r="CH110" s="1032"/>
      <c r="CI110" s="1032"/>
      <c r="CJ110" s="1032"/>
      <c r="CK110" s="1033" t="s">
        <v>427</v>
      </c>
      <c r="CL110" s="1034"/>
      <c r="CM110" s="1013" t="s">
        <v>428</v>
      </c>
      <c r="CN110" s="1014"/>
      <c r="CO110" s="1014"/>
      <c r="CP110" s="1014"/>
      <c r="CQ110" s="1014"/>
      <c r="CR110" s="1014"/>
      <c r="CS110" s="1014"/>
      <c r="CT110" s="1014"/>
      <c r="CU110" s="1014"/>
      <c r="CV110" s="1014"/>
      <c r="CW110" s="1014"/>
      <c r="CX110" s="1014"/>
      <c r="CY110" s="1014"/>
      <c r="CZ110" s="1014"/>
      <c r="DA110" s="1014"/>
      <c r="DB110" s="1014"/>
      <c r="DC110" s="1014"/>
      <c r="DD110" s="1014"/>
      <c r="DE110" s="1014"/>
      <c r="DF110" s="1015"/>
      <c r="DG110" s="1016" t="s">
        <v>429</v>
      </c>
      <c r="DH110" s="1017"/>
      <c r="DI110" s="1017"/>
      <c r="DJ110" s="1017"/>
      <c r="DK110" s="1017"/>
      <c r="DL110" s="1017" t="s">
        <v>429</v>
      </c>
      <c r="DM110" s="1017"/>
      <c r="DN110" s="1017"/>
      <c r="DO110" s="1017"/>
      <c r="DP110" s="1017"/>
      <c r="DQ110" s="1017" t="s">
        <v>429</v>
      </c>
      <c r="DR110" s="1017"/>
      <c r="DS110" s="1017"/>
      <c r="DT110" s="1017"/>
      <c r="DU110" s="1017"/>
      <c r="DV110" s="1018" t="s">
        <v>429</v>
      </c>
      <c r="DW110" s="1018"/>
      <c r="DX110" s="1018"/>
      <c r="DY110" s="1018"/>
      <c r="DZ110" s="1019"/>
    </row>
    <row r="111" spans="1:131" s="246" customFormat="1" ht="26.25" customHeight="1" x14ac:dyDescent="0.15">
      <c r="A111" s="1020" t="s">
        <v>430</v>
      </c>
      <c r="B111" s="1021"/>
      <c r="C111" s="1021"/>
      <c r="D111" s="1021"/>
      <c r="E111" s="1021"/>
      <c r="F111" s="1021"/>
      <c r="G111" s="1021"/>
      <c r="H111" s="1021"/>
      <c r="I111" s="1021"/>
      <c r="J111" s="1021"/>
      <c r="K111" s="1021"/>
      <c r="L111" s="1021"/>
      <c r="M111" s="1021"/>
      <c r="N111" s="1021"/>
      <c r="O111" s="1021"/>
      <c r="P111" s="1021"/>
      <c r="Q111" s="1021"/>
      <c r="R111" s="1021"/>
      <c r="S111" s="1021"/>
      <c r="T111" s="1021"/>
      <c r="U111" s="1021"/>
      <c r="V111" s="1021"/>
      <c r="W111" s="1021"/>
      <c r="X111" s="1021"/>
      <c r="Y111" s="1021"/>
      <c r="Z111" s="1022"/>
      <c r="AA111" s="1023" t="s">
        <v>431</v>
      </c>
      <c r="AB111" s="1024"/>
      <c r="AC111" s="1024"/>
      <c r="AD111" s="1024"/>
      <c r="AE111" s="1025"/>
      <c r="AF111" s="1026" t="s">
        <v>431</v>
      </c>
      <c r="AG111" s="1024"/>
      <c r="AH111" s="1024"/>
      <c r="AI111" s="1024"/>
      <c r="AJ111" s="1025"/>
      <c r="AK111" s="1026" t="s">
        <v>431</v>
      </c>
      <c r="AL111" s="1024"/>
      <c r="AM111" s="1024"/>
      <c r="AN111" s="1024"/>
      <c r="AO111" s="1025"/>
      <c r="AP111" s="1027" t="s">
        <v>431</v>
      </c>
      <c r="AQ111" s="1028"/>
      <c r="AR111" s="1028"/>
      <c r="AS111" s="1028"/>
      <c r="AT111" s="1029"/>
      <c r="AU111" s="990"/>
      <c r="AV111" s="991"/>
      <c r="AW111" s="991"/>
      <c r="AX111" s="991"/>
      <c r="AY111" s="991"/>
      <c r="AZ111" s="1039" t="s">
        <v>432</v>
      </c>
      <c r="BA111" s="1040"/>
      <c r="BB111" s="1040"/>
      <c r="BC111" s="1040"/>
      <c r="BD111" s="1040"/>
      <c r="BE111" s="1040"/>
      <c r="BF111" s="1040"/>
      <c r="BG111" s="1040"/>
      <c r="BH111" s="1040"/>
      <c r="BI111" s="1040"/>
      <c r="BJ111" s="1040"/>
      <c r="BK111" s="1040"/>
      <c r="BL111" s="1040"/>
      <c r="BM111" s="1040"/>
      <c r="BN111" s="1040"/>
      <c r="BO111" s="1040"/>
      <c r="BP111" s="1041"/>
      <c r="BQ111" s="1009" t="s">
        <v>433</v>
      </c>
      <c r="BR111" s="1010"/>
      <c r="BS111" s="1010"/>
      <c r="BT111" s="1010"/>
      <c r="BU111" s="1010"/>
      <c r="BV111" s="1010" t="s">
        <v>224</v>
      </c>
      <c r="BW111" s="1010"/>
      <c r="BX111" s="1010"/>
      <c r="BY111" s="1010"/>
      <c r="BZ111" s="1010"/>
      <c r="CA111" s="1010" t="s">
        <v>224</v>
      </c>
      <c r="CB111" s="1010"/>
      <c r="CC111" s="1010"/>
      <c r="CD111" s="1010"/>
      <c r="CE111" s="1010"/>
      <c r="CF111" s="1004" t="s">
        <v>433</v>
      </c>
      <c r="CG111" s="1005"/>
      <c r="CH111" s="1005"/>
      <c r="CI111" s="1005"/>
      <c r="CJ111" s="1005"/>
      <c r="CK111" s="1035"/>
      <c r="CL111" s="1036"/>
      <c r="CM111" s="1006" t="s">
        <v>434</v>
      </c>
      <c r="CN111" s="1007"/>
      <c r="CO111" s="1007"/>
      <c r="CP111" s="1007"/>
      <c r="CQ111" s="1007"/>
      <c r="CR111" s="1007"/>
      <c r="CS111" s="1007"/>
      <c r="CT111" s="1007"/>
      <c r="CU111" s="1007"/>
      <c r="CV111" s="1007"/>
      <c r="CW111" s="1007"/>
      <c r="CX111" s="1007"/>
      <c r="CY111" s="1007"/>
      <c r="CZ111" s="1007"/>
      <c r="DA111" s="1007"/>
      <c r="DB111" s="1007"/>
      <c r="DC111" s="1007"/>
      <c r="DD111" s="1007"/>
      <c r="DE111" s="1007"/>
      <c r="DF111" s="1008"/>
      <c r="DG111" s="1009" t="s">
        <v>435</v>
      </c>
      <c r="DH111" s="1010"/>
      <c r="DI111" s="1010"/>
      <c r="DJ111" s="1010"/>
      <c r="DK111" s="1010"/>
      <c r="DL111" s="1010" t="s">
        <v>224</v>
      </c>
      <c r="DM111" s="1010"/>
      <c r="DN111" s="1010"/>
      <c r="DO111" s="1010"/>
      <c r="DP111" s="1010"/>
      <c r="DQ111" s="1010" t="s">
        <v>433</v>
      </c>
      <c r="DR111" s="1010"/>
      <c r="DS111" s="1010"/>
      <c r="DT111" s="1010"/>
      <c r="DU111" s="1010"/>
      <c r="DV111" s="1011" t="s">
        <v>224</v>
      </c>
      <c r="DW111" s="1011"/>
      <c r="DX111" s="1011"/>
      <c r="DY111" s="1011"/>
      <c r="DZ111" s="1012"/>
    </row>
    <row r="112" spans="1:131" s="246" customFormat="1" ht="26.25" customHeight="1" x14ac:dyDescent="0.15">
      <c r="A112" s="1042" t="s">
        <v>436</v>
      </c>
      <c r="B112" s="1043"/>
      <c r="C112" s="1040" t="s">
        <v>437</v>
      </c>
      <c r="D112" s="1040"/>
      <c r="E112" s="1040"/>
      <c r="F112" s="1040"/>
      <c r="G112" s="1040"/>
      <c r="H112" s="1040"/>
      <c r="I112" s="1040"/>
      <c r="J112" s="1040"/>
      <c r="K112" s="1040"/>
      <c r="L112" s="1040"/>
      <c r="M112" s="1040"/>
      <c r="N112" s="1040"/>
      <c r="O112" s="1040"/>
      <c r="P112" s="1040"/>
      <c r="Q112" s="1040"/>
      <c r="R112" s="1040"/>
      <c r="S112" s="1040"/>
      <c r="T112" s="1040"/>
      <c r="U112" s="1040"/>
      <c r="V112" s="1040"/>
      <c r="W112" s="1040"/>
      <c r="X112" s="1040"/>
      <c r="Y112" s="1040"/>
      <c r="Z112" s="1041"/>
      <c r="AA112" s="1048" t="s">
        <v>224</v>
      </c>
      <c r="AB112" s="1049"/>
      <c r="AC112" s="1049"/>
      <c r="AD112" s="1049"/>
      <c r="AE112" s="1050"/>
      <c r="AF112" s="1051" t="s">
        <v>433</v>
      </c>
      <c r="AG112" s="1049"/>
      <c r="AH112" s="1049"/>
      <c r="AI112" s="1049"/>
      <c r="AJ112" s="1050"/>
      <c r="AK112" s="1051" t="s">
        <v>433</v>
      </c>
      <c r="AL112" s="1049"/>
      <c r="AM112" s="1049"/>
      <c r="AN112" s="1049"/>
      <c r="AO112" s="1050"/>
      <c r="AP112" s="1052" t="s">
        <v>433</v>
      </c>
      <c r="AQ112" s="1053"/>
      <c r="AR112" s="1053"/>
      <c r="AS112" s="1053"/>
      <c r="AT112" s="1054"/>
      <c r="AU112" s="990"/>
      <c r="AV112" s="991"/>
      <c r="AW112" s="991"/>
      <c r="AX112" s="991"/>
      <c r="AY112" s="991"/>
      <c r="AZ112" s="1039" t="s">
        <v>438</v>
      </c>
      <c r="BA112" s="1040"/>
      <c r="BB112" s="1040"/>
      <c r="BC112" s="1040"/>
      <c r="BD112" s="1040"/>
      <c r="BE112" s="1040"/>
      <c r="BF112" s="1040"/>
      <c r="BG112" s="1040"/>
      <c r="BH112" s="1040"/>
      <c r="BI112" s="1040"/>
      <c r="BJ112" s="1040"/>
      <c r="BK112" s="1040"/>
      <c r="BL112" s="1040"/>
      <c r="BM112" s="1040"/>
      <c r="BN112" s="1040"/>
      <c r="BO112" s="1040"/>
      <c r="BP112" s="1041"/>
      <c r="BQ112" s="1009">
        <v>158558</v>
      </c>
      <c r="BR112" s="1010"/>
      <c r="BS112" s="1010"/>
      <c r="BT112" s="1010"/>
      <c r="BU112" s="1010"/>
      <c r="BV112" s="1010">
        <v>232604</v>
      </c>
      <c r="BW112" s="1010"/>
      <c r="BX112" s="1010"/>
      <c r="BY112" s="1010"/>
      <c r="BZ112" s="1010"/>
      <c r="CA112" s="1010">
        <v>249386</v>
      </c>
      <c r="CB112" s="1010"/>
      <c r="CC112" s="1010"/>
      <c r="CD112" s="1010"/>
      <c r="CE112" s="1010"/>
      <c r="CF112" s="1004">
        <v>14.7</v>
      </c>
      <c r="CG112" s="1005"/>
      <c r="CH112" s="1005"/>
      <c r="CI112" s="1005"/>
      <c r="CJ112" s="1005"/>
      <c r="CK112" s="1035"/>
      <c r="CL112" s="1036"/>
      <c r="CM112" s="1006" t="s">
        <v>439</v>
      </c>
      <c r="CN112" s="1007"/>
      <c r="CO112" s="1007"/>
      <c r="CP112" s="1007"/>
      <c r="CQ112" s="1007"/>
      <c r="CR112" s="1007"/>
      <c r="CS112" s="1007"/>
      <c r="CT112" s="1007"/>
      <c r="CU112" s="1007"/>
      <c r="CV112" s="1007"/>
      <c r="CW112" s="1007"/>
      <c r="CX112" s="1007"/>
      <c r="CY112" s="1007"/>
      <c r="CZ112" s="1007"/>
      <c r="DA112" s="1007"/>
      <c r="DB112" s="1007"/>
      <c r="DC112" s="1007"/>
      <c r="DD112" s="1007"/>
      <c r="DE112" s="1007"/>
      <c r="DF112" s="1008"/>
      <c r="DG112" s="1009" t="s">
        <v>433</v>
      </c>
      <c r="DH112" s="1010"/>
      <c r="DI112" s="1010"/>
      <c r="DJ112" s="1010"/>
      <c r="DK112" s="1010"/>
      <c r="DL112" s="1010" t="s">
        <v>433</v>
      </c>
      <c r="DM112" s="1010"/>
      <c r="DN112" s="1010"/>
      <c r="DO112" s="1010"/>
      <c r="DP112" s="1010"/>
      <c r="DQ112" s="1010" t="s">
        <v>224</v>
      </c>
      <c r="DR112" s="1010"/>
      <c r="DS112" s="1010"/>
      <c r="DT112" s="1010"/>
      <c r="DU112" s="1010"/>
      <c r="DV112" s="1011" t="s">
        <v>433</v>
      </c>
      <c r="DW112" s="1011"/>
      <c r="DX112" s="1011"/>
      <c r="DY112" s="1011"/>
      <c r="DZ112" s="1012"/>
    </row>
    <row r="113" spans="1:130" s="246" customFormat="1" ht="26.25" customHeight="1" x14ac:dyDescent="0.15">
      <c r="A113" s="1044"/>
      <c r="B113" s="1045"/>
      <c r="C113" s="1040" t="s">
        <v>440</v>
      </c>
      <c r="D113" s="1040"/>
      <c r="E113" s="1040"/>
      <c r="F113" s="1040"/>
      <c r="G113" s="1040"/>
      <c r="H113" s="1040"/>
      <c r="I113" s="1040"/>
      <c r="J113" s="1040"/>
      <c r="K113" s="1040"/>
      <c r="L113" s="1040"/>
      <c r="M113" s="1040"/>
      <c r="N113" s="1040"/>
      <c r="O113" s="1040"/>
      <c r="P113" s="1040"/>
      <c r="Q113" s="1040"/>
      <c r="R113" s="1040"/>
      <c r="S113" s="1040"/>
      <c r="T113" s="1040"/>
      <c r="U113" s="1040"/>
      <c r="V113" s="1040"/>
      <c r="W113" s="1040"/>
      <c r="X113" s="1040"/>
      <c r="Y113" s="1040"/>
      <c r="Z113" s="1041"/>
      <c r="AA113" s="1023">
        <v>4293</v>
      </c>
      <c r="AB113" s="1024"/>
      <c r="AC113" s="1024"/>
      <c r="AD113" s="1024"/>
      <c r="AE113" s="1025"/>
      <c r="AF113" s="1026">
        <v>7916</v>
      </c>
      <c r="AG113" s="1024"/>
      <c r="AH113" s="1024"/>
      <c r="AI113" s="1024"/>
      <c r="AJ113" s="1025"/>
      <c r="AK113" s="1026">
        <v>12748</v>
      </c>
      <c r="AL113" s="1024"/>
      <c r="AM113" s="1024"/>
      <c r="AN113" s="1024"/>
      <c r="AO113" s="1025"/>
      <c r="AP113" s="1027">
        <v>0.8</v>
      </c>
      <c r="AQ113" s="1028"/>
      <c r="AR113" s="1028"/>
      <c r="AS113" s="1028"/>
      <c r="AT113" s="1029"/>
      <c r="AU113" s="990"/>
      <c r="AV113" s="991"/>
      <c r="AW113" s="991"/>
      <c r="AX113" s="991"/>
      <c r="AY113" s="991"/>
      <c r="AZ113" s="1039" t="s">
        <v>441</v>
      </c>
      <c r="BA113" s="1040"/>
      <c r="BB113" s="1040"/>
      <c r="BC113" s="1040"/>
      <c r="BD113" s="1040"/>
      <c r="BE113" s="1040"/>
      <c r="BF113" s="1040"/>
      <c r="BG113" s="1040"/>
      <c r="BH113" s="1040"/>
      <c r="BI113" s="1040"/>
      <c r="BJ113" s="1040"/>
      <c r="BK113" s="1040"/>
      <c r="BL113" s="1040"/>
      <c r="BM113" s="1040"/>
      <c r="BN113" s="1040"/>
      <c r="BO113" s="1040"/>
      <c r="BP113" s="1041"/>
      <c r="BQ113" s="1009">
        <v>6693</v>
      </c>
      <c r="BR113" s="1010"/>
      <c r="BS113" s="1010"/>
      <c r="BT113" s="1010"/>
      <c r="BU113" s="1010"/>
      <c r="BV113" s="1010" t="s">
        <v>433</v>
      </c>
      <c r="BW113" s="1010"/>
      <c r="BX113" s="1010"/>
      <c r="BY113" s="1010"/>
      <c r="BZ113" s="1010"/>
      <c r="CA113" s="1010" t="s">
        <v>433</v>
      </c>
      <c r="CB113" s="1010"/>
      <c r="CC113" s="1010"/>
      <c r="CD113" s="1010"/>
      <c r="CE113" s="1010"/>
      <c r="CF113" s="1004" t="s">
        <v>224</v>
      </c>
      <c r="CG113" s="1005"/>
      <c r="CH113" s="1005"/>
      <c r="CI113" s="1005"/>
      <c r="CJ113" s="1005"/>
      <c r="CK113" s="1035"/>
      <c r="CL113" s="1036"/>
      <c r="CM113" s="1006" t="s">
        <v>442</v>
      </c>
      <c r="CN113" s="1007"/>
      <c r="CO113" s="1007"/>
      <c r="CP113" s="1007"/>
      <c r="CQ113" s="1007"/>
      <c r="CR113" s="1007"/>
      <c r="CS113" s="1007"/>
      <c r="CT113" s="1007"/>
      <c r="CU113" s="1007"/>
      <c r="CV113" s="1007"/>
      <c r="CW113" s="1007"/>
      <c r="CX113" s="1007"/>
      <c r="CY113" s="1007"/>
      <c r="CZ113" s="1007"/>
      <c r="DA113" s="1007"/>
      <c r="DB113" s="1007"/>
      <c r="DC113" s="1007"/>
      <c r="DD113" s="1007"/>
      <c r="DE113" s="1007"/>
      <c r="DF113" s="1008"/>
      <c r="DG113" s="1048" t="s">
        <v>433</v>
      </c>
      <c r="DH113" s="1049"/>
      <c r="DI113" s="1049"/>
      <c r="DJ113" s="1049"/>
      <c r="DK113" s="1050"/>
      <c r="DL113" s="1051" t="s">
        <v>435</v>
      </c>
      <c r="DM113" s="1049"/>
      <c r="DN113" s="1049"/>
      <c r="DO113" s="1049"/>
      <c r="DP113" s="1050"/>
      <c r="DQ113" s="1051" t="s">
        <v>224</v>
      </c>
      <c r="DR113" s="1049"/>
      <c r="DS113" s="1049"/>
      <c r="DT113" s="1049"/>
      <c r="DU113" s="1050"/>
      <c r="DV113" s="1052" t="s">
        <v>435</v>
      </c>
      <c r="DW113" s="1053"/>
      <c r="DX113" s="1053"/>
      <c r="DY113" s="1053"/>
      <c r="DZ113" s="1054"/>
    </row>
    <row r="114" spans="1:130" s="246" customFormat="1" ht="26.25" customHeight="1" x14ac:dyDescent="0.15">
      <c r="A114" s="1044"/>
      <c r="B114" s="1045"/>
      <c r="C114" s="1040" t="s">
        <v>443</v>
      </c>
      <c r="D114" s="1040"/>
      <c r="E114" s="1040"/>
      <c r="F114" s="1040"/>
      <c r="G114" s="1040"/>
      <c r="H114" s="1040"/>
      <c r="I114" s="1040"/>
      <c r="J114" s="1040"/>
      <c r="K114" s="1040"/>
      <c r="L114" s="1040"/>
      <c r="M114" s="1040"/>
      <c r="N114" s="1040"/>
      <c r="O114" s="1040"/>
      <c r="P114" s="1040"/>
      <c r="Q114" s="1040"/>
      <c r="R114" s="1040"/>
      <c r="S114" s="1040"/>
      <c r="T114" s="1040"/>
      <c r="U114" s="1040"/>
      <c r="V114" s="1040"/>
      <c r="W114" s="1040"/>
      <c r="X114" s="1040"/>
      <c r="Y114" s="1040"/>
      <c r="Z114" s="1041"/>
      <c r="AA114" s="1048">
        <v>8816</v>
      </c>
      <c r="AB114" s="1049"/>
      <c r="AC114" s="1049"/>
      <c r="AD114" s="1049"/>
      <c r="AE114" s="1050"/>
      <c r="AF114" s="1051">
        <v>6730</v>
      </c>
      <c r="AG114" s="1049"/>
      <c r="AH114" s="1049"/>
      <c r="AI114" s="1049"/>
      <c r="AJ114" s="1050"/>
      <c r="AK114" s="1051" t="s">
        <v>224</v>
      </c>
      <c r="AL114" s="1049"/>
      <c r="AM114" s="1049"/>
      <c r="AN114" s="1049"/>
      <c r="AO114" s="1050"/>
      <c r="AP114" s="1052" t="s">
        <v>435</v>
      </c>
      <c r="AQ114" s="1053"/>
      <c r="AR114" s="1053"/>
      <c r="AS114" s="1053"/>
      <c r="AT114" s="1054"/>
      <c r="AU114" s="990"/>
      <c r="AV114" s="991"/>
      <c r="AW114" s="991"/>
      <c r="AX114" s="991"/>
      <c r="AY114" s="991"/>
      <c r="AZ114" s="1039" t="s">
        <v>444</v>
      </c>
      <c r="BA114" s="1040"/>
      <c r="BB114" s="1040"/>
      <c r="BC114" s="1040"/>
      <c r="BD114" s="1040"/>
      <c r="BE114" s="1040"/>
      <c r="BF114" s="1040"/>
      <c r="BG114" s="1040"/>
      <c r="BH114" s="1040"/>
      <c r="BI114" s="1040"/>
      <c r="BJ114" s="1040"/>
      <c r="BK114" s="1040"/>
      <c r="BL114" s="1040"/>
      <c r="BM114" s="1040"/>
      <c r="BN114" s="1040"/>
      <c r="BO114" s="1040"/>
      <c r="BP114" s="1041"/>
      <c r="BQ114" s="1009">
        <v>550368</v>
      </c>
      <c r="BR114" s="1010"/>
      <c r="BS114" s="1010"/>
      <c r="BT114" s="1010"/>
      <c r="BU114" s="1010"/>
      <c r="BV114" s="1010">
        <v>547885</v>
      </c>
      <c r="BW114" s="1010"/>
      <c r="BX114" s="1010"/>
      <c r="BY114" s="1010"/>
      <c r="BZ114" s="1010"/>
      <c r="CA114" s="1010">
        <v>511748</v>
      </c>
      <c r="CB114" s="1010"/>
      <c r="CC114" s="1010"/>
      <c r="CD114" s="1010"/>
      <c r="CE114" s="1010"/>
      <c r="CF114" s="1004">
        <v>30.2</v>
      </c>
      <c r="CG114" s="1005"/>
      <c r="CH114" s="1005"/>
      <c r="CI114" s="1005"/>
      <c r="CJ114" s="1005"/>
      <c r="CK114" s="1035"/>
      <c r="CL114" s="1036"/>
      <c r="CM114" s="1006" t="s">
        <v>445</v>
      </c>
      <c r="CN114" s="1007"/>
      <c r="CO114" s="1007"/>
      <c r="CP114" s="1007"/>
      <c r="CQ114" s="1007"/>
      <c r="CR114" s="1007"/>
      <c r="CS114" s="1007"/>
      <c r="CT114" s="1007"/>
      <c r="CU114" s="1007"/>
      <c r="CV114" s="1007"/>
      <c r="CW114" s="1007"/>
      <c r="CX114" s="1007"/>
      <c r="CY114" s="1007"/>
      <c r="CZ114" s="1007"/>
      <c r="DA114" s="1007"/>
      <c r="DB114" s="1007"/>
      <c r="DC114" s="1007"/>
      <c r="DD114" s="1007"/>
      <c r="DE114" s="1007"/>
      <c r="DF114" s="1008"/>
      <c r="DG114" s="1048" t="s">
        <v>433</v>
      </c>
      <c r="DH114" s="1049"/>
      <c r="DI114" s="1049"/>
      <c r="DJ114" s="1049"/>
      <c r="DK114" s="1050"/>
      <c r="DL114" s="1051" t="s">
        <v>224</v>
      </c>
      <c r="DM114" s="1049"/>
      <c r="DN114" s="1049"/>
      <c r="DO114" s="1049"/>
      <c r="DP114" s="1050"/>
      <c r="DQ114" s="1051" t="s">
        <v>433</v>
      </c>
      <c r="DR114" s="1049"/>
      <c r="DS114" s="1049"/>
      <c r="DT114" s="1049"/>
      <c r="DU114" s="1050"/>
      <c r="DV114" s="1052" t="s">
        <v>433</v>
      </c>
      <c r="DW114" s="1053"/>
      <c r="DX114" s="1053"/>
      <c r="DY114" s="1053"/>
      <c r="DZ114" s="1054"/>
    </row>
    <row r="115" spans="1:130" s="246" customFormat="1" ht="26.25" customHeight="1" x14ac:dyDescent="0.15">
      <c r="A115" s="1044"/>
      <c r="B115" s="1045"/>
      <c r="C115" s="1040" t="s">
        <v>446</v>
      </c>
      <c r="D115" s="1040"/>
      <c r="E115" s="1040"/>
      <c r="F115" s="1040"/>
      <c r="G115" s="1040"/>
      <c r="H115" s="1040"/>
      <c r="I115" s="1040"/>
      <c r="J115" s="1040"/>
      <c r="K115" s="1040"/>
      <c r="L115" s="1040"/>
      <c r="M115" s="1040"/>
      <c r="N115" s="1040"/>
      <c r="O115" s="1040"/>
      <c r="P115" s="1040"/>
      <c r="Q115" s="1040"/>
      <c r="R115" s="1040"/>
      <c r="S115" s="1040"/>
      <c r="T115" s="1040"/>
      <c r="U115" s="1040"/>
      <c r="V115" s="1040"/>
      <c r="W115" s="1040"/>
      <c r="X115" s="1040"/>
      <c r="Y115" s="1040"/>
      <c r="Z115" s="1041"/>
      <c r="AA115" s="1023" t="s">
        <v>433</v>
      </c>
      <c r="AB115" s="1024"/>
      <c r="AC115" s="1024"/>
      <c r="AD115" s="1024"/>
      <c r="AE115" s="1025"/>
      <c r="AF115" s="1026" t="s">
        <v>224</v>
      </c>
      <c r="AG115" s="1024"/>
      <c r="AH115" s="1024"/>
      <c r="AI115" s="1024"/>
      <c r="AJ115" s="1025"/>
      <c r="AK115" s="1026" t="s">
        <v>433</v>
      </c>
      <c r="AL115" s="1024"/>
      <c r="AM115" s="1024"/>
      <c r="AN115" s="1024"/>
      <c r="AO115" s="1025"/>
      <c r="AP115" s="1027" t="s">
        <v>433</v>
      </c>
      <c r="AQ115" s="1028"/>
      <c r="AR115" s="1028"/>
      <c r="AS115" s="1028"/>
      <c r="AT115" s="1029"/>
      <c r="AU115" s="990"/>
      <c r="AV115" s="991"/>
      <c r="AW115" s="991"/>
      <c r="AX115" s="991"/>
      <c r="AY115" s="991"/>
      <c r="AZ115" s="1039" t="s">
        <v>447</v>
      </c>
      <c r="BA115" s="1040"/>
      <c r="BB115" s="1040"/>
      <c r="BC115" s="1040"/>
      <c r="BD115" s="1040"/>
      <c r="BE115" s="1040"/>
      <c r="BF115" s="1040"/>
      <c r="BG115" s="1040"/>
      <c r="BH115" s="1040"/>
      <c r="BI115" s="1040"/>
      <c r="BJ115" s="1040"/>
      <c r="BK115" s="1040"/>
      <c r="BL115" s="1040"/>
      <c r="BM115" s="1040"/>
      <c r="BN115" s="1040"/>
      <c r="BO115" s="1040"/>
      <c r="BP115" s="1041"/>
      <c r="BQ115" s="1009" t="s">
        <v>433</v>
      </c>
      <c r="BR115" s="1010"/>
      <c r="BS115" s="1010"/>
      <c r="BT115" s="1010"/>
      <c r="BU115" s="1010"/>
      <c r="BV115" s="1010" t="s">
        <v>224</v>
      </c>
      <c r="BW115" s="1010"/>
      <c r="BX115" s="1010"/>
      <c r="BY115" s="1010"/>
      <c r="BZ115" s="1010"/>
      <c r="CA115" s="1010" t="s">
        <v>224</v>
      </c>
      <c r="CB115" s="1010"/>
      <c r="CC115" s="1010"/>
      <c r="CD115" s="1010"/>
      <c r="CE115" s="1010"/>
      <c r="CF115" s="1004" t="s">
        <v>224</v>
      </c>
      <c r="CG115" s="1005"/>
      <c r="CH115" s="1005"/>
      <c r="CI115" s="1005"/>
      <c r="CJ115" s="1005"/>
      <c r="CK115" s="1035"/>
      <c r="CL115" s="1036"/>
      <c r="CM115" s="1039" t="s">
        <v>448</v>
      </c>
      <c r="CN115" s="1060"/>
      <c r="CO115" s="1060"/>
      <c r="CP115" s="1060"/>
      <c r="CQ115" s="1060"/>
      <c r="CR115" s="1060"/>
      <c r="CS115" s="1060"/>
      <c r="CT115" s="1060"/>
      <c r="CU115" s="1060"/>
      <c r="CV115" s="1060"/>
      <c r="CW115" s="1060"/>
      <c r="CX115" s="1060"/>
      <c r="CY115" s="1060"/>
      <c r="CZ115" s="1060"/>
      <c r="DA115" s="1060"/>
      <c r="DB115" s="1060"/>
      <c r="DC115" s="1060"/>
      <c r="DD115" s="1060"/>
      <c r="DE115" s="1060"/>
      <c r="DF115" s="1041"/>
      <c r="DG115" s="1048" t="s">
        <v>435</v>
      </c>
      <c r="DH115" s="1049"/>
      <c r="DI115" s="1049"/>
      <c r="DJ115" s="1049"/>
      <c r="DK115" s="1050"/>
      <c r="DL115" s="1051" t="s">
        <v>433</v>
      </c>
      <c r="DM115" s="1049"/>
      <c r="DN115" s="1049"/>
      <c r="DO115" s="1049"/>
      <c r="DP115" s="1050"/>
      <c r="DQ115" s="1051" t="s">
        <v>224</v>
      </c>
      <c r="DR115" s="1049"/>
      <c r="DS115" s="1049"/>
      <c r="DT115" s="1049"/>
      <c r="DU115" s="1050"/>
      <c r="DV115" s="1052" t="s">
        <v>433</v>
      </c>
      <c r="DW115" s="1053"/>
      <c r="DX115" s="1053"/>
      <c r="DY115" s="1053"/>
      <c r="DZ115" s="1054"/>
    </row>
    <row r="116" spans="1:130" s="246" customFormat="1" ht="26.25" customHeight="1" x14ac:dyDescent="0.15">
      <c r="A116" s="1046"/>
      <c r="B116" s="1047"/>
      <c r="C116" s="1055" t="s">
        <v>449</v>
      </c>
      <c r="D116" s="1055"/>
      <c r="E116" s="1055"/>
      <c r="F116" s="1055"/>
      <c r="G116" s="1055"/>
      <c r="H116" s="1055"/>
      <c r="I116" s="1055"/>
      <c r="J116" s="1055"/>
      <c r="K116" s="1055"/>
      <c r="L116" s="1055"/>
      <c r="M116" s="1055"/>
      <c r="N116" s="1055"/>
      <c r="O116" s="1055"/>
      <c r="P116" s="1055"/>
      <c r="Q116" s="1055"/>
      <c r="R116" s="1055"/>
      <c r="S116" s="1055"/>
      <c r="T116" s="1055"/>
      <c r="U116" s="1055"/>
      <c r="V116" s="1055"/>
      <c r="W116" s="1055"/>
      <c r="X116" s="1055"/>
      <c r="Y116" s="1055"/>
      <c r="Z116" s="1056"/>
      <c r="AA116" s="1048" t="s">
        <v>224</v>
      </c>
      <c r="AB116" s="1049"/>
      <c r="AC116" s="1049"/>
      <c r="AD116" s="1049"/>
      <c r="AE116" s="1050"/>
      <c r="AF116" s="1051" t="s">
        <v>433</v>
      </c>
      <c r="AG116" s="1049"/>
      <c r="AH116" s="1049"/>
      <c r="AI116" s="1049"/>
      <c r="AJ116" s="1050"/>
      <c r="AK116" s="1051" t="s">
        <v>450</v>
      </c>
      <c r="AL116" s="1049"/>
      <c r="AM116" s="1049"/>
      <c r="AN116" s="1049"/>
      <c r="AO116" s="1050"/>
      <c r="AP116" s="1052" t="s">
        <v>224</v>
      </c>
      <c r="AQ116" s="1053"/>
      <c r="AR116" s="1053"/>
      <c r="AS116" s="1053"/>
      <c r="AT116" s="1054"/>
      <c r="AU116" s="990"/>
      <c r="AV116" s="991"/>
      <c r="AW116" s="991"/>
      <c r="AX116" s="991"/>
      <c r="AY116" s="991"/>
      <c r="AZ116" s="1057" t="s">
        <v>451</v>
      </c>
      <c r="BA116" s="1058"/>
      <c r="BB116" s="1058"/>
      <c r="BC116" s="1058"/>
      <c r="BD116" s="1058"/>
      <c r="BE116" s="1058"/>
      <c r="BF116" s="1058"/>
      <c r="BG116" s="1058"/>
      <c r="BH116" s="1058"/>
      <c r="BI116" s="1058"/>
      <c r="BJ116" s="1058"/>
      <c r="BK116" s="1058"/>
      <c r="BL116" s="1058"/>
      <c r="BM116" s="1058"/>
      <c r="BN116" s="1058"/>
      <c r="BO116" s="1058"/>
      <c r="BP116" s="1059"/>
      <c r="BQ116" s="1009" t="s">
        <v>224</v>
      </c>
      <c r="BR116" s="1010"/>
      <c r="BS116" s="1010"/>
      <c r="BT116" s="1010"/>
      <c r="BU116" s="1010"/>
      <c r="BV116" s="1010" t="s">
        <v>433</v>
      </c>
      <c r="BW116" s="1010"/>
      <c r="BX116" s="1010"/>
      <c r="BY116" s="1010"/>
      <c r="BZ116" s="1010"/>
      <c r="CA116" s="1010" t="s">
        <v>433</v>
      </c>
      <c r="CB116" s="1010"/>
      <c r="CC116" s="1010"/>
      <c r="CD116" s="1010"/>
      <c r="CE116" s="1010"/>
      <c r="CF116" s="1004" t="s">
        <v>433</v>
      </c>
      <c r="CG116" s="1005"/>
      <c r="CH116" s="1005"/>
      <c r="CI116" s="1005"/>
      <c r="CJ116" s="1005"/>
      <c r="CK116" s="1035"/>
      <c r="CL116" s="1036"/>
      <c r="CM116" s="1006" t="s">
        <v>452</v>
      </c>
      <c r="CN116" s="1007"/>
      <c r="CO116" s="1007"/>
      <c r="CP116" s="1007"/>
      <c r="CQ116" s="1007"/>
      <c r="CR116" s="1007"/>
      <c r="CS116" s="1007"/>
      <c r="CT116" s="1007"/>
      <c r="CU116" s="1007"/>
      <c r="CV116" s="1007"/>
      <c r="CW116" s="1007"/>
      <c r="CX116" s="1007"/>
      <c r="CY116" s="1007"/>
      <c r="CZ116" s="1007"/>
      <c r="DA116" s="1007"/>
      <c r="DB116" s="1007"/>
      <c r="DC116" s="1007"/>
      <c r="DD116" s="1007"/>
      <c r="DE116" s="1007"/>
      <c r="DF116" s="1008"/>
      <c r="DG116" s="1048" t="s">
        <v>435</v>
      </c>
      <c r="DH116" s="1049"/>
      <c r="DI116" s="1049"/>
      <c r="DJ116" s="1049"/>
      <c r="DK116" s="1050"/>
      <c r="DL116" s="1051" t="s">
        <v>224</v>
      </c>
      <c r="DM116" s="1049"/>
      <c r="DN116" s="1049"/>
      <c r="DO116" s="1049"/>
      <c r="DP116" s="1050"/>
      <c r="DQ116" s="1051" t="s">
        <v>433</v>
      </c>
      <c r="DR116" s="1049"/>
      <c r="DS116" s="1049"/>
      <c r="DT116" s="1049"/>
      <c r="DU116" s="1050"/>
      <c r="DV116" s="1052" t="s">
        <v>433</v>
      </c>
      <c r="DW116" s="1053"/>
      <c r="DX116" s="1053"/>
      <c r="DY116" s="1053"/>
      <c r="DZ116" s="1054"/>
    </row>
    <row r="117" spans="1:130" s="246" customFormat="1" ht="26.25" customHeight="1" x14ac:dyDescent="0.15">
      <c r="A117" s="994" t="s">
        <v>185</v>
      </c>
      <c r="B117" s="975"/>
      <c r="C117" s="975"/>
      <c r="D117" s="975"/>
      <c r="E117" s="975"/>
      <c r="F117" s="975"/>
      <c r="G117" s="975"/>
      <c r="H117" s="975"/>
      <c r="I117" s="975"/>
      <c r="J117" s="975"/>
      <c r="K117" s="975"/>
      <c r="L117" s="975"/>
      <c r="M117" s="975"/>
      <c r="N117" s="975"/>
      <c r="O117" s="975"/>
      <c r="P117" s="975"/>
      <c r="Q117" s="975"/>
      <c r="R117" s="975"/>
      <c r="S117" s="975"/>
      <c r="T117" s="975"/>
      <c r="U117" s="975"/>
      <c r="V117" s="975"/>
      <c r="W117" s="975"/>
      <c r="X117" s="975"/>
      <c r="Y117" s="1065" t="s">
        <v>453</v>
      </c>
      <c r="Z117" s="976"/>
      <c r="AA117" s="1066">
        <v>257494</v>
      </c>
      <c r="AB117" s="1067"/>
      <c r="AC117" s="1067"/>
      <c r="AD117" s="1067"/>
      <c r="AE117" s="1068"/>
      <c r="AF117" s="1069">
        <v>263888</v>
      </c>
      <c r="AG117" s="1067"/>
      <c r="AH117" s="1067"/>
      <c r="AI117" s="1067"/>
      <c r="AJ117" s="1068"/>
      <c r="AK117" s="1069">
        <v>262667</v>
      </c>
      <c r="AL117" s="1067"/>
      <c r="AM117" s="1067"/>
      <c r="AN117" s="1067"/>
      <c r="AO117" s="1068"/>
      <c r="AP117" s="1070"/>
      <c r="AQ117" s="1071"/>
      <c r="AR117" s="1071"/>
      <c r="AS117" s="1071"/>
      <c r="AT117" s="1072"/>
      <c r="AU117" s="990"/>
      <c r="AV117" s="991"/>
      <c r="AW117" s="991"/>
      <c r="AX117" s="991"/>
      <c r="AY117" s="991"/>
      <c r="AZ117" s="1057" t="s">
        <v>454</v>
      </c>
      <c r="BA117" s="1058"/>
      <c r="BB117" s="1058"/>
      <c r="BC117" s="1058"/>
      <c r="BD117" s="1058"/>
      <c r="BE117" s="1058"/>
      <c r="BF117" s="1058"/>
      <c r="BG117" s="1058"/>
      <c r="BH117" s="1058"/>
      <c r="BI117" s="1058"/>
      <c r="BJ117" s="1058"/>
      <c r="BK117" s="1058"/>
      <c r="BL117" s="1058"/>
      <c r="BM117" s="1058"/>
      <c r="BN117" s="1058"/>
      <c r="BO117" s="1058"/>
      <c r="BP117" s="1059"/>
      <c r="BQ117" s="1009" t="s">
        <v>433</v>
      </c>
      <c r="BR117" s="1010"/>
      <c r="BS117" s="1010"/>
      <c r="BT117" s="1010"/>
      <c r="BU117" s="1010"/>
      <c r="BV117" s="1010" t="s">
        <v>433</v>
      </c>
      <c r="BW117" s="1010"/>
      <c r="BX117" s="1010"/>
      <c r="BY117" s="1010"/>
      <c r="BZ117" s="1010"/>
      <c r="CA117" s="1010" t="s">
        <v>433</v>
      </c>
      <c r="CB117" s="1010"/>
      <c r="CC117" s="1010"/>
      <c r="CD117" s="1010"/>
      <c r="CE117" s="1010"/>
      <c r="CF117" s="1004" t="s">
        <v>224</v>
      </c>
      <c r="CG117" s="1005"/>
      <c r="CH117" s="1005"/>
      <c r="CI117" s="1005"/>
      <c r="CJ117" s="1005"/>
      <c r="CK117" s="1035"/>
      <c r="CL117" s="1036"/>
      <c r="CM117" s="1006" t="s">
        <v>455</v>
      </c>
      <c r="CN117" s="1007"/>
      <c r="CO117" s="1007"/>
      <c r="CP117" s="1007"/>
      <c r="CQ117" s="1007"/>
      <c r="CR117" s="1007"/>
      <c r="CS117" s="1007"/>
      <c r="CT117" s="1007"/>
      <c r="CU117" s="1007"/>
      <c r="CV117" s="1007"/>
      <c r="CW117" s="1007"/>
      <c r="CX117" s="1007"/>
      <c r="CY117" s="1007"/>
      <c r="CZ117" s="1007"/>
      <c r="DA117" s="1007"/>
      <c r="DB117" s="1007"/>
      <c r="DC117" s="1007"/>
      <c r="DD117" s="1007"/>
      <c r="DE117" s="1007"/>
      <c r="DF117" s="1008"/>
      <c r="DG117" s="1048" t="s">
        <v>435</v>
      </c>
      <c r="DH117" s="1049"/>
      <c r="DI117" s="1049"/>
      <c r="DJ117" s="1049"/>
      <c r="DK117" s="1050"/>
      <c r="DL117" s="1051" t="s">
        <v>433</v>
      </c>
      <c r="DM117" s="1049"/>
      <c r="DN117" s="1049"/>
      <c r="DO117" s="1049"/>
      <c r="DP117" s="1050"/>
      <c r="DQ117" s="1051" t="s">
        <v>224</v>
      </c>
      <c r="DR117" s="1049"/>
      <c r="DS117" s="1049"/>
      <c r="DT117" s="1049"/>
      <c r="DU117" s="1050"/>
      <c r="DV117" s="1052" t="s">
        <v>224</v>
      </c>
      <c r="DW117" s="1053"/>
      <c r="DX117" s="1053"/>
      <c r="DY117" s="1053"/>
      <c r="DZ117" s="1054"/>
    </row>
    <row r="118" spans="1:130" s="246" customFormat="1" ht="26.25" customHeight="1" x14ac:dyDescent="0.15">
      <c r="A118" s="994" t="s">
        <v>424</v>
      </c>
      <c r="B118" s="975"/>
      <c r="C118" s="975"/>
      <c r="D118" s="975"/>
      <c r="E118" s="975"/>
      <c r="F118" s="975"/>
      <c r="G118" s="975"/>
      <c r="H118" s="975"/>
      <c r="I118" s="975"/>
      <c r="J118" s="975"/>
      <c r="K118" s="975"/>
      <c r="L118" s="975"/>
      <c r="M118" s="975"/>
      <c r="N118" s="975"/>
      <c r="O118" s="975"/>
      <c r="P118" s="975"/>
      <c r="Q118" s="975"/>
      <c r="R118" s="975"/>
      <c r="S118" s="975"/>
      <c r="T118" s="975"/>
      <c r="U118" s="975"/>
      <c r="V118" s="975"/>
      <c r="W118" s="975"/>
      <c r="X118" s="975"/>
      <c r="Y118" s="975"/>
      <c r="Z118" s="976"/>
      <c r="AA118" s="974" t="s">
        <v>422</v>
      </c>
      <c r="AB118" s="975"/>
      <c r="AC118" s="975"/>
      <c r="AD118" s="975"/>
      <c r="AE118" s="976"/>
      <c r="AF118" s="974" t="s">
        <v>302</v>
      </c>
      <c r="AG118" s="975"/>
      <c r="AH118" s="975"/>
      <c r="AI118" s="975"/>
      <c r="AJ118" s="976"/>
      <c r="AK118" s="974" t="s">
        <v>301</v>
      </c>
      <c r="AL118" s="975"/>
      <c r="AM118" s="975"/>
      <c r="AN118" s="975"/>
      <c r="AO118" s="976"/>
      <c r="AP118" s="1061" t="s">
        <v>423</v>
      </c>
      <c r="AQ118" s="1062"/>
      <c r="AR118" s="1062"/>
      <c r="AS118" s="1062"/>
      <c r="AT118" s="1063"/>
      <c r="AU118" s="990"/>
      <c r="AV118" s="991"/>
      <c r="AW118" s="991"/>
      <c r="AX118" s="991"/>
      <c r="AY118" s="991"/>
      <c r="AZ118" s="1064" t="s">
        <v>456</v>
      </c>
      <c r="BA118" s="1055"/>
      <c r="BB118" s="1055"/>
      <c r="BC118" s="1055"/>
      <c r="BD118" s="1055"/>
      <c r="BE118" s="1055"/>
      <c r="BF118" s="1055"/>
      <c r="BG118" s="1055"/>
      <c r="BH118" s="1055"/>
      <c r="BI118" s="1055"/>
      <c r="BJ118" s="1055"/>
      <c r="BK118" s="1055"/>
      <c r="BL118" s="1055"/>
      <c r="BM118" s="1055"/>
      <c r="BN118" s="1055"/>
      <c r="BO118" s="1055"/>
      <c r="BP118" s="1056"/>
      <c r="BQ118" s="1087" t="s">
        <v>433</v>
      </c>
      <c r="BR118" s="1088"/>
      <c r="BS118" s="1088"/>
      <c r="BT118" s="1088"/>
      <c r="BU118" s="1088"/>
      <c r="BV118" s="1088" t="s">
        <v>433</v>
      </c>
      <c r="BW118" s="1088"/>
      <c r="BX118" s="1088"/>
      <c r="BY118" s="1088"/>
      <c r="BZ118" s="1088"/>
      <c r="CA118" s="1088" t="s">
        <v>224</v>
      </c>
      <c r="CB118" s="1088"/>
      <c r="CC118" s="1088"/>
      <c r="CD118" s="1088"/>
      <c r="CE118" s="1088"/>
      <c r="CF118" s="1004" t="s">
        <v>433</v>
      </c>
      <c r="CG118" s="1005"/>
      <c r="CH118" s="1005"/>
      <c r="CI118" s="1005"/>
      <c r="CJ118" s="1005"/>
      <c r="CK118" s="1035"/>
      <c r="CL118" s="1036"/>
      <c r="CM118" s="1006" t="s">
        <v>457</v>
      </c>
      <c r="CN118" s="1007"/>
      <c r="CO118" s="1007"/>
      <c r="CP118" s="1007"/>
      <c r="CQ118" s="1007"/>
      <c r="CR118" s="1007"/>
      <c r="CS118" s="1007"/>
      <c r="CT118" s="1007"/>
      <c r="CU118" s="1007"/>
      <c r="CV118" s="1007"/>
      <c r="CW118" s="1007"/>
      <c r="CX118" s="1007"/>
      <c r="CY118" s="1007"/>
      <c r="CZ118" s="1007"/>
      <c r="DA118" s="1007"/>
      <c r="DB118" s="1007"/>
      <c r="DC118" s="1007"/>
      <c r="DD118" s="1007"/>
      <c r="DE118" s="1007"/>
      <c r="DF118" s="1008"/>
      <c r="DG118" s="1048" t="s">
        <v>433</v>
      </c>
      <c r="DH118" s="1049"/>
      <c r="DI118" s="1049"/>
      <c r="DJ118" s="1049"/>
      <c r="DK118" s="1050"/>
      <c r="DL118" s="1051" t="s">
        <v>224</v>
      </c>
      <c r="DM118" s="1049"/>
      <c r="DN118" s="1049"/>
      <c r="DO118" s="1049"/>
      <c r="DP118" s="1050"/>
      <c r="DQ118" s="1051" t="s">
        <v>433</v>
      </c>
      <c r="DR118" s="1049"/>
      <c r="DS118" s="1049"/>
      <c r="DT118" s="1049"/>
      <c r="DU118" s="1050"/>
      <c r="DV118" s="1052" t="s">
        <v>433</v>
      </c>
      <c r="DW118" s="1053"/>
      <c r="DX118" s="1053"/>
      <c r="DY118" s="1053"/>
      <c r="DZ118" s="1054"/>
    </row>
    <row r="119" spans="1:130" s="246" customFormat="1" ht="26.25" customHeight="1" x14ac:dyDescent="0.15">
      <c r="A119" s="1148" t="s">
        <v>427</v>
      </c>
      <c r="B119" s="1034"/>
      <c r="C119" s="1013" t="s">
        <v>428</v>
      </c>
      <c r="D119" s="1014"/>
      <c r="E119" s="1014"/>
      <c r="F119" s="1014"/>
      <c r="G119" s="1014"/>
      <c r="H119" s="1014"/>
      <c r="I119" s="1014"/>
      <c r="J119" s="1014"/>
      <c r="K119" s="1014"/>
      <c r="L119" s="1014"/>
      <c r="M119" s="1014"/>
      <c r="N119" s="1014"/>
      <c r="O119" s="1014"/>
      <c r="P119" s="1014"/>
      <c r="Q119" s="1014"/>
      <c r="R119" s="1014"/>
      <c r="S119" s="1014"/>
      <c r="T119" s="1014"/>
      <c r="U119" s="1014"/>
      <c r="V119" s="1014"/>
      <c r="W119" s="1014"/>
      <c r="X119" s="1014"/>
      <c r="Y119" s="1014"/>
      <c r="Z119" s="1015"/>
      <c r="AA119" s="981" t="s">
        <v>433</v>
      </c>
      <c r="AB119" s="982"/>
      <c r="AC119" s="982"/>
      <c r="AD119" s="982"/>
      <c r="AE119" s="983"/>
      <c r="AF119" s="984" t="s">
        <v>224</v>
      </c>
      <c r="AG119" s="982"/>
      <c r="AH119" s="982"/>
      <c r="AI119" s="982"/>
      <c r="AJ119" s="983"/>
      <c r="AK119" s="984" t="s">
        <v>224</v>
      </c>
      <c r="AL119" s="982"/>
      <c r="AM119" s="982"/>
      <c r="AN119" s="982"/>
      <c r="AO119" s="983"/>
      <c r="AP119" s="985" t="s">
        <v>433</v>
      </c>
      <c r="AQ119" s="986"/>
      <c r="AR119" s="986"/>
      <c r="AS119" s="986"/>
      <c r="AT119" s="987"/>
      <c r="AU119" s="992"/>
      <c r="AV119" s="993"/>
      <c r="AW119" s="993"/>
      <c r="AX119" s="993"/>
      <c r="AY119" s="993"/>
      <c r="AZ119" s="277" t="s">
        <v>185</v>
      </c>
      <c r="BA119" s="277"/>
      <c r="BB119" s="277"/>
      <c r="BC119" s="277"/>
      <c r="BD119" s="277"/>
      <c r="BE119" s="277"/>
      <c r="BF119" s="277"/>
      <c r="BG119" s="277"/>
      <c r="BH119" s="277"/>
      <c r="BI119" s="277"/>
      <c r="BJ119" s="277"/>
      <c r="BK119" s="277"/>
      <c r="BL119" s="277"/>
      <c r="BM119" s="277"/>
      <c r="BN119" s="277"/>
      <c r="BO119" s="1065" t="s">
        <v>458</v>
      </c>
      <c r="BP119" s="1096"/>
      <c r="BQ119" s="1087">
        <v>2995687</v>
      </c>
      <c r="BR119" s="1088"/>
      <c r="BS119" s="1088"/>
      <c r="BT119" s="1088"/>
      <c r="BU119" s="1088"/>
      <c r="BV119" s="1088">
        <v>3015631</v>
      </c>
      <c r="BW119" s="1088"/>
      <c r="BX119" s="1088"/>
      <c r="BY119" s="1088"/>
      <c r="BZ119" s="1088"/>
      <c r="CA119" s="1088">
        <v>3008819</v>
      </c>
      <c r="CB119" s="1088"/>
      <c r="CC119" s="1088"/>
      <c r="CD119" s="1088"/>
      <c r="CE119" s="1088"/>
      <c r="CF119" s="1089"/>
      <c r="CG119" s="1090"/>
      <c r="CH119" s="1090"/>
      <c r="CI119" s="1090"/>
      <c r="CJ119" s="1091"/>
      <c r="CK119" s="1037"/>
      <c r="CL119" s="1038"/>
      <c r="CM119" s="1092" t="s">
        <v>459</v>
      </c>
      <c r="CN119" s="1093"/>
      <c r="CO119" s="1093"/>
      <c r="CP119" s="1093"/>
      <c r="CQ119" s="1093"/>
      <c r="CR119" s="1093"/>
      <c r="CS119" s="1093"/>
      <c r="CT119" s="1093"/>
      <c r="CU119" s="1093"/>
      <c r="CV119" s="1093"/>
      <c r="CW119" s="1093"/>
      <c r="CX119" s="1093"/>
      <c r="CY119" s="1093"/>
      <c r="CZ119" s="1093"/>
      <c r="DA119" s="1093"/>
      <c r="DB119" s="1093"/>
      <c r="DC119" s="1093"/>
      <c r="DD119" s="1093"/>
      <c r="DE119" s="1093"/>
      <c r="DF119" s="1094"/>
      <c r="DG119" s="1095" t="s">
        <v>433</v>
      </c>
      <c r="DH119" s="1074"/>
      <c r="DI119" s="1074"/>
      <c r="DJ119" s="1074"/>
      <c r="DK119" s="1075"/>
      <c r="DL119" s="1073" t="s">
        <v>433</v>
      </c>
      <c r="DM119" s="1074"/>
      <c r="DN119" s="1074"/>
      <c r="DO119" s="1074"/>
      <c r="DP119" s="1075"/>
      <c r="DQ119" s="1073" t="s">
        <v>224</v>
      </c>
      <c r="DR119" s="1074"/>
      <c r="DS119" s="1074"/>
      <c r="DT119" s="1074"/>
      <c r="DU119" s="1075"/>
      <c r="DV119" s="1076" t="s">
        <v>433</v>
      </c>
      <c r="DW119" s="1077"/>
      <c r="DX119" s="1077"/>
      <c r="DY119" s="1077"/>
      <c r="DZ119" s="1078"/>
    </row>
    <row r="120" spans="1:130" s="246" customFormat="1" ht="26.25" customHeight="1" x14ac:dyDescent="0.15">
      <c r="A120" s="1149"/>
      <c r="B120" s="1036"/>
      <c r="C120" s="1006" t="s">
        <v>434</v>
      </c>
      <c r="D120" s="1007"/>
      <c r="E120" s="1007"/>
      <c r="F120" s="1007"/>
      <c r="G120" s="1007"/>
      <c r="H120" s="1007"/>
      <c r="I120" s="1007"/>
      <c r="J120" s="1007"/>
      <c r="K120" s="1007"/>
      <c r="L120" s="1007"/>
      <c r="M120" s="1007"/>
      <c r="N120" s="1007"/>
      <c r="O120" s="1007"/>
      <c r="P120" s="1007"/>
      <c r="Q120" s="1007"/>
      <c r="R120" s="1007"/>
      <c r="S120" s="1007"/>
      <c r="T120" s="1007"/>
      <c r="U120" s="1007"/>
      <c r="V120" s="1007"/>
      <c r="W120" s="1007"/>
      <c r="X120" s="1007"/>
      <c r="Y120" s="1007"/>
      <c r="Z120" s="1008"/>
      <c r="AA120" s="1048" t="s">
        <v>224</v>
      </c>
      <c r="AB120" s="1049"/>
      <c r="AC120" s="1049"/>
      <c r="AD120" s="1049"/>
      <c r="AE120" s="1050"/>
      <c r="AF120" s="1051" t="s">
        <v>224</v>
      </c>
      <c r="AG120" s="1049"/>
      <c r="AH120" s="1049"/>
      <c r="AI120" s="1049"/>
      <c r="AJ120" s="1050"/>
      <c r="AK120" s="1051" t="s">
        <v>224</v>
      </c>
      <c r="AL120" s="1049"/>
      <c r="AM120" s="1049"/>
      <c r="AN120" s="1049"/>
      <c r="AO120" s="1050"/>
      <c r="AP120" s="1052" t="s">
        <v>224</v>
      </c>
      <c r="AQ120" s="1053"/>
      <c r="AR120" s="1053"/>
      <c r="AS120" s="1053"/>
      <c r="AT120" s="1054"/>
      <c r="AU120" s="1079" t="s">
        <v>460</v>
      </c>
      <c r="AV120" s="1080"/>
      <c r="AW120" s="1080"/>
      <c r="AX120" s="1080"/>
      <c r="AY120" s="1081"/>
      <c r="AZ120" s="1030" t="s">
        <v>461</v>
      </c>
      <c r="BA120" s="979"/>
      <c r="BB120" s="979"/>
      <c r="BC120" s="979"/>
      <c r="BD120" s="979"/>
      <c r="BE120" s="979"/>
      <c r="BF120" s="979"/>
      <c r="BG120" s="979"/>
      <c r="BH120" s="979"/>
      <c r="BI120" s="979"/>
      <c r="BJ120" s="979"/>
      <c r="BK120" s="979"/>
      <c r="BL120" s="979"/>
      <c r="BM120" s="979"/>
      <c r="BN120" s="979"/>
      <c r="BO120" s="979"/>
      <c r="BP120" s="980"/>
      <c r="BQ120" s="1016">
        <v>3646217</v>
      </c>
      <c r="BR120" s="1017"/>
      <c r="BS120" s="1017"/>
      <c r="BT120" s="1017"/>
      <c r="BU120" s="1017"/>
      <c r="BV120" s="1017">
        <v>3599115</v>
      </c>
      <c r="BW120" s="1017"/>
      <c r="BX120" s="1017"/>
      <c r="BY120" s="1017"/>
      <c r="BZ120" s="1017"/>
      <c r="CA120" s="1017">
        <v>3554206</v>
      </c>
      <c r="CB120" s="1017"/>
      <c r="CC120" s="1017"/>
      <c r="CD120" s="1017"/>
      <c r="CE120" s="1017"/>
      <c r="CF120" s="1031">
        <v>209.4</v>
      </c>
      <c r="CG120" s="1032"/>
      <c r="CH120" s="1032"/>
      <c r="CI120" s="1032"/>
      <c r="CJ120" s="1032"/>
      <c r="CK120" s="1097" t="s">
        <v>462</v>
      </c>
      <c r="CL120" s="1098"/>
      <c r="CM120" s="1098"/>
      <c r="CN120" s="1098"/>
      <c r="CO120" s="1099"/>
      <c r="CP120" s="1105" t="s">
        <v>463</v>
      </c>
      <c r="CQ120" s="1106"/>
      <c r="CR120" s="1106"/>
      <c r="CS120" s="1106"/>
      <c r="CT120" s="1106"/>
      <c r="CU120" s="1106"/>
      <c r="CV120" s="1106"/>
      <c r="CW120" s="1106"/>
      <c r="CX120" s="1106"/>
      <c r="CY120" s="1106"/>
      <c r="CZ120" s="1106"/>
      <c r="DA120" s="1106"/>
      <c r="DB120" s="1106"/>
      <c r="DC120" s="1106"/>
      <c r="DD120" s="1106"/>
      <c r="DE120" s="1106"/>
      <c r="DF120" s="1107"/>
      <c r="DG120" s="1016">
        <v>158558</v>
      </c>
      <c r="DH120" s="1017"/>
      <c r="DI120" s="1017"/>
      <c r="DJ120" s="1017"/>
      <c r="DK120" s="1017"/>
      <c r="DL120" s="1017">
        <v>232604</v>
      </c>
      <c r="DM120" s="1017"/>
      <c r="DN120" s="1017"/>
      <c r="DO120" s="1017"/>
      <c r="DP120" s="1017"/>
      <c r="DQ120" s="1017">
        <v>249386</v>
      </c>
      <c r="DR120" s="1017"/>
      <c r="DS120" s="1017"/>
      <c r="DT120" s="1017"/>
      <c r="DU120" s="1017"/>
      <c r="DV120" s="1018">
        <v>14.7</v>
      </c>
      <c r="DW120" s="1018"/>
      <c r="DX120" s="1018"/>
      <c r="DY120" s="1018"/>
      <c r="DZ120" s="1019"/>
    </row>
    <row r="121" spans="1:130" s="246" customFormat="1" ht="26.25" customHeight="1" x14ac:dyDescent="0.15">
      <c r="A121" s="1149"/>
      <c r="B121" s="1036"/>
      <c r="C121" s="1057" t="s">
        <v>464</v>
      </c>
      <c r="D121" s="1058"/>
      <c r="E121" s="1058"/>
      <c r="F121" s="1058"/>
      <c r="G121" s="1058"/>
      <c r="H121" s="1058"/>
      <c r="I121" s="1058"/>
      <c r="J121" s="1058"/>
      <c r="K121" s="1058"/>
      <c r="L121" s="1058"/>
      <c r="M121" s="1058"/>
      <c r="N121" s="1058"/>
      <c r="O121" s="1058"/>
      <c r="P121" s="1058"/>
      <c r="Q121" s="1058"/>
      <c r="R121" s="1058"/>
      <c r="S121" s="1058"/>
      <c r="T121" s="1058"/>
      <c r="U121" s="1058"/>
      <c r="V121" s="1058"/>
      <c r="W121" s="1058"/>
      <c r="X121" s="1058"/>
      <c r="Y121" s="1058"/>
      <c r="Z121" s="1059"/>
      <c r="AA121" s="1048" t="s">
        <v>224</v>
      </c>
      <c r="AB121" s="1049"/>
      <c r="AC121" s="1049"/>
      <c r="AD121" s="1049"/>
      <c r="AE121" s="1050"/>
      <c r="AF121" s="1051" t="s">
        <v>433</v>
      </c>
      <c r="AG121" s="1049"/>
      <c r="AH121" s="1049"/>
      <c r="AI121" s="1049"/>
      <c r="AJ121" s="1050"/>
      <c r="AK121" s="1051" t="s">
        <v>433</v>
      </c>
      <c r="AL121" s="1049"/>
      <c r="AM121" s="1049"/>
      <c r="AN121" s="1049"/>
      <c r="AO121" s="1050"/>
      <c r="AP121" s="1052" t="s">
        <v>433</v>
      </c>
      <c r="AQ121" s="1053"/>
      <c r="AR121" s="1053"/>
      <c r="AS121" s="1053"/>
      <c r="AT121" s="1054"/>
      <c r="AU121" s="1082"/>
      <c r="AV121" s="1083"/>
      <c r="AW121" s="1083"/>
      <c r="AX121" s="1083"/>
      <c r="AY121" s="1084"/>
      <c r="AZ121" s="1039" t="s">
        <v>465</v>
      </c>
      <c r="BA121" s="1040"/>
      <c r="BB121" s="1040"/>
      <c r="BC121" s="1040"/>
      <c r="BD121" s="1040"/>
      <c r="BE121" s="1040"/>
      <c r="BF121" s="1040"/>
      <c r="BG121" s="1040"/>
      <c r="BH121" s="1040"/>
      <c r="BI121" s="1040"/>
      <c r="BJ121" s="1040"/>
      <c r="BK121" s="1040"/>
      <c r="BL121" s="1040"/>
      <c r="BM121" s="1040"/>
      <c r="BN121" s="1040"/>
      <c r="BO121" s="1040"/>
      <c r="BP121" s="1041"/>
      <c r="BQ121" s="1009">
        <v>21904</v>
      </c>
      <c r="BR121" s="1010"/>
      <c r="BS121" s="1010"/>
      <c r="BT121" s="1010"/>
      <c r="BU121" s="1010"/>
      <c r="BV121" s="1010">
        <v>18433</v>
      </c>
      <c r="BW121" s="1010"/>
      <c r="BX121" s="1010"/>
      <c r="BY121" s="1010"/>
      <c r="BZ121" s="1010"/>
      <c r="CA121" s="1010">
        <v>14892</v>
      </c>
      <c r="CB121" s="1010"/>
      <c r="CC121" s="1010"/>
      <c r="CD121" s="1010"/>
      <c r="CE121" s="1010"/>
      <c r="CF121" s="1004">
        <v>0.9</v>
      </c>
      <c r="CG121" s="1005"/>
      <c r="CH121" s="1005"/>
      <c r="CI121" s="1005"/>
      <c r="CJ121" s="1005"/>
      <c r="CK121" s="1100"/>
      <c r="CL121" s="1101"/>
      <c r="CM121" s="1101"/>
      <c r="CN121" s="1101"/>
      <c r="CO121" s="1102"/>
      <c r="CP121" s="1110" t="s">
        <v>466</v>
      </c>
      <c r="CQ121" s="1111"/>
      <c r="CR121" s="1111"/>
      <c r="CS121" s="1111"/>
      <c r="CT121" s="1111"/>
      <c r="CU121" s="1111"/>
      <c r="CV121" s="1111"/>
      <c r="CW121" s="1111"/>
      <c r="CX121" s="1111"/>
      <c r="CY121" s="1111"/>
      <c r="CZ121" s="1111"/>
      <c r="DA121" s="1111"/>
      <c r="DB121" s="1111"/>
      <c r="DC121" s="1111"/>
      <c r="DD121" s="1111"/>
      <c r="DE121" s="1111"/>
      <c r="DF121" s="1112"/>
      <c r="DG121" s="1009" t="s">
        <v>433</v>
      </c>
      <c r="DH121" s="1010"/>
      <c r="DI121" s="1010"/>
      <c r="DJ121" s="1010"/>
      <c r="DK121" s="1010"/>
      <c r="DL121" s="1010" t="s">
        <v>224</v>
      </c>
      <c r="DM121" s="1010"/>
      <c r="DN121" s="1010"/>
      <c r="DO121" s="1010"/>
      <c r="DP121" s="1010"/>
      <c r="DQ121" s="1010" t="s">
        <v>433</v>
      </c>
      <c r="DR121" s="1010"/>
      <c r="DS121" s="1010"/>
      <c r="DT121" s="1010"/>
      <c r="DU121" s="1010"/>
      <c r="DV121" s="1011" t="s">
        <v>433</v>
      </c>
      <c r="DW121" s="1011"/>
      <c r="DX121" s="1011"/>
      <c r="DY121" s="1011"/>
      <c r="DZ121" s="1012"/>
    </row>
    <row r="122" spans="1:130" s="246" customFormat="1" ht="26.25" customHeight="1" x14ac:dyDescent="0.15">
      <c r="A122" s="1149"/>
      <c r="B122" s="1036"/>
      <c r="C122" s="1006" t="s">
        <v>445</v>
      </c>
      <c r="D122" s="1007"/>
      <c r="E122" s="1007"/>
      <c r="F122" s="1007"/>
      <c r="G122" s="1007"/>
      <c r="H122" s="1007"/>
      <c r="I122" s="1007"/>
      <c r="J122" s="1007"/>
      <c r="K122" s="1007"/>
      <c r="L122" s="1007"/>
      <c r="M122" s="1007"/>
      <c r="N122" s="1007"/>
      <c r="O122" s="1007"/>
      <c r="P122" s="1007"/>
      <c r="Q122" s="1007"/>
      <c r="R122" s="1007"/>
      <c r="S122" s="1007"/>
      <c r="T122" s="1007"/>
      <c r="U122" s="1007"/>
      <c r="V122" s="1007"/>
      <c r="W122" s="1007"/>
      <c r="X122" s="1007"/>
      <c r="Y122" s="1007"/>
      <c r="Z122" s="1008"/>
      <c r="AA122" s="1048" t="s">
        <v>433</v>
      </c>
      <c r="AB122" s="1049"/>
      <c r="AC122" s="1049"/>
      <c r="AD122" s="1049"/>
      <c r="AE122" s="1050"/>
      <c r="AF122" s="1051" t="s">
        <v>224</v>
      </c>
      <c r="AG122" s="1049"/>
      <c r="AH122" s="1049"/>
      <c r="AI122" s="1049"/>
      <c r="AJ122" s="1050"/>
      <c r="AK122" s="1051" t="s">
        <v>224</v>
      </c>
      <c r="AL122" s="1049"/>
      <c r="AM122" s="1049"/>
      <c r="AN122" s="1049"/>
      <c r="AO122" s="1050"/>
      <c r="AP122" s="1052" t="s">
        <v>433</v>
      </c>
      <c r="AQ122" s="1053"/>
      <c r="AR122" s="1053"/>
      <c r="AS122" s="1053"/>
      <c r="AT122" s="1054"/>
      <c r="AU122" s="1082"/>
      <c r="AV122" s="1083"/>
      <c r="AW122" s="1083"/>
      <c r="AX122" s="1083"/>
      <c r="AY122" s="1084"/>
      <c r="AZ122" s="1064" t="s">
        <v>467</v>
      </c>
      <c r="BA122" s="1055"/>
      <c r="BB122" s="1055"/>
      <c r="BC122" s="1055"/>
      <c r="BD122" s="1055"/>
      <c r="BE122" s="1055"/>
      <c r="BF122" s="1055"/>
      <c r="BG122" s="1055"/>
      <c r="BH122" s="1055"/>
      <c r="BI122" s="1055"/>
      <c r="BJ122" s="1055"/>
      <c r="BK122" s="1055"/>
      <c r="BL122" s="1055"/>
      <c r="BM122" s="1055"/>
      <c r="BN122" s="1055"/>
      <c r="BO122" s="1055"/>
      <c r="BP122" s="1056"/>
      <c r="BQ122" s="1087">
        <v>2149037</v>
      </c>
      <c r="BR122" s="1088"/>
      <c r="BS122" s="1088"/>
      <c r="BT122" s="1088"/>
      <c r="BU122" s="1088"/>
      <c r="BV122" s="1088">
        <v>2126611</v>
      </c>
      <c r="BW122" s="1088"/>
      <c r="BX122" s="1088"/>
      <c r="BY122" s="1088"/>
      <c r="BZ122" s="1088"/>
      <c r="CA122" s="1088">
        <v>2013420</v>
      </c>
      <c r="CB122" s="1088"/>
      <c r="CC122" s="1088"/>
      <c r="CD122" s="1088"/>
      <c r="CE122" s="1088"/>
      <c r="CF122" s="1108">
        <v>118.6</v>
      </c>
      <c r="CG122" s="1109"/>
      <c r="CH122" s="1109"/>
      <c r="CI122" s="1109"/>
      <c r="CJ122" s="1109"/>
      <c r="CK122" s="1100"/>
      <c r="CL122" s="1101"/>
      <c r="CM122" s="1101"/>
      <c r="CN122" s="1101"/>
      <c r="CO122" s="1102"/>
      <c r="CP122" s="1110" t="s">
        <v>468</v>
      </c>
      <c r="CQ122" s="1111"/>
      <c r="CR122" s="1111"/>
      <c r="CS122" s="1111"/>
      <c r="CT122" s="1111"/>
      <c r="CU122" s="1111"/>
      <c r="CV122" s="1111"/>
      <c r="CW122" s="1111"/>
      <c r="CX122" s="1111"/>
      <c r="CY122" s="1111"/>
      <c r="CZ122" s="1111"/>
      <c r="DA122" s="1111"/>
      <c r="DB122" s="1111"/>
      <c r="DC122" s="1111"/>
      <c r="DD122" s="1111"/>
      <c r="DE122" s="1111"/>
      <c r="DF122" s="1112"/>
      <c r="DG122" s="1009" t="s">
        <v>224</v>
      </c>
      <c r="DH122" s="1010"/>
      <c r="DI122" s="1010"/>
      <c r="DJ122" s="1010"/>
      <c r="DK122" s="1010"/>
      <c r="DL122" s="1010" t="s">
        <v>224</v>
      </c>
      <c r="DM122" s="1010"/>
      <c r="DN122" s="1010"/>
      <c r="DO122" s="1010"/>
      <c r="DP122" s="1010"/>
      <c r="DQ122" s="1010" t="s">
        <v>224</v>
      </c>
      <c r="DR122" s="1010"/>
      <c r="DS122" s="1010"/>
      <c r="DT122" s="1010"/>
      <c r="DU122" s="1010"/>
      <c r="DV122" s="1011" t="s">
        <v>433</v>
      </c>
      <c r="DW122" s="1011"/>
      <c r="DX122" s="1011"/>
      <c r="DY122" s="1011"/>
      <c r="DZ122" s="1012"/>
    </row>
    <row r="123" spans="1:130" s="246" customFormat="1" ht="26.25" customHeight="1" x14ac:dyDescent="0.15">
      <c r="A123" s="1149"/>
      <c r="B123" s="1036"/>
      <c r="C123" s="1006" t="s">
        <v>452</v>
      </c>
      <c r="D123" s="1007"/>
      <c r="E123" s="1007"/>
      <c r="F123" s="1007"/>
      <c r="G123" s="1007"/>
      <c r="H123" s="1007"/>
      <c r="I123" s="1007"/>
      <c r="J123" s="1007"/>
      <c r="K123" s="1007"/>
      <c r="L123" s="1007"/>
      <c r="M123" s="1007"/>
      <c r="N123" s="1007"/>
      <c r="O123" s="1007"/>
      <c r="P123" s="1007"/>
      <c r="Q123" s="1007"/>
      <c r="R123" s="1007"/>
      <c r="S123" s="1007"/>
      <c r="T123" s="1007"/>
      <c r="U123" s="1007"/>
      <c r="V123" s="1007"/>
      <c r="W123" s="1007"/>
      <c r="X123" s="1007"/>
      <c r="Y123" s="1007"/>
      <c r="Z123" s="1008"/>
      <c r="AA123" s="1048" t="s">
        <v>224</v>
      </c>
      <c r="AB123" s="1049"/>
      <c r="AC123" s="1049"/>
      <c r="AD123" s="1049"/>
      <c r="AE123" s="1050"/>
      <c r="AF123" s="1051" t="s">
        <v>433</v>
      </c>
      <c r="AG123" s="1049"/>
      <c r="AH123" s="1049"/>
      <c r="AI123" s="1049"/>
      <c r="AJ123" s="1050"/>
      <c r="AK123" s="1051" t="s">
        <v>224</v>
      </c>
      <c r="AL123" s="1049"/>
      <c r="AM123" s="1049"/>
      <c r="AN123" s="1049"/>
      <c r="AO123" s="1050"/>
      <c r="AP123" s="1052" t="s">
        <v>224</v>
      </c>
      <c r="AQ123" s="1053"/>
      <c r="AR123" s="1053"/>
      <c r="AS123" s="1053"/>
      <c r="AT123" s="1054"/>
      <c r="AU123" s="1085"/>
      <c r="AV123" s="1086"/>
      <c r="AW123" s="1086"/>
      <c r="AX123" s="1086"/>
      <c r="AY123" s="1086"/>
      <c r="AZ123" s="277" t="s">
        <v>185</v>
      </c>
      <c r="BA123" s="277"/>
      <c r="BB123" s="277"/>
      <c r="BC123" s="277"/>
      <c r="BD123" s="277"/>
      <c r="BE123" s="277"/>
      <c r="BF123" s="277"/>
      <c r="BG123" s="277"/>
      <c r="BH123" s="277"/>
      <c r="BI123" s="277"/>
      <c r="BJ123" s="277"/>
      <c r="BK123" s="277"/>
      <c r="BL123" s="277"/>
      <c r="BM123" s="277"/>
      <c r="BN123" s="277"/>
      <c r="BO123" s="1065" t="s">
        <v>469</v>
      </c>
      <c r="BP123" s="1096"/>
      <c r="BQ123" s="1155">
        <v>5817158</v>
      </c>
      <c r="BR123" s="1156"/>
      <c r="BS123" s="1156"/>
      <c r="BT123" s="1156"/>
      <c r="BU123" s="1156"/>
      <c r="BV123" s="1156">
        <v>5744159</v>
      </c>
      <c r="BW123" s="1156"/>
      <c r="BX123" s="1156"/>
      <c r="BY123" s="1156"/>
      <c r="BZ123" s="1156"/>
      <c r="CA123" s="1156">
        <v>5582518</v>
      </c>
      <c r="CB123" s="1156"/>
      <c r="CC123" s="1156"/>
      <c r="CD123" s="1156"/>
      <c r="CE123" s="1156"/>
      <c r="CF123" s="1089"/>
      <c r="CG123" s="1090"/>
      <c r="CH123" s="1090"/>
      <c r="CI123" s="1090"/>
      <c r="CJ123" s="1091"/>
      <c r="CK123" s="1100"/>
      <c r="CL123" s="1101"/>
      <c r="CM123" s="1101"/>
      <c r="CN123" s="1101"/>
      <c r="CO123" s="1102"/>
      <c r="CP123" s="1110" t="s">
        <v>470</v>
      </c>
      <c r="CQ123" s="1111"/>
      <c r="CR123" s="1111"/>
      <c r="CS123" s="1111"/>
      <c r="CT123" s="1111"/>
      <c r="CU123" s="1111"/>
      <c r="CV123" s="1111"/>
      <c r="CW123" s="1111"/>
      <c r="CX123" s="1111"/>
      <c r="CY123" s="1111"/>
      <c r="CZ123" s="1111"/>
      <c r="DA123" s="1111"/>
      <c r="DB123" s="1111"/>
      <c r="DC123" s="1111"/>
      <c r="DD123" s="1111"/>
      <c r="DE123" s="1111"/>
      <c r="DF123" s="1112"/>
      <c r="DG123" s="1048" t="s">
        <v>433</v>
      </c>
      <c r="DH123" s="1049"/>
      <c r="DI123" s="1049"/>
      <c r="DJ123" s="1049"/>
      <c r="DK123" s="1050"/>
      <c r="DL123" s="1051" t="s">
        <v>224</v>
      </c>
      <c r="DM123" s="1049"/>
      <c r="DN123" s="1049"/>
      <c r="DO123" s="1049"/>
      <c r="DP123" s="1050"/>
      <c r="DQ123" s="1051" t="s">
        <v>433</v>
      </c>
      <c r="DR123" s="1049"/>
      <c r="DS123" s="1049"/>
      <c r="DT123" s="1049"/>
      <c r="DU123" s="1050"/>
      <c r="DV123" s="1052" t="s">
        <v>224</v>
      </c>
      <c r="DW123" s="1053"/>
      <c r="DX123" s="1053"/>
      <c r="DY123" s="1053"/>
      <c r="DZ123" s="1054"/>
    </row>
    <row r="124" spans="1:130" s="246" customFormat="1" ht="26.25" customHeight="1" thickBot="1" x14ac:dyDescent="0.2">
      <c r="A124" s="1149"/>
      <c r="B124" s="1036"/>
      <c r="C124" s="1006" t="s">
        <v>455</v>
      </c>
      <c r="D124" s="1007"/>
      <c r="E124" s="1007"/>
      <c r="F124" s="1007"/>
      <c r="G124" s="1007"/>
      <c r="H124" s="1007"/>
      <c r="I124" s="1007"/>
      <c r="J124" s="1007"/>
      <c r="K124" s="1007"/>
      <c r="L124" s="1007"/>
      <c r="M124" s="1007"/>
      <c r="N124" s="1007"/>
      <c r="O124" s="1007"/>
      <c r="P124" s="1007"/>
      <c r="Q124" s="1007"/>
      <c r="R124" s="1007"/>
      <c r="S124" s="1007"/>
      <c r="T124" s="1007"/>
      <c r="U124" s="1007"/>
      <c r="V124" s="1007"/>
      <c r="W124" s="1007"/>
      <c r="X124" s="1007"/>
      <c r="Y124" s="1007"/>
      <c r="Z124" s="1008"/>
      <c r="AA124" s="1048" t="s">
        <v>224</v>
      </c>
      <c r="AB124" s="1049"/>
      <c r="AC124" s="1049"/>
      <c r="AD124" s="1049"/>
      <c r="AE124" s="1050"/>
      <c r="AF124" s="1051" t="s">
        <v>433</v>
      </c>
      <c r="AG124" s="1049"/>
      <c r="AH124" s="1049"/>
      <c r="AI124" s="1049"/>
      <c r="AJ124" s="1050"/>
      <c r="AK124" s="1051" t="s">
        <v>224</v>
      </c>
      <c r="AL124" s="1049"/>
      <c r="AM124" s="1049"/>
      <c r="AN124" s="1049"/>
      <c r="AO124" s="1050"/>
      <c r="AP124" s="1052" t="s">
        <v>224</v>
      </c>
      <c r="AQ124" s="1053"/>
      <c r="AR124" s="1053"/>
      <c r="AS124" s="1053"/>
      <c r="AT124" s="1054"/>
      <c r="AU124" s="1151" t="s">
        <v>471</v>
      </c>
      <c r="AV124" s="1152"/>
      <c r="AW124" s="1152"/>
      <c r="AX124" s="1152"/>
      <c r="AY124" s="1152"/>
      <c r="AZ124" s="1152"/>
      <c r="BA124" s="1152"/>
      <c r="BB124" s="1152"/>
      <c r="BC124" s="1152"/>
      <c r="BD124" s="1152"/>
      <c r="BE124" s="1152"/>
      <c r="BF124" s="1152"/>
      <c r="BG124" s="1152"/>
      <c r="BH124" s="1152"/>
      <c r="BI124" s="1152"/>
      <c r="BJ124" s="1152"/>
      <c r="BK124" s="1152"/>
      <c r="BL124" s="1152"/>
      <c r="BM124" s="1152"/>
      <c r="BN124" s="1152"/>
      <c r="BO124" s="1152"/>
      <c r="BP124" s="1153"/>
      <c r="BQ124" s="1154" t="s">
        <v>433</v>
      </c>
      <c r="BR124" s="1118"/>
      <c r="BS124" s="1118"/>
      <c r="BT124" s="1118"/>
      <c r="BU124" s="1118"/>
      <c r="BV124" s="1118" t="s">
        <v>224</v>
      </c>
      <c r="BW124" s="1118"/>
      <c r="BX124" s="1118"/>
      <c r="BY124" s="1118"/>
      <c r="BZ124" s="1118"/>
      <c r="CA124" s="1118" t="s">
        <v>433</v>
      </c>
      <c r="CB124" s="1118"/>
      <c r="CC124" s="1118"/>
      <c r="CD124" s="1118"/>
      <c r="CE124" s="1118"/>
      <c r="CF124" s="1119"/>
      <c r="CG124" s="1120"/>
      <c r="CH124" s="1120"/>
      <c r="CI124" s="1120"/>
      <c r="CJ124" s="1121"/>
      <c r="CK124" s="1103"/>
      <c r="CL124" s="1103"/>
      <c r="CM124" s="1103"/>
      <c r="CN124" s="1103"/>
      <c r="CO124" s="1104"/>
      <c r="CP124" s="1110" t="s">
        <v>472</v>
      </c>
      <c r="CQ124" s="1111"/>
      <c r="CR124" s="1111"/>
      <c r="CS124" s="1111"/>
      <c r="CT124" s="1111"/>
      <c r="CU124" s="1111"/>
      <c r="CV124" s="1111"/>
      <c r="CW124" s="1111"/>
      <c r="CX124" s="1111"/>
      <c r="CY124" s="1111"/>
      <c r="CZ124" s="1111"/>
      <c r="DA124" s="1111"/>
      <c r="DB124" s="1111"/>
      <c r="DC124" s="1111"/>
      <c r="DD124" s="1111"/>
      <c r="DE124" s="1111"/>
      <c r="DF124" s="1112"/>
      <c r="DG124" s="1095" t="s">
        <v>433</v>
      </c>
      <c r="DH124" s="1074"/>
      <c r="DI124" s="1074"/>
      <c r="DJ124" s="1074"/>
      <c r="DK124" s="1075"/>
      <c r="DL124" s="1073" t="s">
        <v>433</v>
      </c>
      <c r="DM124" s="1074"/>
      <c r="DN124" s="1074"/>
      <c r="DO124" s="1074"/>
      <c r="DP124" s="1075"/>
      <c r="DQ124" s="1073" t="s">
        <v>433</v>
      </c>
      <c r="DR124" s="1074"/>
      <c r="DS124" s="1074"/>
      <c r="DT124" s="1074"/>
      <c r="DU124" s="1075"/>
      <c r="DV124" s="1076" t="s">
        <v>433</v>
      </c>
      <c r="DW124" s="1077"/>
      <c r="DX124" s="1077"/>
      <c r="DY124" s="1077"/>
      <c r="DZ124" s="1078"/>
    </row>
    <row r="125" spans="1:130" s="246" customFormat="1" ht="26.25" customHeight="1" x14ac:dyDescent="0.15">
      <c r="A125" s="1149"/>
      <c r="B125" s="1036"/>
      <c r="C125" s="1006" t="s">
        <v>457</v>
      </c>
      <c r="D125" s="1007"/>
      <c r="E125" s="1007"/>
      <c r="F125" s="1007"/>
      <c r="G125" s="1007"/>
      <c r="H125" s="1007"/>
      <c r="I125" s="1007"/>
      <c r="J125" s="1007"/>
      <c r="K125" s="1007"/>
      <c r="L125" s="1007"/>
      <c r="M125" s="1007"/>
      <c r="N125" s="1007"/>
      <c r="O125" s="1007"/>
      <c r="P125" s="1007"/>
      <c r="Q125" s="1007"/>
      <c r="R125" s="1007"/>
      <c r="S125" s="1007"/>
      <c r="T125" s="1007"/>
      <c r="U125" s="1007"/>
      <c r="V125" s="1007"/>
      <c r="W125" s="1007"/>
      <c r="X125" s="1007"/>
      <c r="Y125" s="1007"/>
      <c r="Z125" s="1008"/>
      <c r="AA125" s="1048" t="s">
        <v>433</v>
      </c>
      <c r="AB125" s="1049"/>
      <c r="AC125" s="1049"/>
      <c r="AD125" s="1049"/>
      <c r="AE125" s="1050"/>
      <c r="AF125" s="1051" t="s">
        <v>433</v>
      </c>
      <c r="AG125" s="1049"/>
      <c r="AH125" s="1049"/>
      <c r="AI125" s="1049"/>
      <c r="AJ125" s="1050"/>
      <c r="AK125" s="1051" t="s">
        <v>224</v>
      </c>
      <c r="AL125" s="1049"/>
      <c r="AM125" s="1049"/>
      <c r="AN125" s="1049"/>
      <c r="AO125" s="1050"/>
      <c r="AP125" s="1052" t="s">
        <v>433</v>
      </c>
      <c r="AQ125" s="1053"/>
      <c r="AR125" s="1053"/>
      <c r="AS125" s="1053"/>
      <c r="AT125" s="1054"/>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113" t="s">
        <v>473</v>
      </c>
      <c r="CL125" s="1098"/>
      <c r="CM125" s="1098"/>
      <c r="CN125" s="1098"/>
      <c r="CO125" s="1099"/>
      <c r="CP125" s="1030" t="s">
        <v>474</v>
      </c>
      <c r="CQ125" s="979"/>
      <c r="CR125" s="979"/>
      <c r="CS125" s="979"/>
      <c r="CT125" s="979"/>
      <c r="CU125" s="979"/>
      <c r="CV125" s="979"/>
      <c r="CW125" s="979"/>
      <c r="CX125" s="979"/>
      <c r="CY125" s="979"/>
      <c r="CZ125" s="979"/>
      <c r="DA125" s="979"/>
      <c r="DB125" s="979"/>
      <c r="DC125" s="979"/>
      <c r="DD125" s="979"/>
      <c r="DE125" s="979"/>
      <c r="DF125" s="980"/>
      <c r="DG125" s="1016" t="s">
        <v>433</v>
      </c>
      <c r="DH125" s="1017"/>
      <c r="DI125" s="1017"/>
      <c r="DJ125" s="1017"/>
      <c r="DK125" s="1017"/>
      <c r="DL125" s="1017" t="s">
        <v>433</v>
      </c>
      <c r="DM125" s="1017"/>
      <c r="DN125" s="1017"/>
      <c r="DO125" s="1017"/>
      <c r="DP125" s="1017"/>
      <c r="DQ125" s="1017" t="s">
        <v>433</v>
      </c>
      <c r="DR125" s="1017"/>
      <c r="DS125" s="1017"/>
      <c r="DT125" s="1017"/>
      <c r="DU125" s="1017"/>
      <c r="DV125" s="1018" t="s">
        <v>433</v>
      </c>
      <c r="DW125" s="1018"/>
      <c r="DX125" s="1018"/>
      <c r="DY125" s="1018"/>
      <c r="DZ125" s="1019"/>
    </row>
    <row r="126" spans="1:130" s="246" customFormat="1" ht="26.25" customHeight="1" thickBot="1" x14ac:dyDescent="0.2">
      <c r="A126" s="1149"/>
      <c r="B126" s="1036"/>
      <c r="C126" s="1006" t="s">
        <v>459</v>
      </c>
      <c r="D126" s="1007"/>
      <c r="E126" s="1007"/>
      <c r="F126" s="1007"/>
      <c r="G126" s="1007"/>
      <c r="H126" s="1007"/>
      <c r="I126" s="1007"/>
      <c r="J126" s="1007"/>
      <c r="K126" s="1007"/>
      <c r="L126" s="1007"/>
      <c r="M126" s="1007"/>
      <c r="N126" s="1007"/>
      <c r="O126" s="1007"/>
      <c r="P126" s="1007"/>
      <c r="Q126" s="1007"/>
      <c r="R126" s="1007"/>
      <c r="S126" s="1007"/>
      <c r="T126" s="1007"/>
      <c r="U126" s="1007"/>
      <c r="V126" s="1007"/>
      <c r="W126" s="1007"/>
      <c r="X126" s="1007"/>
      <c r="Y126" s="1007"/>
      <c r="Z126" s="1008"/>
      <c r="AA126" s="1048" t="s">
        <v>224</v>
      </c>
      <c r="AB126" s="1049"/>
      <c r="AC126" s="1049"/>
      <c r="AD126" s="1049"/>
      <c r="AE126" s="1050"/>
      <c r="AF126" s="1051" t="s">
        <v>224</v>
      </c>
      <c r="AG126" s="1049"/>
      <c r="AH126" s="1049"/>
      <c r="AI126" s="1049"/>
      <c r="AJ126" s="1050"/>
      <c r="AK126" s="1051" t="s">
        <v>433</v>
      </c>
      <c r="AL126" s="1049"/>
      <c r="AM126" s="1049"/>
      <c r="AN126" s="1049"/>
      <c r="AO126" s="1050"/>
      <c r="AP126" s="1052" t="s">
        <v>433</v>
      </c>
      <c r="AQ126" s="1053"/>
      <c r="AR126" s="1053"/>
      <c r="AS126" s="1053"/>
      <c r="AT126" s="1054"/>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114"/>
      <c r="CL126" s="1101"/>
      <c r="CM126" s="1101"/>
      <c r="CN126" s="1101"/>
      <c r="CO126" s="1102"/>
      <c r="CP126" s="1039" t="s">
        <v>475</v>
      </c>
      <c r="CQ126" s="1040"/>
      <c r="CR126" s="1040"/>
      <c r="CS126" s="1040"/>
      <c r="CT126" s="1040"/>
      <c r="CU126" s="1040"/>
      <c r="CV126" s="1040"/>
      <c r="CW126" s="1040"/>
      <c r="CX126" s="1040"/>
      <c r="CY126" s="1040"/>
      <c r="CZ126" s="1040"/>
      <c r="DA126" s="1040"/>
      <c r="DB126" s="1040"/>
      <c r="DC126" s="1040"/>
      <c r="DD126" s="1040"/>
      <c r="DE126" s="1040"/>
      <c r="DF126" s="1041"/>
      <c r="DG126" s="1009" t="s">
        <v>224</v>
      </c>
      <c r="DH126" s="1010"/>
      <c r="DI126" s="1010"/>
      <c r="DJ126" s="1010"/>
      <c r="DK126" s="1010"/>
      <c r="DL126" s="1010" t="s">
        <v>224</v>
      </c>
      <c r="DM126" s="1010"/>
      <c r="DN126" s="1010"/>
      <c r="DO126" s="1010"/>
      <c r="DP126" s="1010"/>
      <c r="DQ126" s="1010" t="s">
        <v>433</v>
      </c>
      <c r="DR126" s="1010"/>
      <c r="DS126" s="1010"/>
      <c r="DT126" s="1010"/>
      <c r="DU126" s="1010"/>
      <c r="DV126" s="1011" t="s">
        <v>224</v>
      </c>
      <c r="DW126" s="1011"/>
      <c r="DX126" s="1011"/>
      <c r="DY126" s="1011"/>
      <c r="DZ126" s="1012"/>
    </row>
    <row r="127" spans="1:130" s="246" customFormat="1" ht="26.25" customHeight="1" x14ac:dyDescent="0.15">
      <c r="A127" s="1150"/>
      <c r="B127" s="1038"/>
      <c r="C127" s="1092" t="s">
        <v>476</v>
      </c>
      <c r="D127" s="1093"/>
      <c r="E127" s="1093"/>
      <c r="F127" s="1093"/>
      <c r="G127" s="1093"/>
      <c r="H127" s="1093"/>
      <c r="I127" s="1093"/>
      <c r="J127" s="1093"/>
      <c r="K127" s="1093"/>
      <c r="L127" s="1093"/>
      <c r="M127" s="1093"/>
      <c r="N127" s="1093"/>
      <c r="O127" s="1093"/>
      <c r="P127" s="1093"/>
      <c r="Q127" s="1093"/>
      <c r="R127" s="1093"/>
      <c r="S127" s="1093"/>
      <c r="T127" s="1093"/>
      <c r="U127" s="1093"/>
      <c r="V127" s="1093"/>
      <c r="W127" s="1093"/>
      <c r="X127" s="1093"/>
      <c r="Y127" s="1093"/>
      <c r="Z127" s="1094"/>
      <c r="AA127" s="1048" t="s">
        <v>433</v>
      </c>
      <c r="AB127" s="1049"/>
      <c r="AC127" s="1049"/>
      <c r="AD127" s="1049"/>
      <c r="AE127" s="1050"/>
      <c r="AF127" s="1051" t="s">
        <v>224</v>
      </c>
      <c r="AG127" s="1049"/>
      <c r="AH127" s="1049"/>
      <c r="AI127" s="1049"/>
      <c r="AJ127" s="1050"/>
      <c r="AK127" s="1051" t="s">
        <v>433</v>
      </c>
      <c r="AL127" s="1049"/>
      <c r="AM127" s="1049"/>
      <c r="AN127" s="1049"/>
      <c r="AO127" s="1050"/>
      <c r="AP127" s="1052" t="s">
        <v>433</v>
      </c>
      <c r="AQ127" s="1053"/>
      <c r="AR127" s="1053"/>
      <c r="AS127" s="1053"/>
      <c r="AT127" s="1054"/>
      <c r="AU127" s="282"/>
      <c r="AV127" s="282"/>
      <c r="AW127" s="282"/>
      <c r="AX127" s="1122" t="s">
        <v>477</v>
      </c>
      <c r="AY127" s="1123"/>
      <c r="AZ127" s="1123"/>
      <c r="BA127" s="1123"/>
      <c r="BB127" s="1123"/>
      <c r="BC127" s="1123"/>
      <c r="BD127" s="1123"/>
      <c r="BE127" s="1124"/>
      <c r="BF127" s="1125" t="s">
        <v>478</v>
      </c>
      <c r="BG127" s="1123"/>
      <c r="BH127" s="1123"/>
      <c r="BI127" s="1123"/>
      <c r="BJ127" s="1123"/>
      <c r="BK127" s="1123"/>
      <c r="BL127" s="1124"/>
      <c r="BM127" s="1125" t="s">
        <v>479</v>
      </c>
      <c r="BN127" s="1123"/>
      <c r="BO127" s="1123"/>
      <c r="BP127" s="1123"/>
      <c r="BQ127" s="1123"/>
      <c r="BR127" s="1123"/>
      <c r="BS127" s="1124"/>
      <c r="BT127" s="1125" t="s">
        <v>480</v>
      </c>
      <c r="BU127" s="1123"/>
      <c r="BV127" s="1123"/>
      <c r="BW127" s="1123"/>
      <c r="BX127" s="1123"/>
      <c r="BY127" s="1123"/>
      <c r="BZ127" s="1147"/>
      <c r="CA127" s="282"/>
      <c r="CB127" s="282"/>
      <c r="CC127" s="282"/>
      <c r="CD127" s="283"/>
      <c r="CE127" s="283"/>
      <c r="CF127" s="283"/>
      <c r="CG127" s="280"/>
      <c r="CH127" s="280"/>
      <c r="CI127" s="280"/>
      <c r="CJ127" s="281"/>
      <c r="CK127" s="1114"/>
      <c r="CL127" s="1101"/>
      <c r="CM127" s="1101"/>
      <c r="CN127" s="1101"/>
      <c r="CO127" s="1102"/>
      <c r="CP127" s="1039" t="s">
        <v>481</v>
      </c>
      <c r="CQ127" s="1040"/>
      <c r="CR127" s="1040"/>
      <c r="CS127" s="1040"/>
      <c r="CT127" s="1040"/>
      <c r="CU127" s="1040"/>
      <c r="CV127" s="1040"/>
      <c r="CW127" s="1040"/>
      <c r="CX127" s="1040"/>
      <c r="CY127" s="1040"/>
      <c r="CZ127" s="1040"/>
      <c r="DA127" s="1040"/>
      <c r="DB127" s="1040"/>
      <c r="DC127" s="1040"/>
      <c r="DD127" s="1040"/>
      <c r="DE127" s="1040"/>
      <c r="DF127" s="1041"/>
      <c r="DG127" s="1009" t="s">
        <v>224</v>
      </c>
      <c r="DH127" s="1010"/>
      <c r="DI127" s="1010"/>
      <c r="DJ127" s="1010"/>
      <c r="DK127" s="1010"/>
      <c r="DL127" s="1010" t="s">
        <v>224</v>
      </c>
      <c r="DM127" s="1010"/>
      <c r="DN127" s="1010"/>
      <c r="DO127" s="1010"/>
      <c r="DP127" s="1010"/>
      <c r="DQ127" s="1010" t="s">
        <v>433</v>
      </c>
      <c r="DR127" s="1010"/>
      <c r="DS127" s="1010"/>
      <c r="DT127" s="1010"/>
      <c r="DU127" s="1010"/>
      <c r="DV127" s="1011" t="s">
        <v>433</v>
      </c>
      <c r="DW127" s="1011"/>
      <c r="DX127" s="1011"/>
      <c r="DY127" s="1011"/>
      <c r="DZ127" s="1012"/>
    </row>
    <row r="128" spans="1:130" s="246" customFormat="1" ht="26.25" customHeight="1" thickBot="1" x14ac:dyDescent="0.2">
      <c r="A128" s="1133" t="s">
        <v>482</v>
      </c>
      <c r="B128" s="1134"/>
      <c r="C128" s="1134"/>
      <c r="D128" s="1134"/>
      <c r="E128" s="1134"/>
      <c r="F128" s="1134"/>
      <c r="G128" s="1134"/>
      <c r="H128" s="1134"/>
      <c r="I128" s="1134"/>
      <c r="J128" s="1134"/>
      <c r="K128" s="1134"/>
      <c r="L128" s="1134"/>
      <c r="M128" s="1134"/>
      <c r="N128" s="1134"/>
      <c r="O128" s="1134"/>
      <c r="P128" s="1134"/>
      <c r="Q128" s="1134"/>
      <c r="R128" s="1134"/>
      <c r="S128" s="1134"/>
      <c r="T128" s="1134"/>
      <c r="U128" s="1134"/>
      <c r="V128" s="1134"/>
      <c r="W128" s="1135" t="s">
        <v>483</v>
      </c>
      <c r="X128" s="1135"/>
      <c r="Y128" s="1135"/>
      <c r="Z128" s="1136"/>
      <c r="AA128" s="1137">
        <v>3892</v>
      </c>
      <c r="AB128" s="1138"/>
      <c r="AC128" s="1138"/>
      <c r="AD128" s="1138"/>
      <c r="AE128" s="1139"/>
      <c r="AF128" s="1140">
        <v>3892</v>
      </c>
      <c r="AG128" s="1138"/>
      <c r="AH128" s="1138"/>
      <c r="AI128" s="1138"/>
      <c r="AJ128" s="1139"/>
      <c r="AK128" s="1140">
        <v>3892</v>
      </c>
      <c r="AL128" s="1138"/>
      <c r="AM128" s="1138"/>
      <c r="AN128" s="1138"/>
      <c r="AO128" s="1139"/>
      <c r="AP128" s="1141"/>
      <c r="AQ128" s="1142"/>
      <c r="AR128" s="1142"/>
      <c r="AS128" s="1142"/>
      <c r="AT128" s="1143"/>
      <c r="AU128" s="282"/>
      <c r="AV128" s="282"/>
      <c r="AW128" s="282"/>
      <c r="AX128" s="978" t="s">
        <v>484</v>
      </c>
      <c r="AY128" s="979"/>
      <c r="AZ128" s="979"/>
      <c r="BA128" s="979"/>
      <c r="BB128" s="979"/>
      <c r="BC128" s="979"/>
      <c r="BD128" s="979"/>
      <c r="BE128" s="980"/>
      <c r="BF128" s="1144" t="s">
        <v>433</v>
      </c>
      <c r="BG128" s="1145"/>
      <c r="BH128" s="1145"/>
      <c r="BI128" s="1145"/>
      <c r="BJ128" s="1145"/>
      <c r="BK128" s="1145"/>
      <c r="BL128" s="1146"/>
      <c r="BM128" s="1144">
        <v>15</v>
      </c>
      <c r="BN128" s="1145"/>
      <c r="BO128" s="1145"/>
      <c r="BP128" s="1145"/>
      <c r="BQ128" s="1145"/>
      <c r="BR128" s="1145"/>
      <c r="BS128" s="1146"/>
      <c r="BT128" s="1144">
        <v>20</v>
      </c>
      <c r="BU128" s="1145"/>
      <c r="BV128" s="1145"/>
      <c r="BW128" s="1145"/>
      <c r="BX128" s="1145"/>
      <c r="BY128" s="1145"/>
      <c r="BZ128" s="1169"/>
      <c r="CA128" s="283"/>
      <c r="CB128" s="283"/>
      <c r="CC128" s="283"/>
      <c r="CD128" s="283"/>
      <c r="CE128" s="283"/>
      <c r="CF128" s="283"/>
      <c r="CG128" s="280"/>
      <c r="CH128" s="280"/>
      <c r="CI128" s="280"/>
      <c r="CJ128" s="281"/>
      <c r="CK128" s="1115"/>
      <c r="CL128" s="1116"/>
      <c r="CM128" s="1116"/>
      <c r="CN128" s="1116"/>
      <c r="CO128" s="1117"/>
      <c r="CP128" s="1126" t="s">
        <v>485</v>
      </c>
      <c r="CQ128" s="1127"/>
      <c r="CR128" s="1127"/>
      <c r="CS128" s="1127"/>
      <c r="CT128" s="1127"/>
      <c r="CU128" s="1127"/>
      <c r="CV128" s="1127"/>
      <c r="CW128" s="1127"/>
      <c r="CX128" s="1127"/>
      <c r="CY128" s="1127"/>
      <c r="CZ128" s="1127"/>
      <c r="DA128" s="1127"/>
      <c r="DB128" s="1127"/>
      <c r="DC128" s="1127"/>
      <c r="DD128" s="1127"/>
      <c r="DE128" s="1127"/>
      <c r="DF128" s="1128"/>
      <c r="DG128" s="1129" t="s">
        <v>433</v>
      </c>
      <c r="DH128" s="1130"/>
      <c r="DI128" s="1130"/>
      <c r="DJ128" s="1130"/>
      <c r="DK128" s="1130"/>
      <c r="DL128" s="1130" t="s">
        <v>433</v>
      </c>
      <c r="DM128" s="1130"/>
      <c r="DN128" s="1130"/>
      <c r="DO128" s="1130"/>
      <c r="DP128" s="1130"/>
      <c r="DQ128" s="1130" t="s">
        <v>224</v>
      </c>
      <c r="DR128" s="1130"/>
      <c r="DS128" s="1130"/>
      <c r="DT128" s="1130"/>
      <c r="DU128" s="1130"/>
      <c r="DV128" s="1131" t="s">
        <v>433</v>
      </c>
      <c r="DW128" s="1131"/>
      <c r="DX128" s="1131"/>
      <c r="DY128" s="1131"/>
      <c r="DZ128" s="1132"/>
    </row>
    <row r="129" spans="1:131" s="246" customFormat="1" ht="26.25" customHeight="1" x14ac:dyDescent="0.15">
      <c r="A129" s="1020" t="s">
        <v>106</v>
      </c>
      <c r="B129" s="1021"/>
      <c r="C129" s="1021"/>
      <c r="D129" s="1021"/>
      <c r="E129" s="1021"/>
      <c r="F129" s="1021"/>
      <c r="G129" s="1021"/>
      <c r="H129" s="1021"/>
      <c r="I129" s="1021"/>
      <c r="J129" s="1021"/>
      <c r="K129" s="1021"/>
      <c r="L129" s="1021"/>
      <c r="M129" s="1021"/>
      <c r="N129" s="1021"/>
      <c r="O129" s="1021"/>
      <c r="P129" s="1021"/>
      <c r="Q129" s="1021"/>
      <c r="R129" s="1021"/>
      <c r="S129" s="1021"/>
      <c r="T129" s="1021"/>
      <c r="U129" s="1021"/>
      <c r="V129" s="1021"/>
      <c r="W129" s="1163" t="s">
        <v>486</v>
      </c>
      <c r="X129" s="1164"/>
      <c r="Y129" s="1164"/>
      <c r="Z129" s="1165"/>
      <c r="AA129" s="1048">
        <v>1949359</v>
      </c>
      <c r="AB129" s="1049"/>
      <c r="AC129" s="1049"/>
      <c r="AD129" s="1049"/>
      <c r="AE129" s="1050"/>
      <c r="AF129" s="1051">
        <v>1923126</v>
      </c>
      <c r="AG129" s="1049"/>
      <c r="AH129" s="1049"/>
      <c r="AI129" s="1049"/>
      <c r="AJ129" s="1050"/>
      <c r="AK129" s="1051">
        <v>1929552</v>
      </c>
      <c r="AL129" s="1049"/>
      <c r="AM129" s="1049"/>
      <c r="AN129" s="1049"/>
      <c r="AO129" s="1050"/>
      <c r="AP129" s="1166"/>
      <c r="AQ129" s="1167"/>
      <c r="AR129" s="1167"/>
      <c r="AS129" s="1167"/>
      <c r="AT129" s="1168"/>
      <c r="AU129" s="284"/>
      <c r="AV129" s="284"/>
      <c r="AW129" s="284"/>
      <c r="AX129" s="1157" t="s">
        <v>487</v>
      </c>
      <c r="AY129" s="1040"/>
      <c r="AZ129" s="1040"/>
      <c r="BA129" s="1040"/>
      <c r="BB129" s="1040"/>
      <c r="BC129" s="1040"/>
      <c r="BD129" s="1040"/>
      <c r="BE129" s="1041"/>
      <c r="BF129" s="1158" t="s">
        <v>224</v>
      </c>
      <c r="BG129" s="1159"/>
      <c r="BH129" s="1159"/>
      <c r="BI129" s="1159"/>
      <c r="BJ129" s="1159"/>
      <c r="BK129" s="1159"/>
      <c r="BL129" s="1160"/>
      <c r="BM129" s="1158">
        <v>20</v>
      </c>
      <c r="BN129" s="1159"/>
      <c r="BO129" s="1159"/>
      <c r="BP129" s="1159"/>
      <c r="BQ129" s="1159"/>
      <c r="BR129" s="1159"/>
      <c r="BS129" s="1160"/>
      <c r="BT129" s="1158">
        <v>30</v>
      </c>
      <c r="BU129" s="1161"/>
      <c r="BV129" s="1161"/>
      <c r="BW129" s="1161"/>
      <c r="BX129" s="1161"/>
      <c r="BY129" s="1161"/>
      <c r="BZ129" s="1162"/>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1020" t="s">
        <v>488</v>
      </c>
      <c r="B130" s="1021"/>
      <c r="C130" s="1021"/>
      <c r="D130" s="1021"/>
      <c r="E130" s="1021"/>
      <c r="F130" s="1021"/>
      <c r="G130" s="1021"/>
      <c r="H130" s="1021"/>
      <c r="I130" s="1021"/>
      <c r="J130" s="1021"/>
      <c r="K130" s="1021"/>
      <c r="L130" s="1021"/>
      <c r="M130" s="1021"/>
      <c r="N130" s="1021"/>
      <c r="O130" s="1021"/>
      <c r="P130" s="1021"/>
      <c r="Q130" s="1021"/>
      <c r="R130" s="1021"/>
      <c r="S130" s="1021"/>
      <c r="T130" s="1021"/>
      <c r="U130" s="1021"/>
      <c r="V130" s="1021"/>
      <c r="W130" s="1163" t="s">
        <v>489</v>
      </c>
      <c r="X130" s="1164"/>
      <c r="Y130" s="1164"/>
      <c r="Z130" s="1165"/>
      <c r="AA130" s="1048">
        <v>223110</v>
      </c>
      <c r="AB130" s="1049"/>
      <c r="AC130" s="1049"/>
      <c r="AD130" s="1049"/>
      <c r="AE130" s="1050"/>
      <c r="AF130" s="1051">
        <v>227508</v>
      </c>
      <c r="AG130" s="1049"/>
      <c r="AH130" s="1049"/>
      <c r="AI130" s="1049"/>
      <c r="AJ130" s="1050"/>
      <c r="AK130" s="1051">
        <v>232498</v>
      </c>
      <c r="AL130" s="1049"/>
      <c r="AM130" s="1049"/>
      <c r="AN130" s="1049"/>
      <c r="AO130" s="1050"/>
      <c r="AP130" s="1166"/>
      <c r="AQ130" s="1167"/>
      <c r="AR130" s="1167"/>
      <c r="AS130" s="1167"/>
      <c r="AT130" s="1168"/>
      <c r="AU130" s="284"/>
      <c r="AV130" s="284"/>
      <c r="AW130" s="284"/>
      <c r="AX130" s="1157" t="s">
        <v>490</v>
      </c>
      <c r="AY130" s="1040"/>
      <c r="AZ130" s="1040"/>
      <c r="BA130" s="1040"/>
      <c r="BB130" s="1040"/>
      <c r="BC130" s="1040"/>
      <c r="BD130" s="1040"/>
      <c r="BE130" s="1041"/>
      <c r="BF130" s="1194">
        <v>1.7</v>
      </c>
      <c r="BG130" s="1195"/>
      <c r="BH130" s="1195"/>
      <c r="BI130" s="1195"/>
      <c r="BJ130" s="1195"/>
      <c r="BK130" s="1195"/>
      <c r="BL130" s="1196"/>
      <c r="BM130" s="1194">
        <v>25</v>
      </c>
      <c r="BN130" s="1195"/>
      <c r="BO130" s="1195"/>
      <c r="BP130" s="1195"/>
      <c r="BQ130" s="1195"/>
      <c r="BR130" s="1195"/>
      <c r="BS130" s="1196"/>
      <c r="BT130" s="1194">
        <v>35</v>
      </c>
      <c r="BU130" s="1197"/>
      <c r="BV130" s="1197"/>
      <c r="BW130" s="1197"/>
      <c r="BX130" s="1197"/>
      <c r="BY130" s="1197"/>
      <c r="BZ130" s="1198"/>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1199"/>
      <c r="B131" s="1200"/>
      <c r="C131" s="1200"/>
      <c r="D131" s="1200"/>
      <c r="E131" s="1200"/>
      <c r="F131" s="1200"/>
      <c r="G131" s="1200"/>
      <c r="H131" s="1200"/>
      <c r="I131" s="1200"/>
      <c r="J131" s="1200"/>
      <c r="K131" s="1200"/>
      <c r="L131" s="1200"/>
      <c r="M131" s="1200"/>
      <c r="N131" s="1200"/>
      <c r="O131" s="1200"/>
      <c r="P131" s="1200"/>
      <c r="Q131" s="1200"/>
      <c r="R131" s="1200"/>
      <c r="S131" s="1200"/>
      <c r="T131" s="1200"/>
      <c r="U131" s="1200"/>
      <c r="V131" s="1200"/>
      <c r="W131" s="1201" t="s">
        <v>491</v>
      </c>
      <c r="X131" s="1202"/>
      <c r="Y131" s="1202"/>
      <c r="Z131" s="1203"/>
      <c r="AA131" s="1095">
        <v>1726249</v>
      </c>
      <c r="AB131" s="1074"/>
      <c r="AC131" s="1074"/>
      <c r="AD131" s="1074"/>
      <c r="AE131" s="1075"/>
      <c r="AF131" s="1073">
        <v>1695618</v>
      </c>
      <c r="AG131" s="1074"/>
      <c r="AH131" s="1074"/>
      <c r="AI131" s="1074"/>
      <c r="AJ131" s="1075"/>
      <c r="AK131" s="1073">
        <v>1697054</v>
      </c>
      <c r="AL131" s="1074"/>
      <c r="AM131" s="1074"/>
      <c r="AN131" s="1074"/>
      <c r="AO131" s="1075"/>
      <c r="AP131" s="1204"/>
      <c r="AQ131" s="1205"/>
      <c r="AR131" s="1205"/>
      <c r="AS131" s="1205"/>
      <c r="AT131" s="1206"/>
      <c r="AU131" s="284"/>
      <c r="AV131" s="284"/>
      <c r="AW131" s="284"/>
      <c r="AX131" s="1176" t="s">
        <v>492</v>
      </c>
      <c r="AY131" s="1127"/>
      <c r="AZ131" s="1127"/>
      <c r="BA131" s="1127"/>
      <c r="BB131" s="1127"/>
      <c r="BC131" s="1127"/>
      <c r="BD131" s="1127"/>
      <c r="BE131" s="1128"/>
      <c r="BF131" s="1177" t="s">
        <v>433</v>
      </c>
      <c r="BG131" s="1178"/>
      <c r="BH131" s="1178"/>
      <c r="BI131" s="1178"/>
      <c r="BJ131" s="1178"/>
      <c r="BK131" s="1178"/>
      <c r="BL131" s="1179"/>
      <c r="BM131" s="1177">
        <v>350</v>
      </c>
      <c r="BN131" s="1178"/>
      <c r="BO131" s="1178"/>
      <c r="BP131" s="1178"/>
      <c r="BQ131" s="1178"/>
      <c r="BR131" s="1178"/>
      <c r="BS131" s="1179"/>
      <c r="BT131" s="1180"/>
      <c r="BU131" s="1181"/>
      <c r="BV131" s="1181"/>
      <c r="BW131" s="1181"/>
      <c r="BX131" s="1181"/>
      <c r="BY131" s="1181"/>
      <c r="BZ131" s="1182"/>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1183" t="s">
        <v>493</v>
      </c>
      <c r="B132" s="1184"/>
      <c r="C132" s="1184"/>
      <c r="D132" s="1184"/>
      <c r="E132" s="1184"/>
      <c r="F132" s="1184"/>
      <c r="G132" s="1184"/>
      <c r="H132" s="1184"/>
      <c r="I132" s="1184"/>
      <c r="J132" s="1184"/>
      <c r="K132" s="1184"/>
      <c r="L132" s="1184"/>
      <c r="M132" s="1184"/>
      <c r="N132" s="1184"/>
      <c r="O132" s="1184"/>
      <c r="P132" s="1184"/>
      <c r="Q132" s="1184"/>
      <c r="R132" s="1184"/>
      <c r="S132" s="1184"/>
      <c r="T132" s="1184"/>
      <c r="U132" s="1184"/>
      <c r="V132" s="1187" t="s">
        <v>494</v>
      </c>
      <c r="W132" s="1187"/>
      <c r="X132" s="1187"/>
      <c r="Y132" s="1187"/>
      <c r="Z132" s="1188"/>
      <c r="AA132" s="1189">
        <v>1.7663732169999999</v>
      </c>
      <c r="AB132" s="1190"/>
      <c r="AC132" s="1190"/>
      <c r="AD132" s="1190"/>
      <c r="AE132" s="1191"/>
      <c r="AF132" s="1192">
        <v>1.9159975890000001</v>
      </c>
      <c r="AG132" s="1190"/>
      <c r="AH132" s="1190"/>
      <c r="AI132" s="1190"/>
      <c r="AJ132" s="1191"/>
      <c r="AK132" s="1192">
        <v>1.54838915</v>
      </c>
      <c r="AL132" s="1190"/>
      <c r="AM132" s="1190"/>
      <c r="AN132" s="1190"/>
      <c r="AO132" s="1191"/>
      <c r="AP132" s="1089"/>
      <c r="AQ132" s="1090"/>
      <c r="AR132" s="1090"/>
      <c r="AS132" s="1090"/>
      <c r="AT132" s="1193"/>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1185"/>
      <c r="B133" s="1186"/>
      <c r="C133" s="1186"/>
      <c r="D133" s="1186"/>
      <c r="E133" s="1186"/>
      <c r="F133" s="1186"/>
      <c r="G133" s="1186"/>
      <c r="H133" s="1186"/>
      <c r="I133" s="1186"/>
      <c r="J133" s="1186"/>
      <c r="K133" s="1186"/>
      <c r="L133" s="1186"/>
      <c r="M133" s="1186"/>
      <c r="N133" s="1186"/>
      <c r="O133" s="1186"/>
      <c r="P133" s="1186"/>
      <c r="Q133" s="1186"/>
      <c r="R133" s="1186"/>
      <c r="S133" s="1186"/>
      <c r="T133" s="1186"/>
      <c r="U133" s="1186"/>
      <c r="V133" s="1170" t="s">
        <v>495</v>
      </c>
      <c r="W133" s="1170"/>
      <c r="X133" s="1170"/>
      <c r="Y133" s="1170"/>
      <c r="Z133" s="1171"/>
      <c r="AA133" s="1172">
        <v>1.6</v>
      </c>
      <c r="AB133" s="1173"/>
      <c r="AC133" s="1173"/>
      <c r="AD133" s="1173"/>
      <c r="AE133" s="1174"/>
      <c r="AF133" s="1172">
        <v>1.5</v>
      </c>
      <c r="AG133" s="1173"/>
      <c r="AH133" s="1173"/>
      <c r="AI133" s="1173"/>
      <c r="AJ133" s="1174"/>
      <c r="AK133" s="1172">
        <v>1.7</v>
      </c>
      <c r="AL133" s="1173"/>
      <c r="AM133" s="1173"/>
      <c r="AN133" s="1173"/>
      <c r="AO133" s="1174"/>
      <c r="AP133" s="1119"/>
      <c r="AQ133" s="1120"/>
      <c r="AR133" s="1120"/>
      <c r="AS133" s="1120"/>
      <c r="AT133" s="1175"/>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n/kdPOfKpMdB2F26ZueUMbVZX8tR8SEO2cGBdI9DqQuJvxyyOgpRMwHofLabSWJoGHYitj3L+wCIC0nSZSwjEA==" saltValue="WTRy7nuIrgcMh/ra9uY2f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496</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CRaQ8h0jU9tz8C9GFoXl4k4rI0bDr5KAM36yLccllTHL3bnEWWDrjSDs2fdce4QrD5FerN5hEeUOOb79eDQegA==" saltValue="D92qg2c/JiI+Q5wdBc9Ce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eZ0BUpNVy0YGv3uRymvzsBm792N2AT5Q9QDddSvCTMwue1oABdhVJqbqSXpdmt4ESaGfeMljatQRRha37B7RvA==" saltValue="wqK2E5we2lLzVD0lomUmW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497</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498</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0" t="s">
        <v>499</v>
      </c>
      <c r="AP7" s="303"/>
      <c r="AQ7" s="304" t="s">
        <v>500</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1"/>
      <c r="AP8" s="309" t="s">
        <v>501</v>
      </c>
      <c r="AQ8" s="310" t="s">
        <v>502</v>
      </c>
      <c r="AR8" s="311" t="s">
        <v>503</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12" t="s">
        <v>504</v>
      </c>
      <c r="AL9" s="1213"/>
      <c r="AM9" s="1213"/>
      <c r="AN9" s="1214"/>
      <c r="AO9" s="312">
        <v>661228</v>
      </c>
      <c r="AP9" s="312">
        <v>143309</v>
      </c>
      <c r="AQ9" s="313">
        <v>168530</v>
      </c>
      <c r="AR9" s="314">
        <v>-15</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12" t="s">
        <v>505</v>
      </c>
      <c r="AL10" s="1213"/>
      <c r="AM10" s="1213"/>
      <c r="AN10" s="1214"/>
      <c r="AO10" s="315">
        <v>22097</v>
      </c>
      <c r="AP10" s="315">
        <v>4789</v>
      </c>
      <c r="AQ10" s="316">
        <v>21048</v>
      </c>
      <c r="AR10" s="317">
        <v>-77.2</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12" t="s">
        <v>506</v>
      </c>
      <c r="AL11" s="1213"/>
      <c r="AM11" s="1213"/>
      <c r="AN11" s="1214"/>
      <c r="AO11" s="315">
        <v>84413</v>
      </c>
      <c r="AP11" s="315">
        <v>18295</v>
      </c>
      <c r="AQ11" s="316">
        <v>26640</v>
      </c>
      <c r="AR11" s="317">
        <v>-31.3</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12" t="s">
        <v>507</v>
      </c>
      <c r="AL12" s="1213"/>
      <c r="AM12" s="1213"/>
      <c r="AN12" s="1214"/>
      <c r="AO12" s="315" t="s">
        <v>508</v>
      </c>
      <c r="AP12" s="315" t="s">
        <v>508</v>
      </c>
      <c r="AQ12" s="316">
        <v>1878</v>
      </c>
      <c r="AR12" s="317" t="s">
        <v>508</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12" t="s">
        <v>509</v>
      </c>
      <c r="AL13" s="1213"/>
      <c r="AM13" s="1213"/>
      <c r="AN13" s="1214"/>
      <c r="AO13" s="315" t="s">
        <v>508</v>
      </c>
      <c r="AP13" s="315" t="s">
        <v>508</v>
      </c>
      <c r="AQ13" s="316" t="s">
        <v>508</v>
      </c>
      <c r="AR13" s="317" t="s">
        <v>508</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12" t="s">
        <v>510</v>
      </c>
      <c r="AL14" s="1213"/>
      <c r="AM14" s="1213"/>
      <c r="AN14" s="1214"/>
      <c r="AO14" s="315">
        <v>49042</v>
      </c>
      <c r="AP14" s="315">
        <v>10629</v>
      </c>
      <c r="AQ14" s="316">
        <v>7469</v>
      </c>
      <c r="AR14" s="317">
        <v>42.3</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12" t="s">
        <v>511</v>
      </c>
      <c r="AL15" s="1213"/>
      <c r="AM15" s="1213"/>
      <c r="AN15" s="1214"/>
      <c r="AO15" s="315">
        <v>1238</v>
      </c>
      <c r="AP15" s="315">
        <v>268</v>
      </c>
      <c r="AQ15" s="316">
        <v>4705</v>
      </c>
      <c r="AR15" s="317">
        <v>-94.3</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15" t="s">
        <v>512</v>
      </c>
      <c r="AL16" s="1216"/>
      <c r="AM16" s="1216"/>
      <c r="AN16" s="1217"/>
      <c r="AO16" s="315">
        <v>-55893</v>
      </c>
      <c r="AP16" s="315">
        <v>-12114</v>
      </c>
      <c r="AQ16" s="316">
        <v>-16375</v>
      </c>
      <c r="AR16" s="317">
        <v>-26</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15" t="s">
        <v>185</v>
      </c>
      <c r="AL17" s="1216"/>
      <c r="AM17" s="1216"/>
      <c r="AN17" s="1217"/>
      <c r="AO17" s="315">
        <v>762125</v>
      </c>
      <c r="AP17" s="315">
        <v>165177</v>
      </c>
      <c r="AQ17" s="316">
        <v>213894</v>
      </c>
      <c r="AR17" s="317">
        <v>-22.8</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513</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514</v>
      </c>
      <c r="AP20" s="323" t="s">
        <v>515</v>
      </c>
      <c r="AQ20" s="324" t="s">
        <v>516</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07" t="s">
        <v>517</v>
      </c>
      <c r="AL21" s="1208"/>
      <c r="AM21" s="1208"/>
      <c r="AN21" s="1209"/>
      <c r="AO21" s="327">
        <v>13.87</v>
      </c>
      <c r="AP21" s="328">
        <v>19.28</v>
      </c>
      <c r="AQ21" s="329">
        <v>-5.41</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07" t="s">
        <v>518</v>
      </c>
      <c r="AL22" s="1208"/>
      <c r="AM22" s="1208"/>
      <c r="AN22" s="1209"/>
      <c r="AO22" s="332">
        <v>93.1</v>
      </c>
      <c r="AP22" s="333">
        <v>95</v>
      </c>
      <c r="AQ22" s="334">
        <v>-1.9</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519</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520</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521</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0" t="s">
        <v>499</v>
      </c>
      <c r="AP30" s="303"/>
      <c r="AQ30" s="304" t="s">
        <v>500</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1"/>
      <c r="AP31" s="309" t="s">
        <v>501</v>
      </c>
      <c r="AQ31" s="310" t="s">
        <v>502</v>
      </c>
      <c r="AR31" s="311" t="s">
        <v>503</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23" t="s">
        <v>522</v>
      </c>
      <c r="AL32" s="1224"/>
      <c r="AM32" s="1224"/>
      <c r="AN32" s="1225"/>
      <c r="AO32" s="342">
        <v>249919</v>
      </c>
      <c r="AP32" s="342">
        <v>54165</v>
      </c>
      <c r="AQ32" s="343">
        <v>102582</v>
      </c>
      <c r="AR32" s="344">
        <v>-47.2</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23" t="s">
        <v>523</v>
      </c>
      <c r="AL33" s="1224"/>
      <c r="AM33" s="1224"/>
      <c r="AN33" s="1225"/>
      <c r="AO33" s="342" t="s">
        <v>508</v>
      </c>
      <c r="AP33" s="342" t="s">
        <v>508</v>
      </c>
      <c r="AQ33" s="343" t="s">
        <v>508</v>
      </c>
      <c r="AR33" s="344" t="s">
        <v>508</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23" t="s">
        <v>524</v>
      </c>
      <c r="AL34" s="1224"/>
      <c r="AM34" s="1224"/>
      <c r="AN34" s="1225"/>
      <c r="AO34" s="342" t="s">
        <v>508</v>
      </c>
      <c r="AP34" s="342" t="s">
        <v>508</v>
      </c>
      <c r="AQ34" s="343" t="s">
        <v>508</v>
      </c>
      <c r="AR34" s="344" t="s">
        <v>508</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23" t="s">
        <v>525</v>
      </c>
      <c r="AL35" s="1224"/>
      <c r="AM35" s="1224"/>
      <c r="AN35" s="1225"/>
      <c r="AO35" s="342">
        <v>12748</v>
      </c>
      <c r="AP35" s="342">
        <v>2763</v>
      </c>
      <c r="AQ35" s="343">
        <v>28843</v>
      </c>
      <c r="AR35" s="344">
        <v>-90.4</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23" t="s">
        <v>526</v>
      </c>
      <c r="AL36" s="1224"/>
      <c r="AM36" s="1224"/>
      <c r="AN36" s="1225"/>
      <c r="AO36" s="342" t="s">
        <v>508</v>
      </c>
      <c r="AP36" s="342" t="s">
        <v>508</v>
      </c>
      <c r="AQ36" s="343">
        <v>2374</v>
      </c>
      <c r="AR36" s="344" t="s">
        <v>508</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23" t="s">
        <v>527</v>
      </c>
      <c r="AL37" s="1224"/>
      <c r="AM37" s="1224"/>
      <c r="AN37" s="1225"/>
      <c r="AO37" s="342" t="s">
        <v>508</v>
      </c>
      <c r="AP37" s="342" t="s">
        <v>508</v>
      </c>
      <c r="AQ37" s="343">
        <v>1030</v>
      </c>
      <c r="AR37" s="344" t="s">
        <v>508</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26" t="s">
        <v>528</v>
      </c>
      <c r="AL38" s="1227"/>
      <c r="AM38" s="1227"/>
      <c r="AN38" s="1228"/>
      <c r="AO38" s="345" t="s">
        <v>508</v>
      </c>
      <c r="AP38" s="345" t="s">
        <v>508</v>
      </c>
      <c r="AQ38" s="346">
        <v>19</v>
      </c>
      <c r="AR38" s="334" t="s">
        <v>508</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26" t="s">
        <v>529</v>
      </c>
      <c r="AL39" s="1227"/>
      <c r="AM39" s="1227"/>
      <c r="AN39" s="1228"/>
      <c r="AO39" s="342">
        <v>-3892</v>
      </c>
      <c r="AP39" s="342">
        <v>-844</v>
      </c>
      <c r="AQ39" s="343">
        <v>-3618</v>
      </c>
      <c r="AR39" s="344">
        <v>-76.7</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23" t="s">
        <v>530</v>
      </c>
      <c r="AL40" s="1224"/>
      <c r="AM40" s="1224"/>
      <c r="AN40" s="1225"/>
      <c r="AO40" s="342">
        <v>-232498</v>
      </c>
      <c r="AP40" s="342">
        <v>-50390</v>
      </c>
      <c r="AQ40" s="343">
        <v>-102150</v>
      </c>
      <c r="AR40" s="344">
        <v>-50.7</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9" t="s">
        <v>296</v>
      </c>
      <c r="AL41" s="1230"/>
      <c r="AM41" s="1230"/>
      <c r="AN41" s="1231"/>
      <c r="AO41" s="342">
        <v>26277</v>
      </c>
      <c r="AP41" s="342">
        <v>5695</v>
      </c>
      <c r="AQ41" s="343">
        <v>29081</v>
      </c>
      <c r="AR41" s="344">
        <v>-80.400000000000006</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531</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532</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533</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18" t="s">
        <v>499</v>
      </c>
      <c r="AN49" s="1220" t="s">
        <v>534</v>
      </c>
      <c r="AO49" s="1221"/>
      <c r="AP49" s="1221"/>
      <c r="AQ49" s="1221"/>
      <c r="AR49" s="1222"/>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19"/>
      <c r="AN50" s="358" t="s">
        <v>535</v>
      </c>
      <c r="AO50" s="359" t="s">
        <v>536</v>
      </c>
      <c r="AP50" s="360" t="s">
        <v>537</v>
      </c>
      <c r="AQ50" s="361" t="s">
        <v>538</v>
      </c>
      <c r="AR50" s="362" t="s">
        <v>539</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540</v>
      </c>
      <c r="AL51" s="355"/>
      <c r="AM51" s="363">
        <v>456404</v>
      </c>
      <c r="AN51" s="364">
        <v>91135</v>
      </c>
      <c r="AO51" s="365">
        <v>34.4</v>
      </c>
      <c r="AP51" s="366">
        <v>175675</v>
      </c>
      <c r="AQ51" s="367">
        <v>0.6</v>
      </c>
      <c r="AR51" s="368">
        <v>33.799999999999997</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541</v>
      </c>
      <c r="AM52" s="371">
        <v>323315</v>
      </c>
      <c r="AN52" s="372">
        <v>64560</v>
      </c>
      <c r="AO52" s="373">
        <v>43.4</v>
      </c>
      <c r="AP52" s="374">
        <v>87698</v>
      </c>
      <c r="AQ52" s="375">
        <v>10</v>
      </c>
      <c r="AR52" s="376">
        <v>33.4</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542</v>
      </c>
      <c r="AL53" s="355"/>
      <c r="AM53" s="363">
        <v>607849</v>
      </c>
      <c r="AN53" s="364">
        <v>124995</v>
      </c>
      <c r="AO53" s="365">
        <v>37.200000000000003</v>
      </c>
      <c r="AP53" s="366">
        <v>280458</v>
      </c>
      <c r="AQ53" s="367">
        <v>59.6</v>
      </c>
      <c r="AR53" s="368">
        <v>-22.4</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541</v>
      </c>
      <c r="AM54" s="371">
        <v>362462</v>
      </c>
      <c r="AN54" s="372">
        <v>74535</v>
      </c>
      <c r="AO54" s="373">
        <v>15.5</v>
      </c>
      <c r="AP54" s="374">
        <v>127286</v>
      </c>
      <c r="AQ54" s="375">
        <v>45.1</v>
      </c>
      <c r="AR54" s="376">
        <v>-29.6</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543</v>
      </c>
      <c r="AL55" s="355"/>
      <c r="AM55" s="363">
        <v>636993</v>
      </c>
      <c r="AN55" s="364">
        <v>133123</v>
      </c>
      <c r="AO55" s="365">
        <v>6.5</v>
      </c>
      <c r="AP55" s="366">
        <v>237994</v>
      </c>
      <c r="AQ55" s="367">
        <v>-15.1</v>
      </c>
      <c r="AR55" s="368">
        <v>21.6</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541</v>
      </c>
      <c r="AM56" s="371">
        <v>320781</v>
      </c>
      <c r="AN56" s="372">
        <v>67039</v>
      </c>
      <c r="AO56" s="373">
        <v>-10.1</v>
      </c>
      <c r="AP56" s="374">
        <v>110361</v>
      </c>
      <c r="AQ56" s="375">
        <v>-13.3</v>
      </c>
      <c r="AR56" s="376">
        <v>3.2</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544</v>
      </c>
      <c r="AL57" s="355"/>
      <c r="AM57" s="363">
        <v>507746</v>
      </c>
      <c r="AN57" s="364">
        <v>108215</v>
      </c>
      <c r="AO57" s="365">
        <v>-18.7</v>
      </c>
      <c r="AP57" s="366">
        <v>267911</v>
      </c>
      <c r="AQ57" s="367">
        <v>12.6</v>
      </c>
      <c r="AR57" s="368">
        <v>-31.3</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541</v>
      </c>
      <c r="AM58" s="371">
        <v>193696</v>
      </c>
      <c r="AN58" s="372">
        <v>41282</v>
      </c>
      <c r="AO58" s="373">
        <v>-38.4</v>
      </c>
      <c r="AP58" s="374">
        <v>106425</v>
      </c>
      <c r="AQ58" s="375">
        <v>-3.6</v>
      </c>
      <c r="AR58" s="376">
        <v>-34.799999999999997</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545</v>
      </c>
      <c r="AL59" s="355"/>
      <c r="AM59" s="363">
        <v>582116</v>
      </c>
      <c r="AN59" s="364">
        <v>126163</v>
      </c>
      <c r="AO59" s="365">
        <v>16.600000000000001</v>
      </c>
      <c r="AP59" s="366">
        <v>228215</v>
      </c>
      <c r="AQ59" s="367">
        <v>-14.8</v>
      </c>
      <c r="AR59" s="368">
        <v>31.4</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541</v>
      </c>
      <c r="AM60" s="371">
        <v>427308</v>
      </c>
      <c r="AN60" s="372">
        <v>92611</v>
      </c>
      <c r="AO60" s="373">
        <v>124.3</v>
      </c>
      <c r="AP60" s="374">
        <v>117571</v>
      </c>
      <c r="AQ60" s="375">
        <v>10.5</v>
      </c>
      <c r="AR60" s="376">
        <v>113.8</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546</v>
      </c>
      <c r="AL61" s="377"/>
      <c r="AM61" s="378">
        <v>558222</v>
      </c>
      <c r="AN61" s="379">
        <v>116726</v>
      </c>
      <c r="AO61" s="380">
        <v>15.2</v>
      </c>
      <c r="AP61" s="381">
        <v>238051</v>
      </c>
      <c r="AQ61" s="382">
        <v>8.6</v>
      </c>
      <c r="AR61" s="368">
        <v>6.6</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541</v>
      </c>
      <c r="AM62" s="371">
        <v>325512</v>
      </c>
      <c r="AN62" s="372">
        <v>68005</v>
      </c>
      <c r="AO62" s="373">
        <v>26.9</v>
      </c>
      <c r="AP62" s="374">
        <v>109868</v>
      </c>
      <c r="AQ62" s="375">
        <v>9.6999999999999993</v>
      </c>
      <c r="AR62" s="376">
        <v>17.2</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uX7LjtR/7ifeGxK5mrgY/dAwqadG7mJXuDWqUYVURfCRRyvHlgiyIADDKtAIVfDwQ0XvKGdUmH+lF64uXX/pkw==" saltValue="XHY717vYASxBFqa7mGFLs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548</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cEXKz4nyusli5QsfJcTvt4V8r2Hi1dkdrblnJJaK4WYSSFWvllWI9zR8SeQvBAt+3XX1EXY71GKPOKScAeMMcQ==" saltValue="brcuAjXiXSFcCVepdunO4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549</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bHzNl97R9Ax0rzQazYsMfrUSXXcs+te4pdR/ix8zhaLq+ZxgyaQADr+VwaHVzSK2jvbWENjnqFH931UgjoKEIA==" saltValue="tjat3/7jaxc8VZ89hv82W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550</v>
      </c>
      <c r="G46" s="8" t="s">
        <v>551</v>
      </c>
      <c r="H46" s="8" t="s">
        <v>552</v>
      </c>
      <c r="I46" s="8" t="s">
        <v>553</v>
      </c>
      <c r="J46" s="9" t="s">
        <v>554</v>
      </c>
    </row>
    <row r="47" spans="2:10" ht="57.75" customHeight="1" x14ac:dyDescent="0.15">
      <c r="B47" s="10"/>
      <c r="C47" s="1232" t="s">
        <v>3</v>
      </c>
      <c r="D47" s="1232"/>
      <c r="E47" s="1233"/>
      <c r="F47" s="11">
        <v>36.18</v>
      </c>
      <c r="G47" s="12">
        <v>34.090000000000003</v>
      </c>
      <c r="H47" s="12">
        <v>35.53</v>
      </c>
      <c r="I47" s="12">
        <v>35.61</v>
      </c>
      <c r="J47" s="13">
        <v>35.18</v>
      </c>
    </row>
    <row r="48" spans="2:10" ht="57.75" customHeight="1" x14ac:dyDescent="0.15">
      <c r="B48" s="14"/>
      <c r="C48" s="1234" t="s">
        <v>4</v>
      </c>
      <c r="D48" s="1234"/>
      <c r="E48" s="1235"/>
      <c r="F48" s="15">
        <v>8.18</v>
      </c>
      <c r="G48" s="16">
        <v>5.86</v>
      </c>
      <c r="H48" s="16">
        <v>6.38</v>
      </c>
      <c r="I48" s="16">
        <v>7.42</v>
      </c>
      <c r="J48" s="17">
        <v>6.05</v>
      </c>
    </row>
    <row r="49" spans="2:10" ht="57.75" customHeight="1" thickBot="1" x14ac:dyDescent="0.2">
      <c r="B49" s="18"/>
      <c r="C49" s="1236" t="s">
        <v>5</v>
      </c>
      <c r="D49" s="1236"/>
      <c r="E49" s="1237"/>
      <c r="F49" s="19">
        <v>0.05</v>
      </c>
      <c r="G49" s="20" t="s">
        <v>555</v>
      </c>
      <c r="H49" s="20">
        <v>0.38</v>
      </c>
      <c r="I49" s="20" t="s">
        <v>556</v>
      </c>
      <c r="J49" s="21" t="s">
        <v>557</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LF9eORXa74rZ30eeEUpuIYfIoQww+W4SbpJopRXB4SxWyy4qmT0FEartTxNgu3Lmz3ZH0LPZLyexZIEdClRPbw==" saltValue="C+7j3QxldV2TIzEQDTl/v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2020-09-16T01:37:25Z</cp:lastPrinted>
  <dcterms:created xsi:type="dcterms:W3CDTF">2020-02-10T06:15:37Z</dcterms:created>
  <dcterms:modified xsi:type="dcterms:W3CDTF">2020-09-16T02:30:33Z</dcterms:modified>
  <cp:category/>
</cp:coreProperties>
</file>