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20490" windowHeight="7545" firstSheet="11"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<sst xmlns="http://schemas.openxmlformats.org/spreadsheetml/2006/main" count="1119" uniqueCount="608">
  <si>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</si>
  <si>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</si>
  <si>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</si>
  <si>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</si>
  <si>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</si>
  <si>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</si>
  <si>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</si>
  <si>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</si>
  <si>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</si>
  <si>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</si>
  <si>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</si>
  <si>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</si>
  <si>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</si>
  <si>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</si>
  <si>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</si>
  <si>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</si>
  <si>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</si>
  <si>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</si>
  <si>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</si>
  <si>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</si>
  <si>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</si>
  <si>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</si>
  <si>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</si>
  <si>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</si>
  <si>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</si>
  <si>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</si>
  <si>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</si>
  <si>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</si>
  <si>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</si>
  <si>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</si>
  <si>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</si>
  <si>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</si>
  <si>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</si>
  <si>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</si>
  <si>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</si>
  <si>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</si>
  <si>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</si>
  <si>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</si>
  <si>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</si>
  <si>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</si>
  <si>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</si>
  <si>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</si>
  <si>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</si>
  <si>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</si>
  <si>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</si>
  <si>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</si>
  <si>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</si>
  <si>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</si>
  <si>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</si>
  <si>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</si>
  <si>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</si>
  <si>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</si>
  <si>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</si>
  <si>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</si>
  <si>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</si>
  <si>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</si>
  <si>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</si>
  <si>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</si>
  <si>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</si>
  <si>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</si>
  <si>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</si>
  <si>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</si>
  <si>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</si>
  <si>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</si>
  <si>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</si>
  <si>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</si>
  <si>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</si>
  <si>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</si>
  <si>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</si>
  <si>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</si>
  <si>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</si>
  <si>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</si>
  <si>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</si>
  <si>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</si>
  <si>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</si>
  <si>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</si>
  <si>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</si>
  <si>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</si>
  <si>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</si>
  <si>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</si>
  <si>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</si>
  <si>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</si>
  <si>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</si>
  <si>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</si>
  <si>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</si>
  <si>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</si>
  <si>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</si>
  <si>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</si>
  <si>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</si>
  <si>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</si>
  <si>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</si>
  <si>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</si>
  <si>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</si>
  <si>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</si>
  <si>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</si>
  <si>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</si>
  <si>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</si>
  <si>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</si>
  <si>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</si>
  <si>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</si>
  <si>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</si>
  <si>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</si>
  <si>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</si>
  <si>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</si>
  <si>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</si>
  <si>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</si>
  <si>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</si>
  <si>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</si>
  <si>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</si>
  <si>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</si>
  <si>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</si>
  <si>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</si>
  <si>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</si>
  <si>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</si>
  <si>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</si>
  <si>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</si>
  <si>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</si>
  <si>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</si>
  <si>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</si>
  <si>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</si>
  <si>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</si>
  <si>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</si>
  <si>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</si>
  <si>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</si>
  <si>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</si>
  <si>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</si>
  <si>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</si>
  <si>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</si>
  <si>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</si>
  <si>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</si>
  <si>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</si>
  <si>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</si>
  <si>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</si>
  <si>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</si>
  <si>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</si>
  <si>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</si>
  <si>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</si>
  <si>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</si>
  <si>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</si>
  <si>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</si>
  <si>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</si>
  <si>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</si>
  <si>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</si>
  <si>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</si>
  <si>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</si>
  <si>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</si>
  <si>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</si>
  <si>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</si>
  <si>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</si>
  <si>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</si>
  <si>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</si>
  <si>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</si>
  <si>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</si>
  <si>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</si>
  <si>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</si>
  <si>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</si>
  <si>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</si>
  <si>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</si>
  <si>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</si>
  <si>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</si>
  <si>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</si>
  <si>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</si>
  <si>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</si>
  <si>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</si>
  <si>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</si>
  <si>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</si>
  <si>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</si>
  <si>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</si>
  <si>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</si>
  <si>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</si>
  <si>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</si>
  <si>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</si>
  <si>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</si>
  <si>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</si>
  <si>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</si>
  <si>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</si>
  <si>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</si>
  <si>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</si>
  <si>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</si>
  <si>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</si>
  <si>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</si>
  <si>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</si>
  <si>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</si>
  <si>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</si>
  <si>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</si>
  <si>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</si>
  <si>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</si>
  <si>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</si>
  <si>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</si>
  <si>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</si>
  <si>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</si>
  <si>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</si>
  <si>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</si>
  <si>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</si>
  <si>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</si>
  <si>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</si>
  <si>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</si>
  <si>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</si>
  <si>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</si>
  <si>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</si>
  <si>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</si>
  <si>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</si>
  <si>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</si>
  <si>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</si>
  <si>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</si>
  <si>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</si>
  <si>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</si>
  <si>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</si>
  <si>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</si>
  <si>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</si>
  <si>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</si>
  <si>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</si>
  <si>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</si>
  <si>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</si>
  <si>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</si>
  <si>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</si>
  <si>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熊本県南小国町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</si>
  <si>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</si>
  <si>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</si>
  <si>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</si>
  <si>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</si>
  <si>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</si>
  <si>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</si>
  <si>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</si>
  <si>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</si>
  <si>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</si>
  <si>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</si>
  <si>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</si>
  <si>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</si>
  <si>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</si>
  <si>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</si>
  <si>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</si>
  <si>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</si>
  <si>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</si>
  <si>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</si>
  <si>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</si>
  <si>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</si>
  <si>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</si>
  <si>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</si>
  <si>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</si>
  <si>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</si>
  <si>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</si>
  <si>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</si>
  <si>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</si>
  <si>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</si>
  <si>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</si>
  <si>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</si>
  <si>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</si>
  <si>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</si>
  <si>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</si>
  <si>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</si>
  <si>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</si>
  <si>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</si>
  <si>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</si>
  <si>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</si>
  <si>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</si>
  <si>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</si>
  <si>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</si>
  <si>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</si>
  <si>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</si>
  <si>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</si>
  <si>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</si>
  <si>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</si>
  <si>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</si>
  <si>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</si>
  <si>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</si>
  <si>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</si>
  <si>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</si>
  <si>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</si>
  <si>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</si>
  <si>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</si>
  <si>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</si>
  <si>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</si>
  <si>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</si>
  <si>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</si>
  <si>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</si>
  <si>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</si>
  <si>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</si>
  <si>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</si>
  <si>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</si>
  <si>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</si>
  <si>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</si>
  <si>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</si>
  <si>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</si>
  <si>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</si>
  <si>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</si>
  <si>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</si>
  <si>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</si>
  <si>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</si>
  <si>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</si>
  <si>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</si>
  <si>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</si>
  <si>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</si>
  <si>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</si>
  <si>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</si>
  <si>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</si>
  <si>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</si>
  <si>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</si>
  <si>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</si>
  <si>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</si>
  <si>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</si>
  <si>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</si>
  <si>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</si>
  <si>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</si>
  <si>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</si>
  <si>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</si>
  <si>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</si>
  <si>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</si>
  <si>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</si>
  <si>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</si>
  <si>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</si>
  <si>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</si>
  <si>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</si>
  <si>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</si>
  <si>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</si>
  <si>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</si>
  <si>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</si>
  <si>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</si>
  <si>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</si>
  <si>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</si>
  <si>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</si>
  <si>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</si>
  <si>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</si>
  <si>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</si>
  <si>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</si>
  <si>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</si>
  <si>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</si>
  <si>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</si>
  <si>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</si>
  <si>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</si>
  <si>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</si>
  <si>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</si>
  <si>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</si>
  <si>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</si>
  <si>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</si>
  <si>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</si>
  <si>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</si>
  <si>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</si>
  <si>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</si>
  <si>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</si>
  <si>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</si>
  <si>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</si>
  <si>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</si>
  <si>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</si>
  <si>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</si>
  <si>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</si>
  <si>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</si>
  <si>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</si>
  <si>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</si>
  <si>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</si>
  <si>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</si>
  <si>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</si>
  <si>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</si>
  <si>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</si>
  <si>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</si>
  <si>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</si>
  <si>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</si>
  <si>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</si>
  <si>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</si>
  <si>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</si>
  <si>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</si>
  <si>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</si>
  <si>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</si>
  <si>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</si>
  <si>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</si>
  <si>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熊本県南小国町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</si>
  <si>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</si>
  <si>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</si>
  <si>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</si>
  <si>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</si>
  <si>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</si>
  <si>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</si>
  <si>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</si>
  <si>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</si>
  <si>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</si>
  <si>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</si>
  <si>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</si>
  <si>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</si>
  <si>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</si>
  <si>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</si>
  <si>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</si>
  <si>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</si>
  <si>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</si>
  <si>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</si>
  <si>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</si>
  <si>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</si>
  <si>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</si>
  <si>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</si>
  <si>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</si>
  <si>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</si>
  <si>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</si>
  <si>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</si>
  <si>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</si>
  <si>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</si>
  <si>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</si>
  <si>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</si>
  <si>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</si>
  <si>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</si>
  <si>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</si>
  <si>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</si>
  <si>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</si>
  <si>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</si>
  <si>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</si>
  <si>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</si>
  <si>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</si>
  <si>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</si>
  <si>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</si>
  <si>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</si>
  <si>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</si>
  <si>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</si>
  <si>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</si>
  <si>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</si>
  <si>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</si>
  <si>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</si>
  <si>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</si>
  <si>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</si>
  <si>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</si>
  <si>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</si>
  <si>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</si>
  <si>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</si>
  <si>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</si>
  <si>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</si>
  <si>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</si>
  <si>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</si>
  <si>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</si>
  <si>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</si>
  <si>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</si>
  <si>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</si>
  <si>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</si>
  <si>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</si>
  <si>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</si>
  <si>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</si>
  <si>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</si>
  <si>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</si>
  <si>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</si>
  <si>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</si>
  <si>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</si>
  <si>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</si>
  <si>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</si>
  <si>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</si>
  <si>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</si>
  <si>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</si>
  <si>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</si>
  <si>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</si>
  <si>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</si>
  <si>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</si>
  <si>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</si>
  <si>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</si>
  <si>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</si>
  <si>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</si>
  <si>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</si>
  <si>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</si>
  <si>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</si>
  <si>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</si>
  <si>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</si>
  <si>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</si>
  <si>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</si>
  <si>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</si>
  <si>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</si>
  <si>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</si>
  <si>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</si>
  <si>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</si>
  <si>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</si>
  <si>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</si>
  <si>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</si>
  <si>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</si>
  <si>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</si>
  <si>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</si>
  <si>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</si>
  <si>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</si>
  <si>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</si>
  <si>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</si>
  <si>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</si>
  <si>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</si>
  <si>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</si>
  <si>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</si>
  <si>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</si>
  <si>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</si>
  <si>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</si>
  <si>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</si>
  <si>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</si>
  <si>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</si>
  <si>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</si>
  <si>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</si>
  <si>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</si>
  <si>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</si>
  <si>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</si>
  <si>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</si>
  <si>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</si>
  <si>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</si>
  <si>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</si>
  <si>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</si>
  <si>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</si>
  <si>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</si>
  <si>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</si>
  <si>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</si>
  <si>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</si>
  <si>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</si>
  <si>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</si>
  <si>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</si>
  <si>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</si>
  <si>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</si>
  <si>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</si>
  <si>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</si>
  <si>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</si>
  <si>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</si>
  <si>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</si>
  <si>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</si>
  <si>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</si>
  <si>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</si>
  <si>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</si>
  <si>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</si>
  <si>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</si>
  <si>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</si>
  <si>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</si>
  <si>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</si>
  <si>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</si>
  <si>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</si>
  <si>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</si>
  <si>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</si>
  <si>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</si>
  <si>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</si>
  <si>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</si>
  <si>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</si>
  <si>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</si>
  <si>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</si>
  <si>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</si>
  <si>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</si>
  <si>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</si>
  <si>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</si>
  <si>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</si>
  <si>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</si>
  <si>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</si>
  <si>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</si>
  <si>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</si>
  <si>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</si>
  <si>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</si>
  <si>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</si>
  <si>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</si>
  <si>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</si>
  <si>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</si>
  <si>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</si>
  <si>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</si>
  <si>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</si>
  <si>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</si>
  <si>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</si>
  <si>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</si>
  <si>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</si>
  <si>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</si>
  <si>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</si>
  <si>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</si>
  <si>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</si>
  <si>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</si>
  <si>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</si>
  <si>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</si>
  <si>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</si>
  <si>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</si>
  <si>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</si>
  <si>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</si>
  <si>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</si>
  <si>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15.39</t>
  </si>
  <si>
    <t>▲ 2.88</t>
  </si>
  <si>
    <t>▲ 0.79</t>
  </si>
  <si>
    <t>一般会計</t>
  </si>
  <si>
    <t>国民健康保険特別会計</t>
  </si>
  <si>
    <t>介護保険特別会計</t>
  </si>
  <si>
    <t>公共下水道事業特別会計</t>
  </si>
  <si>
    <t>水道事業特別会計</t>
  </si>
  <si>
    <t>農業集落排水事業特別会計</t>
  </si>
  <si>
    <t>特定地域生活排水処理事業特別会計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</si>
  <si>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</si>
  <si>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</si>
  <si>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</si>
  <si>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</si>
  <si>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</si>
  <si>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</si>
  <si>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</si>
  <si>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</si>
  <si>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rPh sb="0" eb="3">
      <t>クマモトケン</t>
    </rPh>
    <rPh sb="3" eb="6">
      <t>シチョウソン</t>
    </rPh>
    <rPh sb="6" eb="8">
      <t>ソウゴウ</t>
    </rPh>
    <rPh sb="8" eb="10">
      <t>ジム</t>
    </rPh>
    <rPh sb="10" eb="12">
      <t>クミアイ</t>
    </rPh>
    <phoneticPr fontId="2"/>
  </si>
  <si>
    <t>小国町外一ヶ町公立病院組合</t>
    <rPh sb="0" eb="2">
      <t>オグニ</t>
    </rPh>
    <rPh sb="2" eb="3">
      <t>マチ</t>
    </rPh>
    <rPh sb="3" eb="4">
      <t>ホカ</t>
    </rPh>
    <rPh sb="4" eb="5">
      <t>イッ</t>
    </rPh>
    <rPh sb="6" eb="7">
      <t>チョウ</t>
    </rPh>
    <rPh sb="7" eb="9">
      <t>コウリツ</t>
    </rPh>
    <rPh sb="9" eb="11">
      <t>ビョウイン</t>
    </rPh>
    <rPh sb="11" eb="13">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</si>
  <si>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</si>
  <si>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
（養護老人ホーム湯の里荘特別会計）</t>
    <rPh sb="0" eb="2">
      <t>アソ</t>
    </rPh>
    <rPh sb="2" eb="4">
      <t>コウイキ</t>
    </rPh>
    <rPh sb="4" eb="6">
      <t>ギョウセイ</t>
    </rPh>
    <rPh sb="6" eb="8">
      <t>ジム</t>
    </rPh>
    <rPh sb="8" eb="10">
      <t>クミアイ</t>
    </rPh>
    <rPh sb="12" eb="14">
      <t>ヨウゴ</t>
    </rPh>
    <rPh sb="14" eb="16">
      <t>ロウジン</t>
    </rPh>
    <rPh sb="19" eb="20">
      <t>ユ</t>
    </rPh>
    <rPh sb="21" eb="22">
      <t>サト</t>
    </rPh>
    <rPh sb="22" eb="23">
      <t>ソウ</t>
    </rPh>
    <rPh sb="23" eb="25">
      <t>トクベツ</t>
    </rPh>
    <rPh sb="25" eb="27">
      <t>カイケイ</t>
    </rPh>
    <phoneticPr fontId="2"/>
  </si>
  <si>
    <t>阿蘇広域行政事務組合
（阿蘇ふるさと市町村圏特別会計）</t>
    <rPh sb="0" eb="2">
      <t>アソ</t>
    </rPh>
    <rPh sb="2" eb="4">
      <t>コウイキ</t>
    </rPh>
    <rPh sb="4" eb="6">
      <t>ギョウセイ</t>
    </rPh>
    <rPh sb="6" eb="8">
      <t>ジム</t>
    </rPh>
    <rPh sb="8" eb="10">
      <t>クミアイ</t>
    </rPh>
    <rPh sb="12" eb="14">
      <t>アソ</t>
    </rPh>
    <rPh sb="18" eb="21">
      <t>シチョウソン</t>
    </rPh>
    <rPh sb="21" eb="22">
      <t>ケン</t>
    </rPh>
    <rPh sb="22" eb="24">
      <t>トクベツ</t>
    </rPh>
    <rPh sb="24" eb="26">
      <t>カイケイ</t>
    </rPh>
    <phoneticPr fontId="2"/>
  </si>
  <si>
    <t>阿蘇広域行政事務組合
（特別養護老人ホーム阿蘇みやま荘特別会計）</t>
    <rPh sb="0" eb="2">
      <t>アソ</t>
    </rPh>
    <rPh sb="2" eb="4">
      <t>コウイキ</t>
    </rPh>
    <rPh sb="4" eb="6">
      <t>ギョウセイ</t>
    </rPh>
    <rPh sb="6" eb="8">
      <t>ジム</t>
    </rPh>
    <rPh sb="8" eb="10">
      <t>クミアイ</t>
    </rPh>
    <rPh sb="12" eb="14">
      <t>トクベツ</t>
    </rPh>
    <rPh sb="14" eb="16">
      <t>ヨウゴ</t>
    </rPh>
    <rPh sb="16" eb="18">
      <t>ロウジン</t>
    </rPh>
    <rPh sb="21" eb="23">
      <t>アソ</t>
    </rPh>
    <rPh sb="26" eb="27">
      <t>ソウ</t>
    </rPh>
    <rPh sb="27" eb="29">
      <t>トクベツ</t>
    </rPh>
    <rPh sb="29" eb="31">
      <t>カイケイ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</si>
  <si>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</si>
  <si>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</si>
  <si>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</si>
  <si>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法適用企業</t>
    <phoneticPr fontId="2"/>
  </si>
  <si>
    <t>平成30年2月末で会計廃止</t>
    <phoneticPr fontId="2"/>
  </si>
  <si>
    <t>株式会社　ＳＭＯ南小国</t>
    <rPh sb="5" eb="11">
      <t>ｓモミナミオグニ</t>
    </rPh>
    <phoneticPr fontId="2"/>
  </si>
  <si>
    <t>地域福祉基金</t>
    <rPh sb="0" eb="2">
      <t>チイキ</t>
    </rPh>
    <rPh sb="2" eb="4">
      <t>フクシ</t>
    </rPh>
    <rPh sb="4" eb="6">
      <t>キキン</t>
    </rPh>
    <phoneticPr fontId="2"/>
  </si>
  <si>
    <t>きよらの郷づくり基金</t>
    <rPh sb="4" eb="5">
      <t>サト</t>
    </rPh>
    <rPh sb="8" eb="10">
      <t>キキン</t>
    </rPh>
    <phoneticPr fontId="2"/>
  </si>
  <si>
    <t>ケーブルテレビ放送設備等整備基金</t>
    <rPh sb="7" eb="9">
      <t>ホウソウ</t>
    </rPh>
    <rPh sb="9" eb="11">
      <t>セツビ</t>
    </rPh>
    <rPh sb="11" eb="12">
      <t>トウ</t>
    </rPh>
    <rPh sb="12" eb="14">
      <t>セイビ</t>
    </rPh>
    <rPh sb="14" eb="16">
      <t>キキン</t>
    </rPh>
    <phoneticPr fontId="2"/>
  </si>
  <si>
    <t>防災対策基金</t>
    <rPh sb="0" eb="2">
      <t>ボウサイ</t>
    </rPh>
    <rPh sb="2" eb="4">
      <t>タイサク</t>
    </rPh>
    <rPh sb="4" eb="6">
      <t>キキン</t>
    </rPh>
    <phoneticPr fontId="2"/>
  </si>
  <si>
    <t>中山間ふるさと・水と土保全対策基金</t>
    <rPh sb="0" eb="1">
      <t>チュウ</t>
    </rPh>
    <rPh sb="1" eb="3">
      <t>サンカン</t>
    </rPh>
    <rPh sb="8" eb="9">
      <t>ミズ</t>
    </rPh>
    <rPh sb="10" eb="11">
      <t>ツチ</t>
    </rPh>
    <rPh sb="11" eb="13">
      <t>ホゼン</t>
    </rPh>
    <rPh sb="13" eb="15">
      <t>タイサク</t>
    </rPh>
    <rPh sb="15" eb="17">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</si>
  <si>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</si>
  <si>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</si>
  <si>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</si>
  <si>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</si>
  <si>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有形固定資産減価償却率はやや下回っている。将来負担比率は類似団体平均を上回っており、H29と比較すると5.5%増加している。地方債の増加が要因として挙げられる。地方債については有利な起債、また過度に頼らないようにし、将来負担比率の改善に努めていく。</t>
    <rPh sb="23" eb="25">
      <t>シタマワ</t>
    </rPh>
    <rPh sb="55" eb="57">
      <t>ヒカク</t>
    </rPh>
    <rPh sb="64" eb="66">
      <t>ゾウカ</t>
    </rPh>
    <rPh sb="71" eb="74">
      <t>チホウサイ</t>
    </rPh>
    <rPh sb="75" eb="77">
      <t>ゾウカ</t>
    </rPh>
    <rPh sb="78" eb="80">
      <t>ヨウイン</t>
    </rPh>
    <rPh sb="83" eb="84">
      <t>ア</t>
    </rPh>
    <rPh sb="89" eb="92">
      <t>チホウサイ</t>
    </rPh>
    <rPh sb="97" eb="99">
      <t>ユウリ</t>
    </rPh>
    <rPh sb="100" eb="102">
      <t>キサイ</t>
    </rPh>
    <rPh sb="105" eb="107">
      <t>カド</t>
    </rPh>
    <rPh sb="108" eb="109">
      <t>タヨ</t>
    </rPh>
    <rPh sb="117" eb="119">
      <t>ショウライ</t>
    </rPh>
    <rPh sb="119" eb="121">
      <t>フタン</t>
    </rPh>
    <rPh sb="121" eb="123">
      <t>ヒリツ</t>
    </rPh>
    <rPh sb="124" eb="126">
      <t>カイゼン</t>
    </rPh>
    <rPh sb="127" eb="12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</si>
  <si>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</si>
  <si>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</si>
  <si>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</si>
  <si>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</si>
  <si>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</si>
  <si>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</si>
  <si>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H29と比較すると将来負担比率と実質公債費率が増加している。要因としては町内のケーブル事業等による大規模事業による、地方債の増加が挙げられる。今後は起債を抑制し健全な財政運営に努める。</t>
    <rPh sb="4" eb="6">
      <t>ヒカク</t>
    </rPh>
    <rPh sb="9" eb="11">
      <t>ショウライ</t>
    </rPh>
    <rPh sb="11" eb="13">
      <t>フタン</t>
    </rPh>
    <rPh sb="13" eb="15">
      <t>ヒリツ</t>
    </rPh>
    <rPh sb="16" eb="18">
      <t>ジッシツ</t>
    </rPh>
    <rPh sb="18" eb="21">
      <t>コウサイヒ</t>
    </rPh>
    <rPh sb="21" eb="22">
      <t>リツ</t>
    </rPh>
    <rPh sb="23" eb="25">
      <t>ゾウカ</t>
    </rPh>
    <rPh sb="30" eb="32">
      <t>ヨウイン</t>
    </rPh>
    <rPh sb="36" eb="38">
      <t>チョウナイ</t>
    </rPh>
    <rPh sb="43" eb="45">
      <t>ジギョウ</t>
    </rPh>
    <rPh sb="45" eb="46">
      <t>トウ</t>
    </rPh>
    <rPh sb="49" eb="52">
      <t>ダイキボ</t>
    </rPh>
    <rPh sb="52" eb="54">
      <t>ジギョウ</t>
    </rPh>
    <rPh sb="58" eb="61">
      <t>チホウサイ</t>
    </rPh>
    <rPh sb="62" eb="64">
      <t>ゾウカ</t>
    </rPh>
    <rPh sb="65" eb="66">
      <t>ア</t>
    </rPh>
    <rPh sb="71" eb="73">
      <t>コンゴ</t>
    </rPh>
    <rPh sb="74" eb="76">
      <t>キサイ</t>
    </rPh>
    <rPh sb="77" eb="79">
      <t>ヨクセイ</t>
    </rPh>
    <rPh sb="80" eb="82">
      <t>ケンゼン</t>
    </rPh>
    <rPh sb="83" eb="85">
      <t>ザイセイ</t>
    </rPh>
    <rPh sb="85" eb="87">
      <t>ウンエイ</t>
    </rPh>
    <rPh sb="88" eb="89">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</si>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</sst>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E505-4884-A06C-0142BEE907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283731</c:v>
                </c:pt>
                <c:pt idx="1">
                  <c:v>164659</c:v>
                </c:pt>
                <c:pt idx="2">
                  <c:v>144809</c:v>
                </c:pt>
                <c:pt idx="3">
                  <c:v>174945</c:v>
                </c:pt>
                <c:pt idx="4">
                  <c:v>156825</c:v>
                </c:pt>
              </c:numCache>
            </c:numRef>
          </c:val>
          <c:smooth val="0"/>
          <c:extLst>
            <c:ext xmlns:c16="http://schemas.microsoft.com/office/drawing/2014/chart" uri="{C3380CC4-5D6E-409C-BE32-E72D297353CC}">
              <c16:uniqueId val="{00000001-E505-4884-A06C-0142BEE907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5.65</c:v>
                </c:pt>
                <c:pt idx="1">
                  <c:v>6.71</c:v>
                </c:pt>
                <c:pt idx="2">
                  <c:v>7.4</c:v>
                </c:pt>
                <c:pt idx="3">
                  <c:v>9.48</c:v>
                </c:pt>
                <c:pt idx="4">
                  <c:v>11.24</c:v>
                </c:pt>
              </c:numCache>
            </c:numRef>
          </c:val>
          <c:extLst>
            <c:ext xmlns:c16="http://schemas.microsoft.com/office/drawing/2014/chart" uri="{C3380CC4-5D6E-409C-BE32-E72D297353CC}">
              <c16:uniqueId val="{00000000-2F09-454D-8D7D-7084302BCA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31.31</c:v>
                </c:pt>
                <c:pt idx="1">
                  <c:v>40.64</c:v>
                </c:pt>
                <c:pt idx="2">
                  <c:v>38.67</c:v>
                </c:pt>
                <c:pt idx="3">
                  <c:v>36.94</c:v>
                </c:pt>
                <c:pt idx="4">
                  <c:v>34.86</c:v>
                </c:pt>
              </c:numCache>
            </c:numRef>
          </c:val>
          <c:extLst>
            <c:ext xmlns:c16="http://schemas.microsoft.com/office/drawing/2014/chart" uri="{C3380CC4-5D6E-409C-BE32-E72D297353CC}">
              <c16:uniqueId val="{00000001-2F09-454D-8D7D-7084302BCA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-15.39</c:v>
                </c:pt>
                <c:pt idx="1">
                  <c:v>10.87</c:v>
                </c:pt>
                <c:pt idx="2">
                  <c:v>-2.88</c:v>
                </c:pt>
                <c:pt idx="3">
                  <c:v>0.05</c:v>
                </c:pt>
                <c:pt idx="4">
                  <c:v>-0.79</c:v>
                </c:pt>
              </c:numCache>
            </c:numRef>
          </c:val>
          <c:smooth val="0"/>
          <c:extLst>
            <c:ext xmlns:c16="http://schemas.microsoft.com/office/drawing/2014/chart" uri="{C3380CC4-5D6E-409C-BE32-E72D297353CC}">
              <c16:uniqueId val="{00000002-2F09-454D-8D7D-7084302BCA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80-4668-8500-9B6748EEC5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80-4668-8500-9B6748EEC5E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2-8980-4668-8500-9B6748EEC5E9}"/>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0.06</c:v>
                </c:pt>
                <c:pt idx="4">
                  <c:v>#N/A</c:v>
                </c:pt>
                <c:pt idx="5">
                  <c:v>0.04</c:v>
                </c:pt>
                <c:pt idx="6">
                  <c:v>#N/A</c:v>
                </c:pt>
                <c:pt idx="7">
                  <c:v>0.03</c:v>
                </c:pt>
                <c:pt idx="8">
                  <c:v>#N/A</c:v>
                </c:pt>
                <c:pt idx="9">
                  <c:v>0.04</c:v>
                </c:pt>
              </c:numCache>
            </c:numRef>
          </c:val>
          <c:extLst>
            <c:ext xmlns:c16="http://schemas.microsoft.com/office/drawing/2014/chart" uri="{C3380CC4-5D6E-409C-BE32-E72D297353CC}">
              <c16:uniqueId val="{00000003-8980-4668-8500-9B6748EEC5E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0.06</c:v>
                </c:pt>
                <c:pt idx="4">
                  <c:v>#N/A</c:v>
                </c:pt>
                <c:pt idx="5">
                  <c:v>0.06</c:v>
                </c:pt>
                <c:pt idx="6">
                  <c:v>#N/A</c:v>
                </c:pt>
                <c:pt idx="7">
                  <c:v>0</c:v>
                </c:pt>
                <c:pt idx="8">
                  <c:v>#N/A</c:v>
                </c:pt>
                <c:pt idx="9">
                  <c:v>0.08</c:v>
                </c:pt>
              </c:numCache>
            </c:numRef>
          </c:val>
          <c:extLst>
            <c:ext xmlns:c16="http://schemas.microsoft.com/office/drawing/2014/chart" uri="{C3380CC4-5D6E-409C-BE32-E72D297353CC}">
              <c16:uniqueId val="{00000004-8980-4668-8500-9B6748EEC5E9}"/>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0.82</c:v>
                </c:pt>
                <c:pt idx="4">
                  <c:v>#N/A</c:v>
                </c:pt>
                <c:pt idx="5">
                  <c:v>0.44</c:v>
                </c:pt>
                <c:pt idx="6">
                  <c:v>#N/A</c:v>
                </c:pt>
                <c:pt idx="7">
                  <c:v>0.68</c:v>
                </c:pt>
                <c:pt idx="8">
                  <c:v>#N/A</c:v>
                </c:pt>
                <c:pt idx="9">
                  <c:v>0.23</c:v>
                </c:pt>
              </c:numCache>
            </c:numRef>
          </c:val>
          <c:extLst>
            <c:ext xmlns:c16="http://schemas.microsoft.com/office/drawing/2014/chart" uri="{C3380CC4-5D6E-409C-BE32-E72D297353CC}">
              <c16:uniqueId val="{00000005-8980-4668-8500-9B6748EEC5E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0.21</c:v>
                </c:pt>
                <c:pt idx="4">
                  <c:v>#N/A</c:v>
                </c:pt>
                <c:pt idx="5">
                  <c:v>0.33</c:v>
                </c:pt>
                <c:pt idx="6">
                  <c:v>#N/A</c:v>
                </c:pt>
                <c:pt idx="7">
                  <c:v>0.27</c:v>
                </c:pt>
                <c:pt idx="8">
                  <c:v>#N/A</c:v>
                </c:pt>
                <c:pt idx="9">
                  <c:v>0.47</c:v>
                </c:pt>
              </c:numCache>
            </c:numRef>
          </c:val>
          <c:extLst>
            <c:ext xmlns:c16="http://schemas.microsoft.com/office/drawing/2014/chart" uri="{C3380CC4-5D6E-409C-BE32-E72D297353CC}">
              <c16:uniqueId val="{00000006-8980-4668-8500-9B6748EEC5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0.83</c:v>
                </c:pt>
                <c:pt idx="2">
                  <c:v>#N/A</c:v>
                </c:pt>
                <c:pt idx="3">
                  <c:v>0.5</c:v>
                </c:pt>
                <c:pt idx="4">
                  <c:v>#N/A</c:v>
                </c:pt>
                <c:pt idx="5">
                  <c:v>0.98</c:v>
                </c:pt>
                <c:pt idx="6">
                  <c:v>#N/A</c:v>
                </c:pt>
                <c:pt idx="7">
                  <c:v>0.68</c:v>
                </c:pt>
                <c:pt idx="8">
                  <c:v>#N/A</c:v>
                </c:pt>
                <c:pt idx="9">
                  <c:v>1.04</c:v>
                </c:pt>
              </c:numCache>
            </c:numRef>
          </c:val>
          <c:extLst>
            <c:ext xmlns:c16="http://schemas.microsoft.com/office/drawing/2014/chart" uri="{C3380CC4-5D6E-409C-BE32-E72D297353CC}">
              <c16:uniqueId val="{00000007-8980-4668-8500-9B6748EEC5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2.4500000000000002</c:v>
                </c:pt>
                <c:pt idx="2">
                  <c:v>#N/A</c:v>
                </c:pt>
                <c:pt idx="3">
                  <c:v>2.83</c:v>
                </c:pt>
                <c:pt idx="4">
                  <c:v>#N/A</c:v>
                </c:pt>
                <c:pt idx="5">
                  <c:v>2.54</c:v>
                </c:pt>
                <c:pt idx="6">
                  <c:v>#N/A</c:v>
                </c:pt>
                <c:pt idx="7">
                  <c:v>1.22</c:v>
                </c:pt>
                <c:pt idx="8">
                  <c:v>#N/A</c:v>
                </c:pt>
                <c:pt idx="9">
                  <c:v>1.48</c:v>
                </c:pt>
              </c:numCache>
            </c:numRef>
          </c:val>
          <c:extLst>
            <c:ext xmlns:c16="http://schemas.microsoft.com/office/drawing/2014/chart" uri="{C3380CC4-5D6E-409C-BE32-E72D297353CC}">
              <c16:uniqueId val="{00000008-8980-4668-8500-9B6748EEC5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5.65</c:v>
                </c:pt>
                <c:pt idx="2">
                  <c:v>#N/A</c:v>
                </c:pt>
                <c:pt idx="3">
                  <c:v>6.71</c:v>
                </c:pt>
                <c:pt idx="4">
                  <c:v>#N/A</c:v>
                </c:pt>
                <c:pt idx="5">
                  <c:v>7.39</c:v>
                </c:pt>
                <c:pt idx="6">
                  <c:v>#N/A</c:v>
                </c:pt>
                <c:pt idx="7">
                  <c:v>9.48</c:v>
                </c:pt>
                <c:pt idx="8">
                  <c:v>#N/A</c:v>
                </c:pt>
                <c:pt idx="9">
                  <c:v>11.23</c:v>
                </c:pt>
              </c:numCache>
            </c:numRef>
          </c:val>
          <c:extLst>
            <c:ext xmlns:c16="http://schemas.microsoft.com/office/drawing/2014/chart" uri="{C3380CC4-5D6E-409C-BE32-E72D297353CC}">
              <c16:uniqueId val="{00000009-8980-4668-8500-9B6748EEC5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404</c:v>
                </c:pt>
                <c:pt idx="5">
                  <c:v>351</c:v>
                </c:pt>
                <c:pt idx="8">
                  <c:v>323</c:v>
                </c:pt>
                <c:pt idx="11">
                  <c:v>315</c:v>
                </c:pt>
                <c:pt idx="14">
                  <c:v>312</c:v>
                </c:pt>
              </c:numCache>
            </c:numRef>
          </c:val>
          <c:extLst>
            <c:ext xmlns:c16="http://schemas.microsoft.com/office/drawing/2014/chart" uri="{C3380CC4-5D6E-409C-BE32-E72D297353CC}">
              <c16:uniqueId val="{00000000-A823-4F63-BE4F-25C65E565C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23-4F63-BE4F-25C65E565C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A823-4F63-BE4F-25C65E565C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c:v>
                </c:pt>
                <c:pt idx="3">
                  <c:v>40</c:v>
                </c:pt>
                <c:pt idx="6">
                  <c:v>48</c:v>
                </c:pt>
                <c:pt idx="9">
                  <c:v>46</c:v>
                </c:pt>
                <c:pt idx="12">
                  <c:v>37</c:v>
                </c:pt>
              </c:numCache>
            </c:numRef>
          </c:val>
          <c:extLst>
            <c:ext xmlns:c16="http://schemas.microsoft.com/office/drawing/2014/chart" uri="{C3380CC4-5D6E-409C-BE32-E72D297353CC}">
              <c16:uniqueId val="{00000003-A823-4F63-BE4F-25C65E565C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148</c:v>
                </c:pt>
                <c:pt idx="3">
                  <c:v>89</c:v>
                </c:pt>
                <c:pt idx="6">
                  <c:v>90</c:v>
                </c:pt>
                <c:pt idx="9">
                  <c:v>72</c:v>
                </c:pt>
                <c:pt idx="12">
                  <c:v>101</c:v>
                </c:pt>
              </c:numCache>
            </c:numRef>
          </c:val>
          <c:extLst>
            <c:ext xmlns:c16="http://schemas.microsoft.com/office/drawing/2014/chart" uri="{C3380CC4-5D6E-409C-BE32-E72D297353CC}">
              <c16:uniqueId val="{00000004-A823-4F63-BE4F-25C65E565C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23-4F63-BE4F-25C65E565C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23-4F63-BE4F-25C65E565C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385</c:v>
                </c:pt>
                <c:pt idx="3">
                  <c:v>321</c:v>
                </c:pt>
                <c:pt idx="6">
                  <c:v>292</c:v>
                </c:pt>
                <c:pt idx="9">
                  <c:v>285</c:v>
                </c:pt>
                <c:pt idx="12">
                  <c:v>283</c:v>
                </c:pt>
              </c:numCache>
            </c:numRef>
          </c:val>
          <c:extLst>
            <c:ext xmlns:c16="http://schemas.microsoft.com/office/drawing/2014/chart" uri="{C3380CC4-5D6E-409C-BE32-E72D297353CC}">
              <c16:uniqueId val="{00000007-A823-4F63-BE4F-25C65E565C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205</c:v>
                </c:pt>
                <c:pt idx="2">
                  <c:v>#N/A</c:v>
                </c:pt>
                <c:pt idx="3">
                  <c:v>#N/A</c:v>
                </c:pt>
                <c:pt idx="4">
                  <c:v>115</c:v>
                </c:pt>
                <c:pt idx="5">
                  <c:v>#N/A</c:v>
                </c:pt>
                <c:pt idx="6">
                  <c:v>#N/A</c:v>
                </c:pt>
                <c:pt idx="7">
                  <c:v>123</c:v>
                </c:pt>
                <c:pt idx="8">
                  <c:v>#N/A</c:v>
                </c:pt>
                <c:pt idx="9">
                  <c:v>#N/A</c:v>
                </c:pt>
                <c:pt idx="10">
                  <c:v>104</c:v>
                </c:pt>
                <c:pt idx="11">
                  <c:v>#N/A</c:v>
                </c:pt>
                <c:pt idx="12">
                  <c:v>#N/A</c:v>
                </c:pt>
                <c:pt idx="13">
                  <c:v>125</c:v>
                </c:pt>
                <c:pt idx="14">
                  <c:v>#N/A</c:v>
                </c:pt>
              </c:numCache>
            </c:numRef>
          </c:val>
          <c:smooth val="0"/>
          <c:extLst>
            <c:ext xmlns:c16="http://schemas.microsoft.com/office/drawing/2014/chart" uri="{C3380CC4-5D6E-409C-BE32-E72D297353CC}">
              <c16:uniqueId val="{00000008-A823-4F63-BE4F-25C65E565C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2959</c:v>
                </c:pt>
                <c:pt idx="5">
                  <c:v>3129</c:v>
                </c:pt>
                <c:pt idx="8">
                  <c:v>3149</c:v>
                </c:pt>
                <c:pt idx="11">
                  <c:v>3393</c:v>
                </c:pt>
                <c:pt idx="14">
                  <c:v>3537</c:v>
                </c:pt>
              </c:numCache>
            </c:numRef>
          </c:val>
          <c:extLst>
            <c:ext xmlns:c16="http://schemas.microsoft.com/office/drawing/2014/chart" uri="{C3380CC4-5D6E-409C-BE32-E72D297353CC}">
              <c16:uniqueId val="{00000000-2B8D-45B0-9A63-D0B2855239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206</c:v>
                </c:pt>
                <c:pt idx="5">
                  <c:v>177</c:v>
                </c:pt>
                <c:pt idx="8">
                  <c:v>161</c:v>
                </c:pt>
                <c:pt idx="11">
                  <c:v>152</c:v>
                </c:pt>
                <c:pt idx="14">
                  <c:v>129</c:v>
                </c:pt>
              </c:numCache>
            </c:numRef>
          </c:val>
          <c:extLst>
            <c:ext xmlns:c16="http://schemas.microsoft.com/office/drawing/2014/chart" uri="{C3380CC4-5D6E-409C-BE32-E72D297353CC}">
              <c16:uniqueId val="{00000001-2B8D-45B0-9A63-D0B2855239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1287</c:v>
                </c:pt>
                <c:pt idx="5">
                  <c:v>1532</c:v>
                </c:pt>
                <c:pt idx="8">
                  <c:v>1465</c:v>
                </c:pt>
                <c:pt idx="11">
                  <c:v>1401</c:v>
                </c:pt>
                <c:pt idx="14">
                  <c:v>1349</c:v>
                </c:pt>
              </c:numCache>
            </c:numRef>
          </c:val>
          <c:extLst>
            <c:ext xmlns:c16="http://schemas.microsoft.com/office/drawing/2014/chart" uri="{C3380CC4-5D6E-409C-BE32-E72D297353CC}">
              <c16:uniqueId val="{00000002-2B8D-45B0-9A63-D0B2855239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8D-45B0-9A63-D0B2855239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8D-45B0-9A63-D0B2855239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8D-45B0-9A63-D0B2855239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459</c:v>
                </c:pt>
                <c:pt idx="3">
                  <c:v>412</c:v>
                </c:pt>
                <c:pt idx="6">
                  <c:v>541</c:v>
                </c:pt>
                <c:pt idx="9">
                  <c:v>529</c:v>
                </c:pt>
                <c:pt idx="12">
                  <c:v>512</c:v>
                </c:pt>
              </c:numCache>
            </c:numRef>
          </c:val>
          <c:extLst>
            <c:ext xmlns:c16="http://schemas.microsoft.com/office/drawing/2014/chart" uri="{C3380CC4-5D6E-409C-BE32-E72D297353CC}">
              <c16:uniqueId val="{00000006-2B8D-45B0-9A63-D0B2855239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351</c:v>
                </c:pt>
                <c:pt idx="3">
                  <c:v>292</c:v>
                </c:pt>
                <c:pt idx="6">
                  <c:v>232</c:v>
                </c:pt>
                <c:pt idx="9">
                  <c:v>194</c:v>
                </c:pt>
                <c:pt idx="12">
                  <c:v>153</c:v>
                </c:pt>
              </c:numCache>
            </c:numRef>
          </c:val>
          <c:extLst>
            <c:ext xmlns:c16="http://schemas.microsoft.com/office/drawing/2014/chart" uri="{C3380CC4-5D6E-409C-BE32-E72D297353CC}">
              <c16:uniqueId val="{00000007-2B8D-45B0-9A63-D0B2855239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1711</c:v>
                </c:pt>
                <c:pt idx="3">
                  <c:v>1737</c:v>
                </c:pt>
                <c:pt idx="6">
                  <c:v>1676</c:v>
                </c:pt>
                <c:pt idx="9">
                  <c:v>1602</c:v>
                </c:pt>
                <c:pt idx="12">
                  <c:v>1604</c:v>
                </c:pt>
              </c:numCache>
            </c:numRef>
          </c:val>
          <c:extLst>
            <c:ext xmlns:c16="http://schemas.microsoft.com/office/drawing/2014/chart" uri="{C3380CC4-5D6E-409C-BE32-E72D297353CC}">
              <c16:uniqueId val="{00000008-2B8D-45B0-9A63-D0B2855239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71</c:v>
                </c:pt>
                <c:pt idx="3">
                  <c:v>55</c:v>
                </c:pt>
                <c:pt idx="6">
                  <c:v>40</c:v>
                </c:pt>
                <c:pt idx="9">
                  <c:v>24</c:v>
                </c:pt>
                <c:pt idx="12">
                  <c:v>9</c:v>
                </c:pt>
              </c:numCache>
            </c:numRef>
          </c:val>
          <c:extLst>
            <c:ext xmlns:c16="http://schemas.microsoft.com/office/drawing/2014/chart" uri="{C3380CC4-5D6E-409C-BE32-E72D297353CC}">
              <c16:uniqueId val="{00000009-2B8D-45B0-9A63-D0B2855239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2840</c:v>
                </c:pt>
                <c:pt idx="3">
                  <c:v>2812</c:v>
                </c:pt>
                <c:pt idx="6">
                  <c:v>2822</c:v>
                </c:pt>
                <c:pt idx="9">
                  <c:v>3226</c:v>
                </c:pt>
                <c:pt idx="12">
                  <c:v>3464</c:v>
                </c:pt>
              </c:numCache>
            </c:numRef>
          </c:val>
          <c:extLst>
            <c:ext xmlns:c16="http://schemas.microsoft.com/office/drawing/2014/chart" uri="{C3380CC4-5D6E-409C-BE32-E72D297353CC}">
              <c16:uniqueId val="{0000000A-2B8D-45B0-9A63-D0B2855239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978</c:v>
                </c:pt>
                <c:pt idx="2">
                  <c:v>#N/A</c:v>
                </c:pt>
                <c:pt idx="3">
                  <c:v>#N/A</c:v>
                </c:pt>
                <c:pt idx="4">
                  <c:v>470</c:v>
                </c:pt>
                <c:pt idx="5">
                  <c:v>#N/A</c:v>
                </c:pt>
                <c:pt idx="6">
                  <c:v>#N/A</c:v>
                </c:pt>
                <c:pt idx="7">
                  <c:v>535</c:v>
                </c:pt>
                <c:pt idx="8">
                  <c:v>#N/A</c:v>
                </c:pt>
                <c:pt idx="9">
                  <c:v>#N/A</c:v>
                </c:pt>
                <c:pt idx="10">
                  <c:v>630</c:v>
                </c:pt>
                <c:pt idx="11">
                  <c:v>#N/A</c:v>
                </c:pt>
                <c:pt idx="12">
                  <c:v>#N/A</c:v>
                </c:pt>
                <c:pt idx="13">
                  <c:v>727</c:v>
                </c:pt>
                <c:pt idx="14">
                  <c:v>#N/A</c:v>
                </c:pt>
              </c:numCache>
            </c:numRef>
          </c:val>
          <c:smooth val="0"/>
          <c:extLst>
            <c:ext xmlns:c16="http://schemas.microsoft.com/office/drawing/2014/chart" uri="{C3380CC4-5D6E-409C-BE32-E72D297353CC}">
              <c16:uniqueId val="{0000000B-2B8D-45B0-9A63-D0B2855239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859</c:v>
                </c:pt>
                <c:pt idx="1">
                  <c:v>815</c:v>
                </c:pt>
                <c:pt idx="2">
                  <c:v>762</c:v>
                </c:pt>
              </c:numCache>
            </c:numRef>
          </c:val>
          <c:extLst>
            <c:ext xmlns:c16="http://schemas.microsoft.com/office/drawing/2014/chart" uri="{C3380CC4-5D6E-409C-BE32-E72D297353CC}">
              <c16:uniqueId val="{00000000-06CE-46C8-864D-5219F5BD9F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06CE-46C8-864D-5219F5BD9F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447</c:v>
                </c:pt>
                <c:pt idx="1">
                  <c:v>436</c:v>
                </c:pt>
                <c:pt idx="2">
                  <c:v>433</c:v>
                </c:pt>
              </c:numCache>
            </c:numRef>
          </c:val>
          <c:extLst>
            <c:ext xmlns:c16="http://schemas.microsoft.com/office/drawing/2014/chart" uri="{C3380CC4-5D6E-409C-BE32-E72D297353CC}">
              <c16:uniqueId val="{00000002-06CE-46C8-864D-5219F5BD9F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{71CFA594-C01C-4462-9B63-E5DEA5ED8D70}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90-476F-82B1-E46260BCFF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{92FC70DF-9C3A-4CE9-A3F9-2C840D0E85B5}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90-476F-82B1-E46260BCFF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{D1B9CD18-3C84-46DB-8141-225A550BE22C}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90-476F-82B1-E46260BCFF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{82E35D6D-C0A7-42B2-B4A2-7FDC4F599941}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90-476F-82B1-E46260BCFF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{AA502662-5666-48AF-9F1A-642947154D5B}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90-476F-82B1-E46260BCFF6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{D6E99A18-24C7-47E3-B6AB-136BA55649BA}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90-476F-82B1-E46260BCFF6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{6A262483-39EA-4CCC-AA7C-688456706318}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90-476F-82B1-E46260BCFF6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{C11F8B88-54AA-4250-93FB-CD1372F26CE4}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90-476F-82B1-E46260BCFF6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{D2F500F0-B130-4CAA-9E8E-A880D78170A6}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90-476F-82B1-E46260BCFF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55.1</c:v>
                </c:pt>
                <c:pt idx="16">
                  <c:v>56.2</c:v>
                </c:pt>
                <c:pt idx="24">
                  <c:v>57.6</c:v>
                </c:pt>
                <c:pt idx="32">
                  <c:v>57</c:v>
                </c:pt>
              </c:numCache>
            </c:numRef>
          </c:xVal>
          <c:yVal>
            <c:numRef>
              <c:f>公会計指標分析・財政指標組合せ分析表!$BP$51:$DC$51</c:f>
              <c:numCache>
                <c:formatCode>#,##0.0;"▲ "#,##0.0</c:formatCode>
                <c:ptCount val="40"/>
                <c:pt idx="8">
                  <c:v>23.6</c:v>
                </c:pt>
                <c:pt idx="16">
                  <c:v>27.6</c:v>
                </c:pt>
                <c:pt idx="24">
                  <c:v>32.6</c:v>
                </c:pt>
                <c:pt idx="32">
                  <c:v>38.1</c:v>
                </c:pt>
              </c:numCache>
            </c:numRef>
          </c:yVal>
          <c:smooth val="0"/>
          <c:extLst>
            <c:ext xmlns:c16="http://schemas.microsoft.com/office/drawing/2014/chart" uri="{C3380CC4-5D6E-409C-BE32-E72D297353CC}">
              <c16:uniqueId val="{00000009-AB90-476F-82B1-E46260BCFF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{F6B56A9A-E265-4579-8864-D6D980956EA3}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90-476F-82B1-E46260BCFF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{D8CD2654-7867-4A4D-ACB0-404F6BAF4C16}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90-476F-82B1-E46260BCFF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{88C81F5F-1B82-4F7A-908E-5F94A73041CA}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90-476F-82B1-E46260BCFF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{C9D2793A-7EF2-45BD-A374-2D342AD6CE1F}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90-476F-82B1-E46260BCFF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{90A1301B-0086-4C88-8423-EE39B25CD9F0}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90-476F-82B1-E46260BCFF6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{CC8B39E8-D589-45C5-A525-A859F2B765B8}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90-476F-82B1-E46260BCFF6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{1757597E-B373-428E-97EC-80F6DB66FE66}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90-476F-82B1-E46260BCFF6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{318FA308-37A5-4704-9462-B7863B8F2D7B}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90-476F-82B1-E46260BCFF6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{0AC238E8-CE73-45A3-AACB-7E7EB64E7CAB}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90-476F-82B1-E46260BCFF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B90-476F-82B1-E46260BCFF64}"/>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{826077C8-E552-44CD-9EB1-ACA137E97B3C}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04C-4B51-8503-D05FDE03A6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{10CD9244-B845-49A8-9B55-4F0E41B2484F}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4C-4B51-8503-D05FDE03A6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{0BD52A79-06FC-4346-A3DC-E2B10495DE99}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4C-4B51-8503-D05FDE03A6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{60D8E0EC-7B32-438F-AF25-C81731986F9D}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4C-4B51-8503-D05FDE03A6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{312DF153-B59E-4490-8D85-8C3E8D5B359F}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4C-4B51-8503-D05FDE03A60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{CC38029C-5BD7-4FA2-BB23-09DB3301F142}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04C-4B51-8503-D05FDE03A60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{2A028374-60B4-48EC-AA0E-3AB8DDD4B236}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04C-4B51-8503-D05FDE03A60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{7C191FF9-3C69-4EE2-AA8B-A82ABF3568EB}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04C-4B51-8503-D05FDE03A60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{DB949374-B12E-4DC1-A7BE-11B78B9D1107}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04C-4B51-8503-D05FDE03A6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9.5</c:v>
                </c:pt>
                <c:pt idx="16">
                  <c:v>7.6</c:v>
                </c:pt>
                <c:pt idx="24">
                  <c:v>5.8</c:v>
                </c:pt>
                <c:pt idx="32">
                  <c:v>6.1</c:v>
                </c:pt>
              </c:numCache>
            </c:numRef>
          </c:xVal>
          <c:yVal>
            <c:numRef>
              <c:f>公会計指標分析・財政指標組合せ分析表!$BP$73:$DC$73</c:f>
              <c:numCache>
                <c:formatCode>#,##0.0;"▲ "#,##0.0</c:formatCode>
                <c:ptCount val="40"/>
                <c:pt idx="0">
                  <c:v>51.6</c:v>
                </c:pt>
                <c:pt idx="8">
                  <c:v>23.6</c:v>
                </c:pt>
                <c:pt idx="16">
                  <c:v>27.6</c:v>
                </c:pt>
                <c:pt idx="24">
                  <c:v>32.6</c:v>
                </c:pt>
                <c:pt idx="32">
                  <c:v>38.1</c:v>
                </c:pt>
              </c:numCache>
            </c:numRef>
          </c:yVal>
          <c:smooth val="0"/>
          <c:extLst>
            <c:ext xmlns:c16="http://schemas.microsoft.com/office/drawing/2014/chart" uri="{C3380CC4-5D6E-409C-BE32-E72D297353CC}">
              <c16:uniqueId val="{00000009-504C-4B51-8503-D05FDE03A6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{16F53277-43A5-47C1-98F4-400F38E2FD13}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04C-4B51-8503-D05FDE03A6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{CA1369BC-D0EB-4FE6-875A-7D343AFFD152}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4C-4B51-8503-D05FDE03A6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{1024A6C9-EEC7-4BC2-B759-B5A28BAD1D22}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4C-4B51-8503-D05FDE03A6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{D765C8FF-5B72-47B1-BB5E-612531C8A395}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4C-4B51-8503-D05FDE03A6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{351E8DFC-A7EC-434F-B79E-9D85DCCD2293}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4C-4B51-8503-D05FDE03A60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{31D2F460-E4C8-4C2E-958F-13971905E805}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04C-4B51-8503-D05FDE03A608}"/>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{B13E44CD-1756-4311-90D9-0BA8180756D8}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04C-4B51-8503-D05FDE03A608}"/>
                </c:ext>
              </c:extLst>
            </c:dLbl>
            <c:dLbl>
              <c:idx val="24"/>
              <c:layout>
                <c:manualLayout>
                  <c:x val="-4.5160355153971238E-2"/>
                  <c:y val="-5.29561129578802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{9A69BFAE-5088-4A2E-A35B-D1E8D08F0B16}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04C-4B51-8503-D05FDE03A608}"/>
                </c:ext>
              </c:extLst>
            </c:dLbl>
            <c:dLbl>
              <c:idx val="32"/>
              <c:layout>
                <c:manualLayout>
                  <c:x val="-1.8235628084250059E-2"/>
                  <c:y val="-9.07975645023963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{C9CDCA91-ECD8-4B0F-AF1C-A87CC75BE6CB}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04C-4B51-8503-D05FDE03A6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4C-4B51-8503-D05FDE03A608}"/>
            </c:ext>
          </c:extLst>
        </c:ser>
        <c:dLbls>
          <c:showLegendKey val="0"/>
          <c:showVal val="1"/>
          <c:showCatName val="0"/>
          <c:showSerName val="0"/>
          <c:showPercent val="0"/>
          <c:showBubbleSize val="0"/>
        </c:dLbls>
        <c:axId val="84219776"/>
        <c:axId val="84234240"/>
      </c:scatterChart>
      <c:valAx>
        <c:axId val="84219776"/>
        <c:scaling>
          <c:orientation val="minMax"/>
          <c:max val="12.3"/>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・公営企業債の元利償還金に対する繰入金や元利償還金が増加している。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算入公債費等がやや減少しているが、実質公債費比率の分子はやや増加となった。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今後は特定環境保全公共下水道事業の償還額が増加することにより、実質公債費比率の悪化が懸念されるため、公営企業会計の使用料の見直し等を行い、更なる健全な財政運営に努める。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・組合等負担等見込額や退職手当負担見込額は減少しているものの、一般会計等に係る地方債の現在高は増加している。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一方で、基準財政需要額算入見込額は増加しているものの、財政調整基金残高の減少により、充当可能基金も減少し、将来負担比率の分子は増加した。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ケーブルテレビ更新事業による地方債現在高が増加しており、将来負担比率の悪化が懸念されるため、今後は地方債発行額を償還額以内に抑制するように努める。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・平成３０年度の積立金は無く、前年に引き続き平成２８年熊本地震並びに平成２９年７月の豪雨災害による財政需要により財政調整基金は５３百万円減少し、基金全体としては５７百万円の減となった。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・ケーブルテレビ放送設備等整備基金について、今後の施設更新費用として、毎年１千万円程度を積み立てることとしている。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・防災対策基金について、熊本地震復興基金交付金（市町村創意工夫事業分）を今後の復旧復興事業に充当することとしている。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・地域福祉基金：高齢者等の地域保健福祉の増進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よらの郷づくり基金：本町の素晴らしい地域資源を活かす美しい地域づくりを住民協働により行うことで地域の自立を促進するとともに、生活の営みにより作られてきた景観や環境を守るために、自ら考え自ら行う地域づくり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・ケーブルテレビ放送設備等整備基金：南小国町ケーブルテレビ放送施設等の計画的な設備充実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・防災対策基金：安全で安心なまちづくりに係る事業並びに災害時の復旧事業及び災害の復興事業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・中山間ふるさと水と土保全対策基金：土地改良施設の機能を適正に発揮させるための集落共同活動の強化に対する支援事業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・地域福祉基金：老人宿泊研修補助金等に充当したことによる減。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・きよらの郷づくり基金：利息のみを積み立てている現状であり、増減なし。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・ケーブルテレビ放送設備等整備基金：利息のみを積み立てている現状であり、増減なし。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・防災対策基金：林業作業道復旧事業補助金等に充当したことによる減。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・中山間ふるさと水と土保全対策基金：利息のみを積み立てている現状であり、増減なし。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・地域福祉基金：老人宿泊研修補助金など、毎年５百万円程度の取り崩しを予定している。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・きよらの郷づくり基金：地域づくり団体からの申請に基づく補助など、毎年５百万円程度の取り崩しを予定している。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・ケーブルテレビ放送設備等整備基金：今後の施設更新費用として、毎年１千万円程度を積み立てることとしている。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・防災対策基金：熊本地震復興基金交付金（市町村創意工夫事業分）を今後の復旧復興事業に充当予定。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・中山間ふるさと水と土保全対策基金：土地改良施設の機能発揮のための集落共同活動への支援事業に充当予定。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・平成２９年７月の豪雨災害による財政需要に伴う減。</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・財政調整基金の残高は、標準財政規模の３０％から４０％の範囲内となるように努めることとしている。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・平成２０年度、２１年度に補償金免除繰上償還を実施し、約５千万円を取り崩した。その後は、現在の残高を保持している。</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・現在のところ、繰り上げ償還の予定もないため、基金への積立も予定なし。</a:t>
          </a:r>
          <a:endParaRPr kumimoji="1" lang="en-US"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E7EE77-55B5-424E-B86D-922F50E664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B479B5-F88F-424E-9A8C-83C6C535E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F176311-EA9C-4E8B-8939-2781A2B4E91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4D5A308-0C00-484C-A9CE-34FE4F7A9C8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E3C7213-6C14-4444-8CFC-F1FD5ABE06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E5E0CB2-816A-4C6D-A7F5-C8C03B36A0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6738ED2-23F9-49F7-9DC9-A3030EC5513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8A47E29-832F-4268-93C9-3071F39DF8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5237A18-0907-46D3-9933-5B610C6245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0FEB65-53F2-42B5-B9A8-BF6F5EB508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BCD0206-E997-4639-9B32-24250AB53FB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3AA4CF-0F45-4D25-BA5A-7FB06F1FEB7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A8D908B-E3A8-43E0-BABB-52FEC4D4150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725D43F-132A-41DD-8321-1B40F0C19A5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52239C0-284B-4CCC-BBA3-B1ADEC2BC3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689643C-757F-48BF-9588-D25143057E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B081C27-D96D-450D-8F74-815280EF0B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2046046-241C-46C7-93F3-5241DB043B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FB34165-292C-4B97-B85F-698A4F4266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1F3D19E-28F9-4507-B637-1248A03815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EA91476-B8E7-4B01-929F-7ABBE7E045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11B8079-AD82-464F-82A4-F4D5A1B074C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65241E4-2F8F-48B8-A319-99E7966423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D8B69AC-BFCC-485C-A94F-5D7059D97F2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CB8B10C-235B-4457-BBE8-C8F34DAB6D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70FC033-0040-444C-98C5-FB808F2E35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E73C461-6055-4154-8B7F-29BCA8D10C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BD6785D-BCB1-48DF-AB6C-99D393564F6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3E3465D-B7D5-4BC9-A671-3475A777857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DD52893-9B45-4644-8FDC-FE6BC8821C5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D4395E7-5A47-47D6-BF34-47118482C63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592593C-2E53-4798-A2DA-28BFABB07E4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DC3E44E-02D1-4AAE-A55B-B8EF94B0048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4932999-542A-4F17-A0D8-C0BDD3E040F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0367DFA-79E8-43A8-95C4-CEE5E2340FC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8574052-FE4E-41C4-BBD3-51DD66FC24C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F0B2853-E99B-469A-967A-E6D9CF87276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5DACFEA-35BE-471A-8733-3E032B88FBD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BD7404F-E9BD-48B0-AF44-A41823CBB14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2F207B1-79A5-4285-B9D6-161DA92F16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3162A77-EFB7-455E-88E6-13AA8F0E19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1ECD679-1472-4DCB-9730-B382BE7F8D1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3866EBD-B8EC-402B-A4AF-FC28C19DF8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36ADFFD-89F4-47AF-BC3B-29F84AEFC14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E4DC5CE-241B-43C1-BE7E-15AE986EB20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BAC673F-57FE-4E1F-B0C4-016BB2050D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と比較すると減価償却率が</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減少しており、類似団体と比較するとやや下回った。黒川温泉の大規模整備や町内の光ケーブル整備が要因として挙げられる。今後については個別計画に基づき新規整備を抑制するとともに、施設の複合化等により施設総量を縮減し、将来の更新費用を削減すると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B68DBC3-0892-4A87-AF47-9B5D549EA3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8C1ACAB-2A4E-4C7D-B9DE-4961CAA67E4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C758185-E75A-4F66-B465-E64D85D1303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61DDDE85-6450-43E6-B802-0F73B093B46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D72BA12E-2EB1-4ACA-8A3F-4BFF7262590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62F76324-899E-455F-9231-880E246A8ED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6D81B40E-DC61-4847-86B9-47B878ACD08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5870BE32-3342-489A-9380-3B43AB1CAD9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28A1347-FA60-4273-B229-A1017311CCC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948E46F-9D51-49B0-AAA2-A815A037912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E4C8090-28D8-42F2-AF62-055BF0ACB1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8B6AB830-2183-4A59-9783-6EF4D1C6265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7D7CF757-AD02-4352-9686-D5DE4C707F2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F803580-EC69-42C1-AD2F-3BD469533A0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E5D49B67-BC4F-4260-B250-9CFB75B0641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2BD346F6-6E4F-40C6-AB26-8A3ED430FB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420FFCAE-DDC8-4C05-BFED-6287BBFC9DC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ECD3E28E-A414-482A-864F-51BDD7FA33F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07D28496-B8E9-44B5-902B-5EF610BF834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03F954C9-5E2B-4D5E-9317-89E01715D25E}"/>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F5C737E9-183E-4FC1-8ACB-40F303A1798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28668358-2A8C-45A0-AE7E-ECA99DC0E986}"/>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A9A0A821-8F36-41F2-83E1-9C9A942C3F06}"/>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id="{636B363A-A897-4105-AE3B-8C03437BFE24}"/>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9BA4B7C3-D99E-4074-9412-24AD2F434F68}"/>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9DF3AA71-BB8D-4B1B-84C2-A3D4B886A3F7}"/>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65B6B8D4-3396-4356-A199-ABD327E30454}"/>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E928D0FA-237E-4A57-8816-9C75CDB1F40C}"/>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5FA3897-4C3D-4AC7-8DF1-653729BD5BC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A80A3F3-7F90-450A-983A-FCA0A8BB5E2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4740828-C6D1-41F0-9540-1F8DF413DDB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D22A2AA-79A2-4CDF-B190-5A46405DC9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1A86621-79E6-4B74-9FEE-ED7B1221B82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1" name="楕円 80">
          <a:extLst>
            <a:ext uri="{FF2B5EF4-FFF2-40B4-BE49-F238E27FC236}">
              <a16:creationId xmlns:a16="http://schemas.microsoft.com/office/drawing/2014/main" id="{916F624C-BE7D-44B7-AAEA-1D7F371CD12A}"/>
            </a:ext>
          </a:extLst>
        </xdr:cNvPr>
        <xdr:cNvSpPr/>
      </xdr:nvSpPr>
      <xdr:spPr>
        <a:xfrm>
          <a:off x="4711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154866</xdr:rowOff>
    </xdr:from>
    <xdr:ext cx="405111" cy="259045"/>
    <xdr:sp macro="" textlink="">
      <xdr:nvSpPr>
        <xdr:cNvPr id="82" name="有形固定資産減価償却率該当値テキスト">
          <a:extLst>
            <a:ext uri="{FF2B5EF4-FFF2-40B4-BE49-F238E27FC236}">
              <a16:creationId xmlns:a16="http://schemas.microsoft.com/office/drawing/2014/main" id="{8DBB720E-93D4-4948-AE7C-225271F5DEAE}"/>
            </a:ext>
          </a:extLst>
        </xdr:cNvPr>
        <xdr:cNvSpPr txBox="1"/>
      </xdr:nvSpPr>
      <xdr:spPr>
        <a:xfrm>
          <a:off x="4813300"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83" name="楕円 82">
          <a:extLst>
            <a:ext uri="{FF2B5EF4-FFF2-40B4-BE49-F238E27FC236}">
              <a16:creationId xmlns:a16="http://schemas.microsoft.com/office/drawing/2014/main" id="{B156470C-AA2B-40D2-8275-69292C03D4FB}"/>
            </a:ext>
          </a:extLst>
        </xdr:cNvPr>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55789</xdr:rowOff>
    </xdr:to>
    <xdr:cxnSp macro="">
      <xdr:nvCxnSpPr>
        <xdr:cNvPr id="84" name="直線コネクタ 83">
          <a:extLst>
            <a:ext uri="{FF2B5EF4-FFF2-40B4-BE49-F238E27FC236}">
              <a16:creationId xmlns:a16="http://schemas.microsoft.com/office/drawing/2014/main" id="{03BF76FB-C686-4C66-92F8-7A11AC046E63}"/>
            </a:ext>
          </a:extLst>
        </xdr:cNvPr>
        <xdr:cNvCxnSpPr/>
      </xdr:nvCxnSpPr>
      <xdr:spPr>
        <a:xfrm>
          <a:off x="4051300" y="5952308"/>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29664</xdr:rowOff>
    </xdr:from>
    <xdr:to>
      <xdr:col>15</xdr:col>
      <xdr:colOff>187325</xdr:colOff>
      <xdr:row>30</xdr:row>
      <xdr:rowOff>131264</xdr:rowOff>
    </xdr:to>
    <xdr:sp macro="" textlink="">
      <xdr:nvSpPr>
        <xdr:cNvPr id="85" name="楕円 84">
          <a:extLst>
            <a:ext uri="{FF2B5EF4-FFF2-40B4-BE49-F238E27FC236}">
              <a16:creationId xmlns:a16="http://schemas.microsoft.com/office/drawing/2014/main" id="{9B8DEDDD-C184-4CA0-8183-CA5AF4E03697}"/>
            </a:ext>
          </a:extLst>
        </xdr:cNvPr>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37283</xdr:rowOff>
    </xdr:from>
    <xdr:to>
      <xdr:col>19</xdr:col>
      <xdr:colOff>136525</xdr:colOff>
      <xdr:row>30</xdr:row>
      <xdr:rowOff>80464</xdr:rowOff>
    </xdr:to>
    <xdr:cxnSp macro="">
      <xdr:nvCxnSpPr>
        <xdr:cNvPr id="86" name="直線コネクタ 85">
          <a:extLst>
            <a:ext uri="{FF2B5EF4-FFF2-40B4-BE49-F238E27FC236}">
              <a16:creationId xmlns:a16="http://schemas.microsoft.com/office/drawing/2014/main" id="{6124EE47-4265-4D7E-91D0-4CAB16A81348}"/>
            </a:ext>
          </a:extLst>
        </xdr:cNvPr>
        <xdr:cNvCxnSpPr/>
      </xdr:nvCxnSpPr>
      <xdr:spPr>
        <a:xfrm flipV="1">
          <a:off x="3289300" y="595230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63591</xdr:rowOff>
    </xdr:from>
    <xdr:to>
      <xdr:col>11</xdr:col>
      <xdr:colOff>187325</xdr:colOff>
      <xdr:row>30</xdr:row>
      <xdr:rowOff>165191</xdr:rowOff>
    </xdr:to>
    <xdr:sp macro="" textlink="">
      <xdr:nvSpPr>
        <xdr:cNvPr id="87" name="楕円 86">
          <a:extLst>
            <a:ext uri="{FF2B5EF4-FFF2-40B4-BE49-F238E27FC236}">
              <a16:creationId xmlns:a16="http://schemas.microsoft.com/office/drawing/2014/main" id="{EC5D5896-8325-4AC8-A94D-C1B9A460914C}"/>
            </a:ext>
          </a:extLst>
        </xdr:cNvPr>
        <xdr:cNvSpPr/>
      </xdr:nvSpPr>
      <xdr:spPr>
        <a:xfrm>
          <a:off x="2476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80464</xdr:rowOff>
    </xdr:from>
    <xdr:to>
      <xdr:col>15</xdr:col>
      <xdr:colOff>136525</xdr:colOff>
      <xdr:row>30</xdr:row>
      <xdr:rowOff>114391</xdr:rowOff>
    </xdr:to>
    <xdr:cxnSp macro="">
      <xdr:nvCxnSpPr>
        <xdr:cNvPr id="88" name="直線コネクタ 87">
          <a:extLst>
            <a:ext uri="{FF2B5EF4-FFF2-40B4-BE49-F238E27FC236}">
              <a16:creationId xmlns:a16="http://schemas.microsoft.com/office/drawing/2014/main" id="{8C2F100D-B21E-429A-B869-E5CC6DFC7ECC}"/>
            </a:ext>
          </a:extLst>
        </xdr:cNvPr>
        <xdr:cNvCxnSpPr/>
      </xdr:nvCxnSpPr>
      <xdr:spPr>
        <a:xfrm flipV="1">
          <a:off x="2527300" y="599548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9" name="n_1aveValue有形固定資産減価償却率">
          <a:extLst>
            <a:ext uri="{FF2B5EF4-FFF2-40B4-BE49-F238E27FC236}">
              <a16:creationId xmlns:a16="http://schemas.microsoft.com/office/drawing/2014/main" id="{858CECA1-99E1-4266-8267-041FE2D6D225}"/>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0" name="n_2aveValue有形固定資産減価償却率">
          <a:extLst>
            <a:ext uri="{FF2B5EF4-FFF2-40B4-BE49-F238E27FC236}">
              <a16:creationId xmlns:a16="http://schemas.microsoft.com/office/drawing/2014/main" id="{76E00E19-27CD-4ECC-AC71-FAC14E7FEF67}"/>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1" name="n_3aveValue有形固定資産減価償却率">
          <a:extLst>
            <a:ext uri="{FF2B5EF4-FFF2-40B4-BE49-F238E27FC236}">
              <a16:creationId xmlns:a16="http://schemas.microsoft.com/office/drawing/2014/main" id="{87A7EF3E-19DD-4A4E-AC18-116C81823935}"/>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92" name="n_1mainValue有形固定資産減価償却率">
          <a:extLst>
            <a:ext uri="{FF2B5EF4-FFF2-40B4-BE49-F238E27FC236}">
              <a16:creationId xmlns:a16="http://schemas.microsoft.com/office/drawing/2014/main" id="{14DF0C78-1600-4955-8D95-C8368202DD9B}"/>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122391</xdr:rowOff>
    </xdr:from>
    <xdr:ext cx="405111" cy="259045"/>
    <xdr:sp macro="" textlink="">
      <xdr:nvSpPr>
        <xdr:cNvPr id="93" name="n_2mainValue有形固定資産減価償却率">
          <a:extLst>
            <a:ext uri="{FF2B5EF4-FFF2-40B4-BE49-F238E27FC236}">
              <a16:creationId xmlns:a16="http://schemas.microsoft.com/office/drawing/2014/main" id="{06BEF375-6291-4310-AD75-7CAE316ACD57}"/>
            </a:ext>
          </a:extLst>
        </xdr:cNvPr>
        <xdr:cNvSpPr txBox="1"/>
      </xdr:nvSpPr>
      <xdr:spPr>
        <a:xfrm>
          <a:off x="30867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10268</xdr:rowOff>
    </xdr:from>
    <xdr:ext cx="405111" cy="259045"/>
    <xdr:sp macro="" textlink="">
      <xdr:nvSpPr>
        <xdr:cNvPr id="94" name="n_3mainValue有形固定資産減価償却率">
          <a:extLst>
            <a:ext uri="{FF2B5EF4-FFF2-40B4-BE49-F238E27FC236}">
              <a16:creationId xmlns:a16="http://schemas.microsoft.com/office/drawing/2014/main" id="{43476376-E8AB-4927-8CAB-0095CAD96508}"/>
            </a:ext>
          </a:extLst>
        </xdr:cNvPr>
        <xdr:cNvSpPr txBox="1"/>
      </xdr:nvSpPr>
      <xdr:spPr>
        <a:xfrm>
          <a:off x="2324744" y="575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7CC70DCF-8DC9-4F0C-82EC-17975438FB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DBF07093-63EE-4A8D-83AF-56833364FE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a:extLst>
            <a:ext uri="{FF2B5EF4-FFF2-40B4-BE49-F238E27FC236}">
              <a16:creationId xmlns:a16="http://schemas.microsoft.com/office/drawing/2014/main" id="{2CA8D82A-9B55-4153-88D4-AFAB07F7F536}"/>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B9AC954F-E84E-4B3C-A295-AC4C6BFC360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3B7957C6-D0EB-42F6-99B7-8BE800BDE4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6DE7C248-B063-4533-8B19-8F591C2DB6D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D2BA95EC-BC85-4C03-B727-0BD3DBCEE4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3468C7BC-2A27-46FC-87EF-4A85F315836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67482276-23BC-4F67-AC26-493E3662C6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EB6C192B-E0C2-4E36-B36F-EE6C949FD45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644E7B3-49A5-43CF-BAF0-3548984D48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6F52ABD2-FB4D-4FB9-80CF-F9A02CFA130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9970D846-50DB-4BFC-BB9B-6D732546033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・債務償還可能年数は類似団体平均値を大きく上回っている。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368.2</a:t>
          </a:r>
          <a:r>
            <a:rPr kumimoji="1" lang="ja-JP" altLang="en-US" sz="1100">
              <a:latin typeface="ＭＳ Ｐゴシック" panose="020B0600070205080204" pitchFamily="50" charset="-128"/>
              <a:ea typeface="ＭＳ Ｐゴシック" panose="020B0600070205080204" pitchFamily="50" charset="-128"/>
            </a:rPr>
            <a:t>％増加している。公営企業に対して地方債の償還に関する繰入金が増加している事や地方債の残高が約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億円増加していることが要因として挙げられる。今後についても注視していく必要がある。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3EB95A4-16B3-4F34-B04B-9BA7FB2B8C1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D03E40B-8431-4289-9315-CF85E06809F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1C5380EA-4102-46AD-8642-A2CEDE46384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734BA5C1-6AC2-48CC-BD47-B3490AAC974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FB680304-3E91-44AB-8ECA-5A1E8291151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99A4903D-5F10-425F-9D13-25988C83BD6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24FFDA2C-D74F-46F2-B16D-EF213079C08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3CF0C53E-4CCF-4EA6-AAA2-AF72A910696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20B0DDA0-BED6-4E6C-80B6-309AD0C66B5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E2A0C1A1-5CE3-41C1-8A79-52F6404ECE0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CB320AB9-75B9-42FE-A8C3-871984E2B78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8CDAB95F-68FD-4A2F-BCAD-F48547041E5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B861FFC0-545D-4C30-9C4F-3AA29B5FE4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E3F0A8E8-782F-4483-835B-95131651580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12AB762A-E411-4A1D-B818-D80ECCD69A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DB165ED-C858-408B-8C3E-D180D007722B}"/>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589BE20D-0CC0-4EB6-B52C-34AD7BDDADA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E79B525D-FF81-4E6A-95F1-60F78B33351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D882CE02-88B4-4CE5-9B2C-D51CC50E1E49}"/>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6CC2EF9B-7962-483C-915A-421894C006D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A9984018-F815-4E19-A780-13FA589E531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08C2D560-DE41-40F7-867D-68AB14B4F83C}"/>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E9E1BBFD-3F4B-43C3-B1D4-17BE69045B99}"/>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CF3DB76-9A4F-4A40-ADCC-96605EBD60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CC09068-6D8D-46DF-B9E5-21481633CB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88764C3-A733-45DD-941B-BAC85E0EBC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E5D3E1C-B980-44F0-9AE0-04E66B98C4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7009DA5-3ABB-40F9-A8A8-006C678CB5F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63225</xdr:rowOff>
    </xdr:from>
    <xdr:to>
      <xdr:col>76</xdr:col>
      <xdr:colOff>73025</xdr:colOff>
      <xdr:row>27</xdr:row>
      <xdr:rowOff>164825</xdr:rowOff>
    </xdr:to>
    <xdr:sp macro="" textlink="">
      <xdr:nvSpPr>
        <xdr:cNvPr id="136" name="楕円 135">
          <a:extLst>
            <a:ext uri="{FF2B5EF4-FFF2-40B4-BE49-F238E27FC236}">
              <a16:creationId xmlns:a16="http://schemas.microsoft.com/office/drawing/2014/main" id="{9084864D-33EA-4559-A186-CC061744BB1F}"/>
            </a:ext>
          </a:extLst>
        </xdr:cNvPr>
        <xdr:cNvSpPr/>
      </xdr:nvSpPr>
      <xdr:spPr>
        <a:xfrm>
          <a:off x="14744700" y="54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16252</xdr:rowOff>
    </xdr:from>
    <xdr:ext cx="560923" cy="259045"/>
    <xdr:sp macro="" textlink="">
      <xdr:nvSpPr>
        <xdr:cNvPr id="137" name="債務償還比率該当値テキスト">
          <a:extLst>
            <a:ext uri="{FF2B5EF4-FFF2-40B4-BE49-F238E27FC236}">
              <a16:creationId xmlns:a16="http://schemas.microsoft.com/office/drawing/2014/main" id="{EFFC3ABD-F0EC-4876-B7E4-6707C9350A00}"/>
            </a:ext>
          </a:extLst>
        </xdr:cNvPr>
        <xdr:cNvSpPr txBox="1"/>
      </xdr:nvSpPr>
      <xdr:spPr>
        <a:xfrm>
          <a:off x="14846300" y="5416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161960</xdr:rowOff>
    </xdr:from>
    <xdr:to>
      <xdr:col>72</xdr:col>
      <xdr:colOff>123825</xdr:colOff>
      <xdr:row>30</xdr:row>
      <xdr:rowOff>92110</xdr:rowOff>
    </xdr:to>
    <xdr:sp macro="" textlink="">
      <xdr:nvSpPr>
        <xdr:cNvPr id="138" name="楕円 137">
          <a:extLst>
            <a:ext uri="{FF2B5EF4-FFF2-40B4-BE49-F238E27FC236}">
              <a16:creationId xmlns:a16="http://schemas.microsoft.com/office/drawing/2014/main" id="{3B6181FE-E7C7-4215-933F-5AA8AB299A67}"/>
            </a:ext>
          </a:extLst>
        </xdr:cNvPr>
        <xdr:cNvSpPr/>
      </xdr:nvSpPr>
      <xdr:spPr>
        <a:xfrm>
          <a:off x="14033500" y="59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114025</xdr:rowOff>
    </xdr:from>
    <xdr:to>
      <xdr:col>76</xdr:col>
      <xdr:colOff>22225</xdr:colOff>
      <xdr:row>30</xdr:row>
      <xdr:rowOff>41310</xdr:rowOff>
    </xdr:to>
    <xdr:cxnSp macro="">
      <xdr:nvCxnSpPr>
        <xdr:cNvPr id="139" name="直線コネクタ 138">
          <a:extLst>
            <a:ext uri="{FF2B5EF4-FFF2-40B4-BE49-F238E27FC236}">
              <a16:creationId xmlns:a16="http://schemas.microsoft.com/office/drawing/2014/main" id="{9905BADA-13EB-4E61-BFAA-2CDC998EBB57}"/>
            </a:ext>
          </a:extLst>
        </xdr:cNvPr>
        <xdr:cNvCxnSpPr/>
      </xdr:nvCxnSpPr>
      <xdr:spPr>
        <a:xfrm flipV="1">
          <a:off x="14084300" y="5514700"/>
          <a:ext cx="711200" cy="44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66F6E742-B996-400A-A287-F6E8F5AC2E0D}"/>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108637</xdr:rowOff>
    </xdr:from>
    <xdr:ext cx="469744" cy="259045"/>
    <xdr:sp macro="" textlink="">
      <xdr:nvSpPr>
        <xdr:cNvPr id="141" name="n_1mainValue債務償還比率">
          <a:extLst>
            <a:ext uri="{FF2B5EF4-FFF2-40B4-BE49-F238E27FC236}">
              <a16:creationId xmlns:a16="http://schemas.microsoft.com/office/drawing/2014/main" id="{0AD33E7B-91DA-450C-992C-E02DB189469F}"/>
            </a:ext>
          </a:extLst>
        </xdr:cNvPr>
        <xdr:cNvSpPr txBox="1"/>
      </xdr:nvSpPr>
      <xdr:spPr>
        <a:xfrm>
          <a:off x="13836727" y="56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808A4BDD-B4FC-4E69-9BC5-DD54A31B689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4E761549-BEE2-426B-958F-C03A5D47F0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B994DBE-2BEC-4AF6-88ED-BF4DEAB3449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B3F34D9B-F010-4721-B698-10DD1004371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5FF0FB2F-989A-4A43-B56F-B7E5C8B2AFC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7FA4626A-DA1D-4856-8256-48F76395EE0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1A58A5-2262-4297-B0A7-97BD153FD4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410636-B921-415F-A789-97639E10EE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902741-A6FD-4858-80F4-4EEF57EE2B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6E72BA-7174-45AF-B579-90AD5D6A85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1BC135-4149-4622-B3BB-8D2324B5F2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BA5292-60EA-4158-A99B-A3096D8064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6D92A7-A44F-483F-9DA2-EA9A31DD1D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7F3E13-E752-4A03-99F0-057492E29B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7AB184-8403-4146-87F5-7A4BCCBAB9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666957-F790-4CB5-8A5F-53F85A97FD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AF61E8-3417-4438-9779-B0BA748C20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6DA2BF-5111-44CA-80EC-D8CDA25165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86D079-9AEE-4C0A-A82F-6928DDEDDE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6530D5-4465-4095-837B-C9AEB28DE4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3B0F5B-2C28-4D63-B018-885B6DC297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4E93BD-692A-47BF-BF6F-7CB7C9197EA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D961A8-5F64-4520-943B-9CF26C5446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A8EFBF-AA26-4F75-B946-0B21307144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6FFF52-6C21-4A66-87F5-E2E9D98027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65DCD4-8D22-4C34-B99F-2303CFAC1C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0CC6C4-F3BF-4CA2-8735-34C6C9EC5F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C94EA6-269A-4544-A009-1D692A02C8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9112B3-7C4B-41B8-A7E9-986CF4363C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4E2B7E-3971-4446-B39A-640BCA5D03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4FB820-7CD7-4A9C-929D-5C960E7F29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76EC58-F784-4282-BD65-38F344448A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96A4D2-7176-4396-B706-9771AA45FA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BB87BB-95C8-4101-82F0-E7381338E2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0F2DA5-96AF-4A48-AB48-A8BD241F16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C7215F-0A98-4403-A09C-415C390C9D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8BDC373-4475-4E3E-80CB-26ECF670DE9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BF6033D-A3A8-440F-8306-455BA7CEA9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E2291F-9AE7-45C3-97B2-164A46F1EF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9B0A2E8-A29B-4353-8016-0F59B58690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20288BA-1049-469F-997A-02EA62E6A6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D673E78-9063-4788-98C0-5012307D81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81FBB72-B95E-4067-8D02-9B2D1D5426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30DC776-008C-4B4B-B7CE-AB10D2D593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F892155-A47C-46B1-AFD7-88D2B6790F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3DC0612-F17D-4176-BBE4-F95649A5DB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537512A-7C8A-403C-B766-0C2EBC8E4E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FE98B34-DDB3-45F4-80D5-42BF19093B4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E6DDB05-C32B-43A2-A6F7-FF1D733742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0FA44BE-2681-412F-A95F-50CCE2B628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918BD17-BDD2-4A15-869F-C7C4A768B0D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4D5E4F5-FC71-4F06-BEBC-58DA777D62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1FCAE07-1AE7-4E1F-A8D7-77A10559616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E946764-64B6-41BB-9FBC-632ED69AF8E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6D242F0-FC86-4F38-B11E-1972DA0F5C6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98003B9-ECA2-44A3-9341-E706583D77A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D67FAE8-45D7-4EA7-8E89-F527F7AF8BC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7403D48-08FD-4EC9-B385-4623F3453B3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9FB1FA-7145-4F3E-BA8B-779D474FE5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8AA5E60-C178-49D3-BCEA-09FA0EF1292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273B07D-586E-437B-96BA-14162CFEA0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A0BDB61F-C7B9-4772-802F-A6CD01D7E2FA}"/>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3A9B0D25-73DD-4129-94FC-E8E010AD626B}"/>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F1602FD0-3493-4FDB-8BD1-56747DFD52AB}"/>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C9BBE8CC-732C-4035-B517-7AEFEE1EAA2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E95C7411-FB48-4731-8171-81A62FD95B87}"/>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15432213-5595-4118-94EC-141F7CB3484D}"/>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2CAB9D6E-AF60-49DB-AC22-661CCE674099}"/>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D5C0120A-B1DF-4713-9FF6-EE3D9E84379B}"/>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52877EC-E25E-4997-BBA8-05F2538F849F}"/>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5648E17-8365-498C-9604-DC8A4E7CEC3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456A9E0-D555-4B43-BE36-E363038D7E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AE2485-B6C1-42F7-A84D-55E363B681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26520B9-0121-49A3-BC8F-941840C239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87787F-CAA6-47D2-B22B-D17C4BD1FB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41C3D6-8DB5-48F5-B005-FA84F389EE1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2" name="楕円 71">
          <a:extLst>
            <a:ext uri="{FF2B5EF4-FFF2-40B4-BE49-F238E27FC236}">
              <a16:creationId xmlns:a16="http://schemas.microsoft.com/office/drawing/2014/main" id="{DEBC3249-B140-4686-8CA1-2FA5497C16C0}"/>
            </a:ext>
          </a:extLst>
        </xdr:cNvPr>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3" name="【道路】&#10;有形固定資産減価償却率該当値テキスト">
          <a:extLst>
            <a:ext uri="{FF2B5EF4-FFF2-40B4-BE49-F238E27FC236}">
              <a16:creationId xmlns:a16="http://schemas.microsoft.com/office/drawing/2014/main" id="{21908C3B-19F8-449E-BF8F-DA0092FB1466}"/>
            </a:ext>
          </a:extLst>
        </xdr:cNvPr>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4" name="楕円 73">
          <a:extLst>
            <a:ext uri="{FF2B5EF4-FFF2-40B4-BE49-F238E27FC236}">
              <a16:creationId xmlns:a16="http://schemas.microsoft.com/office/drawing/2014/main" id="{ED07D239-AA93-4D6F-A261-33D53626F08B}"/>
            </a:ext>
          </a:extLst>
        </xdr:cNvPr>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125186</xdr:rowOff>
    </xdr:to>
    <xdr:cxnSp macro="">
      <xdr:nvCxnSpPr>
        <xdr:cNvPr id="75" name="直線コネクタ 74">
          <a:extLst>
            <a:ext uri="{FF2B5EF4-FFF2-40B4-BE49-F238E27FC236}">
              <a16:creationId xmlns:a16="http://schemas.microsoft.com/office/drawing/2014/main" id="{F7CEFD85-3D84-4B11-8461-282BEE92F007}"/>
            </a:ext>
          </a:extLst>
        </xdr:cNvPr>
        <xdr:cNvCxnSpPr/>
      </xdr:nvCxnSpPr>
      <xdr:spPr>
        <a:xfrm flipV="1">
          <a:off x="3797300" y="6264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a:extLst>
            <a:ext uri="{FF2B5EF4-FFF2-40B4-BE49-F238E27FC236}">
              <a16:creationId xmlns:a16="http://schemas.microsoft.com/office/drawing/2014/main" id="{F984D8AE-1C52-4A33-BDB7-33BCADFFC9C6}"/>
            </a:ext>
          </a:extLst>
        </xdr:cNvPr>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159476</xdr:rowOff>
    </xdr:to>
    <xdr:cxnSp macro="">
      <xdr:nvCxnSpPr>
        <xdr:cNvPr id="77" name="直線コネクタ 76">
          <a:extLst>
            <a:ext uri="{FF2B5EF4-FFF2-40B4-BE49-F238E27FC236}">
              <a16:creationId xmlns:a16="http://schemas.microsoft.com/office/drawing/2014/main" id="{480AAC87-3EEC-4AA5-A3E0-E158381DC595}"/>
            </a:ext>
          </a:extLst>
        </xdr:cNvPr>
        <xdr:cNvCxnSpPr/>
      </xdr:nvCxnSpPr>
      <xdr:spPr>
        <a:xfrm flipV="1">
          <a:off x="2908300" y="629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78" name="楕円 77">
          <a:extLst>
            <a:ext uri="{FF2B5EF4-FFF2-40B4-BE49-F238E27FC236}">
              <a16:creationId xmlns:a16="http://schemas.microsoft.com/office/drawing/2014/main" id="{B82A7EB7-92F8-4492-BE04-56C0546C82C9}"/>
            </a:ext>
          </a:extLst>
        </xdr:cNvPr>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15784</xdr:rowOff>
    </xdr:to>
    <xdr:cxnSp macro="">
      <xdr:nvCxnSpPr>
        <xdr:cNvPr id="79" name="直線コネクタ 78">
          <a:extLst>
            <a:ext uri="{FF2B5EF4-FFF2-40B4-BE49-F238E27FC236}">
              <a16:creationId xmlns:a16="http://schemas.microsoft.com/office/drawing/2014/main" id="{50EC980A-07A1-44CF-9F16-DCBEBC9EA1B1}"/>
            </a:ext>
          </a:extLst>
        </xdr:cNvPr>
        <xdr:cNvCxnSpPr/>
      </xdr:nvCxnSpPr>
      <xdr:spPr>
        <a:xfrm flipV="1">
          <a:off x="2019300" y="633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C6390DC3-021B-4A3D-9512-4486A44BC19B}"/>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B8DE135F-E5DA-4611-8B4F-D6E4B1DE7EBB}"/>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A2E4B8E4-1907-4240-BC37-8CD012F9BCC8}"/>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3" name="n_1mainValue【道路】&#10;有形固定資産減価償却率">
          <a:extLst>
            <a:ext uri="{FF2B5EF4-FFF2-40B4-BE49-F238E27FC236}">
              <a16:creationId xmlns:a16="http://schemas.microsoft.com/office/drawing/2014/main" id="{6FBA2280-4668-4B83-9A21-53AD232EA416}"/>
            </a:ext>
          </a:extLst>
        </xdr:cNvPr>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4" name="n_2mainValue【道路】&#10;有形固定資産減価償却率">
          <a:extLst>
            <a:ext uri="{FF2B5EF4-FFF2-40B4-BE49-F238E27FC236}">
              <a16:creationId xmlns:a16="http://schemas.microsoft.com/office/drawing/2014/main" id="{96D72B70-89E1-4C20-8904-B01314C5D5C6}"/>
            </a:ext>
          </a:extLst>
        </xdr:cNvPr>
        <xdr:cNvSpPr txBox="1"/>
      </xdr:nvSpPr>
      <xdr:spPr>
        <a:xfrm>
          <a:off x="2705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85" name="n_3mainValue【道路】&#10;有形固定資産減価償却率">
          <a:extLst>
            <a:ext uri="{FF2B5EF4-FFF2-40B4-BE49-F238E27FC236}">
              <a16:creationId xmlns:a16="http://schemas.microsoft.com/office/drawing/2014/main" id="{15E2D962-1726-4F2F-9EF7-7681EF04CB36}"/>
            </a:ext>
          </a:extLst>
        </xdr:cNvPr>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8DA0471-7358-4B2C-A2DD-8C9C25C931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7037995-B137-462D-B549-B7E4C76A92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2477965-268E-4A26-86D4-A8109550FA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9CDBA49-9C1B-4017-9A92-878E250F44B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57A0A079-93C7-4E39-88E6-A0154BE909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07064CA-69A3-4655-84CB-35581BDF35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B04D05E-41CB-4899-B5D1-A37D9C21E9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385A48F-DB05-4068-9349-5334621B82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D0DF35BC-FFBE-44B1-B195-9A258DC4C0F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D7E3F6D-FB4E-4000-A909-5D3807AD1F4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58FE0FA-EDFA-4B3F-B3A1-5F31BB8537F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D1BE1DA-0A16-4007-A842-88A5219CE78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1B398DC-5BF2-4C6D-8D25-EEBA19BE43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FBDA2565-041B-41AB-B24D-E59B93C06F2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99C1CCEA-0983-40A4-9C71-4FE6F741CC0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CDB546FD-F80D-4E09-8DFE-2B6CE1EA0FA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8A3FF16-2BB9-4113-89D4-6103AE32F4F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C3232316-F77F-407D-A424-AB0B56E56EF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B0FAB55-C218-4008-BCFD-7200DDC80D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FD47110-1E67-4645-A597-3DBBD27E7C8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3A8AF25-6DA1-4941-A4E0-C09C66D1D4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F13D17F6-2613-4D3E-9822-9A245C61780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B4E3CD7-04FE-45DA-9C3E-EECB925E0D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F3CCC6FB-C7B0-48BE-9355-33D44A9A3586}"/>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D0BA130B-9871-4666-B8D6-82CF5A97C9A4}"/>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DFAFECB6-05B3-426A-B7D7-A7F2C435AE4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7010A91E-ED68-422E-BB77-F1126D29B186}"/>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407439-8305-49BF-800F-E9DCB447B109}"/>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09986D7B-084F-4CAB-BD12-879C5005D702}"/>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2B7E44F1-4743-40DE-8304-50906DC61AD1}"/>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F481D87E-9EB5-4DE6-98B7-04786EF4C1E4}"/>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DFC5140F-C3D3-4E8E-A76C-CF7944AC216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690A7915-F1C7-4941-845F-2A9B971215D5}"/>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4177BF0-69E6-4B0F-AAC4-9761A98E4D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8EC62BA-C95A-48C2-AA62-E3E7171115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D47B0E2-A858-4FF8-AEA2-364D39E704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C5EE1C2-6235-4FAF-A4F5-886A7D4C05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8A3B303-9399-4D24-A7F2-96428C84B1C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159095</xdr:rowOff>
    </xdr:from>
    <xdr:to>
      <xdr:col>55</xdr:col>
      <xdr:colOff>50800</xdr:colOff>
      <xdr:row>41</xdr:row>
      <xdr:rowOff>89245</xdr:rowOff>
    </xdr:to>
    <xdr:sp macro="" textlink="">
      <xdr:nvSpPr>
        <xdr:cNvPr id="124" name="楕円 123">
          <a:extLst>
            <a:ext uri="{FF2B5EF4-FFF2-40B4-BE49-F238E27FC236}">
              <a16:creationId xmlns:a16="http://schemas.microsoft.com/office/drawing/2014/main" id="{B097E3A2-5C21-4AB8-9FDD-DF9FEC8A7B61}"/>
            </a:ext>
          </a:extLst>
        </xdr:cNvPr>
        <xdr:cNvSpPr/>
      </xdr:nvSpPr>
      <xdr:spPr>
        <a:xfrm>
          <a:off x="10426700" y="70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10522</xdr:rowOff>
    </xdr:from>
    <xdr:ext cx="534377" cy="259045"/>
    <xdr:sp macro="" textlink="">
      <xdr:nvSpPr>
        <xdr:cNvPr id="125" name="【道路】&#10;一人当たり延長該当値テキスト">
          <a:extLst>
            <a:ext uri="{FF2B5EF4-FFF2-40B4-BE49-F238E27FC236}">
              <a16:creationId xmlns:a16="http://schemas.microsoft.com/office/drawing/2014/main" id="{9641032D-F72D-4722-827F-C1AFE39A9368}"/>
            </a:ext>
          </a:extLst>
        </xdr:cNvPr>
        <xdr:cNvSpPr txBox="1"/>
      </xdr:nvSpPr>
      <xdr:spPr>
        <a:xfrm>
          <a:off x="10515600" y="68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161002</xdr:rowOff>
    </xdr:from>
    <xdr:to>
      <xdr:col>50</xdr:col>
      <xdr:colOff>165100</xdr:colOff>
      <xdr:row>41</xdr:row>
      <xdr:rowOff>91152</xdr:rowOff>
    </xdr:to>
    <xdr:sp macro="" textlink="">
      <xdr:nvSpPr>
        <xdr:cNvPr id="126" name="楕円 125">
          <a:extLst>
            <a:ext uri="{FF2B5EF4-FFF2-40B4-BE49-F238E27FC236}">
              <a16:creationId xmlns:a16="http://schemas.microsoft.com/office/drawing/2014/main" id="{B942F68F-265F-4383-B773-0844261A605C}"/>
            </a:ext>
          </a:extLst>
        </xdr:cNvPr>
        <xdr:cNvSpPr/>
      </xdr:nvSpPr>
      <xdr:spPr>
        <a:xfrm>
          <a:off x="9588500" y="701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38445</xdr:rowOff>
    </xdr:from>
    <xdr:to>
      <xdr:col>55</xdr:col>
      <xdr:colOff>0</xdr:colOff>
      <xdr:row>41</xdr:row>
      <xdr:rowOff>40352</xdr:rowOff>
    </xdr:to>
    <xdr:cxnSp macro="">
      <xdr:nvCxnSpPr>
        <xdr:cNvPr id="127" name="直線コネクタ 126">
          <a:extLst>
            <a:ext uri="{FF2B5EF4-FFF2-40B4-BE49-F238E27FC236}">
              <a16:creationId xmlns:a16="http://schemas.microsoft.com/office/drawing/2014/main" id="{82E13F7C-72A0-4EC3-B285-2E981E493E43}"/>
            </a:ext>
          </a:extLst>
        </xdr:cNvPr>
        <xdr:cNvCxnSpPr/>
      </xdr:nvCxnSpPr>
      <xdr:spPr>
        <a:xfrm flipV="1">
          <a:off x="9639300" y="7067895"/>
          <a:ext cx="8382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164181</xdr:rowOff>
    </xdr:from>
    <xdr:to>
      <xdr:col>46</xdr:col>
      <xdr:colOff>38100</xdr:colOff>
      <xdr:row>41</xdr:row>
      <xdr:rowOff>94331</xdr:rowOff>
    </xdr:to>
    <xdr:sp macro="" textlink="">
      <xdr:nvSpPr>
        <xdr:cNvPr id="128" name="楕円 127">
          <a:extLst>
            <a:ext uri="{FF2B5EF4-FFF2-40B4-BE49-F238E27FC236}">
              <a16:creationId xmlns:a16="http://schemas.microsoft.com/office/drawing/2014/main" id="{81B6F2CE-EF4E-437C-B23A-AEF5457AD372}"/>
            </a:ext>
          </a:extLst>
        </xdr:cNvPr>
        <xdr:cNvSpPr/>
      </xdr:nvSpPr>
      <xdr:spPr>
        <a:xfrm>
          <a:off x="8699500" y="7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40352</xdr:rowOff>
    </xdr:from>
    <xdr:to>
      <xdr:col>50</xdr:col>
      <xdr:colOff>114300</xdr:colOff>
      <xdr:row>41</xdr:row>
      <xdr:rowOff>43531</xdr:rowOff>
    </xdr:to>
    <xdr:cxnSp macro="">
      <xdr:nvCxnSpPr>
        <xdr:cNvPr id="129" name="直線コネクタ 128">
          <a:extLst>
            <a:ext uri="{FF2B5EF4-FFF2-40B4-BE49-F238E27FC236}">
              <a16:creationId xmlns:a16="http://schemas.microsoft.com/office/drawing/2014/main" id="{26587C10-2194-4F38-98E6-0F40D1639C8B}"/>
            </a:ext>
          </a:extLst>
        </xdr:cNvPr>
        <xdr:cNvCxnSpPr/>
      </xdr:nvCxnSpPr>
      <xdr:spPr>
        <a:xfrm flipV="1">
          <a:off x="8750300" y="7069802"/>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166517</xdr:rowOff>
    </xdr:from>
    <xdr:to>
      <xdr:col>41</xdr:col>
      <xdr:colOff>101600</xdr:colOff>
      <xdr:row>41</xdr:row>
      <xdr:rowOff>96667</xdr:rowOff>
    </xdr:to>
    <xdr:sp macro="" textlink="">
      <xdr:nvSpPr>
        <xdr:cNvPr id="130" name="楕円 129">
          <a:extLst>
            <a:ext uri="{FF2B5EF4-FFF2-40B4-BE49-F238E27FC236}">
              <a16:creationId xmlns:a16="http://schemas.microsoft.com/office/drawing/2014/main" id="{0BB76D53-B1A2-47E8-835C-6216D5F44028}"/>
            </a:ext>
          </a:extLst>
        </xdr:cNvPr>
        <xdr:cNvSpPr/>
      </xdr:nvSpPr>
      <xdr:spPr>
        <a:xfrm>
          <a:off x="7810500" y="7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43531</xdr:rowOff>
    </xdr:from>
    <xdr:to>
      <xdr:col>45</xdr:col>
      <xdr:colOff>177800</xdr:colOff>
      <xdr:row>41</xdr:row>
      <xdr:rowOff>45867</xdr:rowOff>
    </xdr:to>
    <xdr:cxnSp macro="">
      <xdr:nvCxnSpPr>
        <xdr:cNvPr id="131" name="直線コネクタ 130">
          <a:extLst>
            <a:ext uri="{FF2B5EF4-FFF2-40B4-BE49-F238E27FC236}">
              <a16:creationId xmlns:a16="http://schemas.microsoft.com/office/drawing/2014/main" id="{B842CAFB-675E-405C-B932-3F30A4F3DC45}"/>
            </a:ext>
          </a:extLst>
        </xdr:cNvPr>
        <xdr:cNvCxnSpPr/>
      </xdr:nvCxnSpPr>
      <xdr:spPr>
        <a:xfrm flipV="1">
          <a:off x="7861300" y="7072981"/>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DF728B90-0C16-4E41-A391-51407989DBF3}"/>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B40360DD-50B3-4162-8309-C8B385AFA28B}"/>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9D8F6972-31CB-4B5E-B0A4-8A66CEE808AE}"/>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107679</xdr:rowOff>
    </xdr:from>
    <xdr:ext cx="534377" cy="259045"/>
    <xdr:sp macro="" textlink="">
      <xdr:nvSpPr>
        <xdr:cNvPr id="135" name="n_1mainValue【道路】&#10;一人当たり延長">
          <a:extLst>
            <a:ext uri="{FF2B5EF4-FFF2-40B4-BE49-F238E27FC236}">
              <a16:creationId xmlns:a16="http://schemas.microsoft.com/office/drawing/2014/main" id="{2A02DD91-31DB-420F-A849-9385A60F046B}"/>
            </a:ext>
          </a:extLst>
        </xdr:cNvPr>
        <xdr:cNvSpPr txBox="1"/>
      </xdr:nvSpPr>
      <xdr:spPr>
        <a:xfrm>
          <a:off x="9359411" y="67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110858</xdr:rowOff>
    </xdr:from>
    <xdr:ext cx="534377" cy="259045"/>
    <xdr:sp macro="" textlink="">
      <xdr:nvSpPr>
        <xdr:cNvPr id="136" name="n_2mainValue【道路】&#10;一人当たり延長">
          <a:extLst>
            <a:ext uri="{FF2B5EF4-FFF2-40B4-BE49-F238E27FC236}">
              <a16:creationId xmlns:a16="http://schemas.microsoft.com/office/drawing/2014/main" id="{B0E86EA1-27C2-4D42-ABC0-C507A8A63506}"/>
            </a:ext>
          </a:extLst>
        </xdr:cNvPr>
        <xdr:cNvSpPr txBox="1"/>
      </xdr:nvSpPr>
      <xdr:spPr>
        <a:xfrm>
          <a:off x="8483111" y="67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113194</xdr:rowOff>
    </xdr:from>
    <xdr:ext cx="534377" cy="259045"/>
    <xdr:sp macro="" textlink="">
      <xdr:nvSpPr>
        <xdr:cNvPr id="137" name="n_3mainValue【道路】&#10;一人当たり延長">
          <a:extLst>
            <a:ext uri="{FF2B5EF4-FFF2-40B4-BE49-F238E27FC236}">
              <a16:creationId xmlns:a16="http://schemas.microsoft.com/office/drawing/2014/main" id="{38BBECF3-F38E-4648-9CFD-5E5E44A12979}"/>
            </a:ext>
          </a:extLst>
        </xdr:cNvPr>
        <xdr:cNvSpPr txBox="1"/>
      </xdr:nvSpPr>
      <xdr:spPr>
        <a:xfrm>
          <a:off x="7594111" y="67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A596798C-8F2E-42EA-99B0-063C6C2945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F85B711C-31B7-4648-B0BF-870EEC6C26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DF68FD8A-95F2-4643-87CA-FE3638A24A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E8DD40C-0119-4F5E-9599-1C928DD10B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686CF0C-55E9-40D6-A2E0-B06D3F97DD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DD15FE9-3F77-49DF-8B51-CD3C0C36A5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17F06EC-3300-4C11-964A-5C2F9D9444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87FE376-E405-4AF2-90A5-AE999EF7EC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AA3B70EA-302C-4B64-A1C5-2BA519355E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5C88AFA-FAE6-4CCB-81A2-090189B8CE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42F8C8E9-87B2-4FB7-9523-B4B483F99E4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7DE776CD-BEC0-4CAE-ABF1-81BD86C4901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96CF69D0-E3C2-4223-B104-E70577129F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43934BE0-DBEB-46D8-877D-A5808D25E44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9FAD25FE-9BF8-4104-8703-C106FF5BC2B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60B5E2C-5AD1-4F9B-8FD0-9F34C14341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0BB43D2-3FE8-440B-BD56-C806C3DD82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9A33F1B-9B85-4FB3-85B1-685DC5F171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A4041C15-1D2C-43F9-B05C-597E42A527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FC8FC95-E72A-4B4E-B3C4-7AE7169DDF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DC51F1C2-14D2-40A7-A9D9-78A57EBABB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F5A9D4FE-A1FB-43F4-8234-5A70708AE20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2936AD99-CAA2-4DAB-80FA-0D7438EA8D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AC27A2A3-10F3-423F-8E2D-2D998CFB4DA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4CD08808-389F-4853-B255-DD11A33EEE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BF33BA19-23E7-4921-9EBA-7D30BEF7776F}"/>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D8CA444-A6E4-4551-BE0A-A3E0980CB9AE}"/>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DF24A3AE-ABA6-4F7A-8208-B26D2E14F0E1}"/>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1988D92-CAE7-4DEA-8DBD-A3B658AD4567}"/>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5289173D-7731-4448-BD2A-34BE1AEDC289}"/>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F1ADCBA0-BFFD-4258-848F-9328C56B3B5C}"/>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AC57946A-F25F-49A6-93C2-03A6C7A90C0A}"/>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E6885576-9572-490F-8510-0A561B8FF6A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AADCDDBF-1CD7-4930-B00B-F69943034F7C}"/>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8511EB85-617B-4CB2-A674-2C3B5EF94388}"/>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94C4275-CED4-4F2E-B005-E3B851AED3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3F8ADBD-4D4E-4705-95C8-E2923A16EB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CA68186-0A65-41C8-9B9D-61BCBCF1F3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DD2124A-1C68-4CBA-B2D2-A2E7E39BBF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9786BF2-78F7-4B13-8EC2-D5AC5D52FC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8" name="楕円 177">
          <a:extLst>
            <a:ext uri="{FF2B5EF4-FFF2-40B4-BE49-F238E27FC236}">
              <a16:creationId xmlns:a16="http://schemas.microsoft.com/office/drawing/2014/main" id="{29CC86C7-9EEA-46BA-A69F-69152BC642C5}"/>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72951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BAD80F3-7F0D-42C2-8E2D-2206007E1A5F}"/>
            </a:ext>
          </a:extLst>
        </xdr:cNvPr>
        <xdr:cNvSpPr txBox="1"/>
      </xdr:nvSpPr>
      <xdr:spPr>
        <a:xfrm>
          <a:off x="4673600"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80" name="楕円 179">
          <a:extLst>
            <a:ext uri="{FF2B5EF4-FFF2-40B4-BE49-F238E27FC236}">
              <a16:creationId xmlns:a16="http://schemas.microsoft.com/office/drawing/2014/main" id="{E959BA0B-18C8-4C16-BCCF-B15E00CADBBC}"/>
            </a:ext>
          </a:extLst>
        </xdr:cNvPr>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168184</xdr:rowOff>
    </xdr:to>
    <xdr:cxnSp macro="">
      <xdr:nvCxnSpPr>
        <xdr:cNvPr id="181" name="直線コネクタ 180">
          <a:extLst>
            <a:ext uri="{FF2B5EF4-FFF2-40B4-BE49-F238E27FC236}">
              <a16:creationId xmlns:a16="http://schemas.microsoft.com/office/drawing/2014/main" id="{ACAE9483-C920-4BB8-8187-9DF9AC1EB26E}"/>
            </a:ext>
          </a:extLst>
        </xdr:cNvPr>
        <xdr:cNvCxnSpPr/>
      </xdr:nvCxnSpPr>
      <xdr:spPr>
        <a:xfrm flipV="1">
          <a:off x="3797300" y="10432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楕円 181">
          <a:extLst>
            <a:ext uri="{FF2B5EF4-FFF2-40B4-BE49-F238E27FC236}">
              <a16:creationId xmlns:a16="http://schemas.microsoft.com/office/drawing/2014/main" id="{E7E1FC38-9050-44A3-8AFB-E3E1613E5B14}"/>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168184</xdr:rowOff>
    </xdr:from>
    <xdr:to>
      <xdr:col>19</xdr:col>
      <xdr:colOff>177800</xdr:colOff>
      <xdr:row>61</xdr:row>
      <xdr:rowOff>21227</xdr:rowOff>
    </xdr:to>
    <xdr:cxnSp macro="">
      <xdr:nvCxnSpPr>
        <xdr:cNvPr id="183" name="直線コネクタ 182">
          <a:extLst>
            <a:ext uri="{FF2B5EF4-FFF2-40B4-BE49-F238E27FC236}">
              <a16:creationId xmlns:a16="http://schemas.microsoft.com/office/drawing/2014/main" id="{1F76694C-985A-4F17-B73A-D757D7ED36F0}"/>
            </a:ext>
          </a:extLst>
        </xdr:cNvPr>
        <xdr:cNvCxnSpPr/>
      </xdr:nvCxnSpPr>
      <xdr:spPr>
        <a:xfrm flipV="1">
          <a:off x="2908300" y="1045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84" name="楕円 183">
          <a:extLst>
            <a:ext uri="{FF2B5EF4-FFF2-40B4-BE49-F238E27FC236}">
              <a16:creationId xmlns:a16="http://schemas.microsoft.com/office/drawing/2014/main" id="{C92E5E99-9EA3-44EF-8A1A-E190FC1FC695}"/>
            </a:ext>
          </a:extLst>
        </xdr:cNvPr>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40822</xdr:rowOff>
    </xdr:to>
    <xdr:cxnSp macro="">
      <xdr:nvCxnSpPr>
        <xdr:cNvPr id="185" name="直線コネクタ 184">
          <a:extLst>
            <a:ext uri="{FF2B5EF4-FFF2-40B4-BE49-F238E27FC236}">
              <a16:creationId xmlns:a16="http://schemas.microsoft.com/office/drawing/2014/main" id="{83A5375E-4ADE-4C30-8D79-435F3811E344}"/>
            </a:ext>
          </a:extLst>
        </xdr:cNvPr>
        <xdr:cNvCxnSpPr/>
      </xdr:nvCxnSpPr>
      <xdr:spPr>
        <a:xfrm flipV="1">
          <a:off x="2019300" y="10479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549B2D9F-5466-404A-9DAF-A850BF8184BC}"/>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9ED3DC17-1237-46B1-98E6-1302DD7F4149}"/>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F37F0F27-DF71-48D0-8CEC-1F1BEE6D1384}"/>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E20D7519-C944-4A57-83D2-03E6A90668BD}"/>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5DBAE36C-EB0D-4282-9EB1-3A898F15E65B}"/>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42B534D3-1616-40C0-BBB5-6507178A16A0}"/>
            </a:ext>
          </a:extLst>
        </xdr:cNvPr>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71405BE-B9EB-43C0-B33B-CA5D39F21C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3A3FE32-C609-4FEA-8DEB-3F02D21D49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7F86D090-BD4C-45FF-9FCE-2370DFF66B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4E695DC4-221B-49D3-9DC2-1B72BCCB24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B3DE29B-F4DC-45A2-8550-1D0DCC9AF1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4A9D08B0-7A4F-49D5-9354-E1ADAF759F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58213C0-ABEA-418C-BD99-3074D4DA98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F4E4E10-0196-4E1E-8220-0F636BCCF1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1BD5F53-43C2-4A97-9156-BD2BEBFCFD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A111AB47-9085-4617-9FA3-374E2B82C96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18C98A7A-F38F-41F6-8C17-783FC265167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38C42389-5A41-466E-9E18-7B72DF574EE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64EE38FA-6A1F-4EA4-B53E-86E3CC8A4B5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19EEB361-5390-452F-ACF9-BF906AE34F9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3B839B5B-94BE-477A-841C-03A5935B6F7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BF351889-AE18-41DE-864A-EAFCA70B630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F54A5933-9D37-427A-A652-E1A5E9A3BE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D9E64650-92CB-463A-806A-0FDAFAA7FD0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AA5BA07E-ABF2-4B66-BB32-187B254E90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299A06A8-10A0-4610-9D61-7C828C75FAB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FBAB57F0-97DF-47EA-B842-8976B5403F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AEFFDE94-57CF-4387-9593-82BE714A68FC}"/>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47070FC-5720-4A00-BACB-440506B62AFA}"/>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EE7B4573-89B2-4104-B556-32721B158CFD}"/>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D702EF57-AADC-4E61-92E7-F3705AA51D18}"/>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383A2A2F-8778-4305-B876-542132720F94}"/>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F3B5AA19-D3AF-4864-B42E-A7634956F878}"/>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9CA5B217-AF03-4B19-BE2D-BED70D5CAD02}"/>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54B9941B-022A-4F0B-A87A-141ABF2007F2}"/>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3012F9DF-ADBF-4A73-8E32-2A30A8D2EA08}"/>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320973F4-6CC6-441D-B5B2-622053B6CE9E}"/>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7120029-0009-4C32-A5FE-6FC2A40251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A9F6F77-54B6-4D16-AC4B-34068163E5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3F9FEE5-1120-4301-8B7D-2211909857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D708305-0DB3-404B-9F7B-1B6236787C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79B4A6E-C225-4595-B05C-A6B44C7875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1305</xdr:rowOff>
    </xdr:from>
    <xdr:to>
      <xdr:col>55</xdr:col>
      <xdr:colOff>50800</xdr:colOff>
      <xdr:row>63</xdr:row>
      <xdr:rowOff>102905</xdr:rowOff>
    </xdr:to>
    <xdr:sp macro="" textlink="">
      <xdr:nvSpPr>
        <xdr:cNvPr id="228" name="楕円 227">
          <a:extLst>
            <a:ext uri="{FF2B5EF4-FFF2-40B4-BE49-F238E27FC236}">
              <a16:creationId xmlns:a16="http://schemas.microsoft.com/office/drawing/2014/main" id="{0218F586-8BDB-444C-9882-914479277894}"/>
            </a:ext>
          </a:extLst>
        </xdr:cNvPr>
        <xdr:cNvSpPr/>
      </xdr:nvSpPr>
      <xdr:spPr>
        <a:xfrm>
          <a:off x="10426700" y="108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87682</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102D36FA-4C8B-478B-BDF0-39AF3745AACC}"/>
            </a:ext>
          </a:extLst>
        </xdr:cNvPr>
        <xdr:cNvSpPr txBox="1"/>
      </xdr:nvSpPr>
      <xdr:spPr>
        <a:xfrm>
          <a:off x="10515600" y="1071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2635</xdr:rowOff>
    </xdr:from>
    <xdr:to>
      <xdr:col>50</xdr:col>
      <xdr:colOff>165100</xdr:colOff>
      <xdr:row>63</xdr:row>
      <xdr:rowOff>104235</xdr:rowOff>
    </xdr:to>
    <xdr:sp macro="" textlink="">
      <xdr:nvSpPr>
        <xdr:cNvPr id="230" name="楕円 229">
          <a:extLst>
            <a:ext uri="{FF2B5EF4-FFF2-40B4-BE49-F238E27FC236}">
              <a16:creationId xmlns:a16="http://schemas.microsoft.com/office/drawing/2014/main" id="{2FFDAD68-3EB7-4599-B1F7-D22D39D62BDC}"/>
            </a:ext>
          </a:extLst>
        </xdr:cNvPr>
        <xdr:cNvSpPr/>
      </xdr:nvSpPr>
      <xdr:spPr>
        <a:xfrm>
          <a:off x="9588500" y="108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52105</xdr:rowOff>
    </xdr:from>
    <xdr:to>
      <xdr:col>55</xdr:col>
      <xdr:colOff>0</xdr:colOff>
      <xdr:row>63</xdr:row>
      <xdr:rowOff>53435</xdr:rowOff>
    </xdr:to>
    <xdr:cxnSp macro="">
      <xdr:nvCxnSpPr>
        <xdr:cNvPr id="231" name="直線コネクタ 230">
          <a:extLst>
            <a:ext uri="{FF2B5EF4-FFF2-40B4-BE49-F238E27FC236}">
              <a16:creationId xmlns:a16="http://schemas.microsoft.com/office/drawing/2014/main" id="{B08B1A34-2282-4B4E-87AA-D84897EA35B2}"/>
            </a:ext>
          </a:extLst>
        </xdr:cNvPr>
        <xdr:cNvCxnSpPr/>
      </xdr:nvCxnSpPr>
      <xdr:spPr>
        <a:xfrm flipV="1">
          <a:off x="9639300" y="10853455"/>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4852</xdr:rowOff>
    </xdr:from>
    <xdr:to>
      <xdr:col>46</xdr:col>
      <xdr:colOff>38100</xdr:colOff>
      <xdr:row>63</xdr:row>
      <xdr:rowOff>106452</xdr:rowOff>
    </xdr:to>
    <xdr:sp macro="" textlink="">
      <xdr:nvSpPr>
        <xdr:cNvPr id="232" name="楕円 231">
          <a:extLst>
            <a:ext uri="{FF2B5EF4-FFF2-40B4-BE49-F238E27FC236}">
              <a16:creationId xmlns:a16="http://schemas.microsoft.com/office/drawing/2014/main" id="{45768090-9395-4CE4-9AE8-F9E74C130179}"/>
            </a:ext>
          </a:extLst>
        </xdr:cNvPr>
        <xdr:cNvSpPr/>
      </xdr:nvSpPr>
      <xdr:spPr>
        <a:xfrm>
          <a:off x="8699500" y="108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53435</xdr:rowOff>
    </xdr:from>
    <xdr:to>
      <xdr:col>50</xdr:col>
      <xdr:colOff>114300</xdr:colOff>
      <xdr:row>63</xdr:row>
      <xdr:rowOff>55652</xdr:rowOff>
    </xdr:to>
    <xdr:cxnSp macro="">
      <xdr:nvCxnSpPr>
        <xdr:cNvPr id="233" name="直線コネクタ 232">
          <a:extLst>
            <a:ext uri="{FF2B5EF4-FFF2-40B4-BE49-F238E27FC236}">
              <a16:creationId xmlns:a16="http://schemas.microsoft.com/office/drawing/2014/main" id="{6D24890C-3326-4931-B3EA-596A0548FD44}"/>
            </a:ext>
          </a:extLst>
        </xdr:cNvPr>
        <xdr:cNvCxnSpPr/>
      </xdr:nvCxnSpPr>
      <xdr:spPr>
        <a:xfrm flipV="1">
          <a:off x="8750300" y="1085478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7234</xdr:rowOff>
    </xdr:from>
    <xdr:to>
      <xdr:col>41</xdr:col>
      <xdr:colOff>101600</xdr:colOff>
      <xdr:row>63</xdr:row>
      <xdr:rowOff>108834</xdr:rowOff>
    </xdr:to>
    <xdr:sp macro="" textlink="">
      <xdr:nvSpPr>
        <xdr:cNvPr id="234" name="楕円 233">
          <a:extLst>
            <a:ext uri="{FF2B5EF4-FFF2-40B4-BE49-F238E27FC236}">
              <a16:creationId xmlns:a16="http://schemas.microsoft.com/office/drawing/2014/main" id="{0525AA19-FEA5-41F9-B5DA-6970FB52B6A1}"/>
            </a:ext>
          </a:extLst>
        </xdr:cNvPr>
        <xdr:cNvSpPr/>
      </xdr:nvSpPr>
      <xdr:spPr>
        <a:xfrm>
          <a:off x="7810500" y="108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55652</xdr:rowOff>
    </xdr:from>
    <xdr:to>
      <xdr:col>45</xdr:col>
      <xdr:colOff>177800</xdr:colOff>
      <xdr:row>63</xdr:row>
      <xdr:rowOff>58034</xdr:rowOff>
    </xdr:to>
    <xdr:cxnSp macro="">
      <xdr:nvCxnSpPr>
        <xdr:cNvPr id="235" name="直線コネクタ 234">
          <a:extLst>
            <a:ext uri="{FF2B5EF4-FFF2-40B4-BE49-F238E27FC236}">
              <a16:creationId xmlns:a16="http://schemas.microsoft.com/office/drawing/2014/main" id="{0532BBAE-2036-495B-8445-7D0DD389753A}"/>
            </a:ext>
          </a:extLst>
        </xdr:cNvPr>
        <xdr:cNvCxnSpPr/>
      </xdr:nvCxnSpPr>
      <xdr:spPr>
        <a:xfrm flipV="1">
          <a:off x="7861300" y="10857002"/>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8C81C9E4-ED44-49E8-A94C-89194D822FCB}"/>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7EC93FD-D468-42F1-AC2B-C0136A7DF113}"/>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90FA620D-1256-45F0-830E-84B0FB88F8C5}"/>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95362</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D339FDE4-7F9D-4B1D-BCAD-166C57E7A5AE}"/>
            </a:ext>
          </a:extLst>
        </xdr:cNvPr>
        <xdr:cNvSpPr txBox="1"/>
      </xdr:nvSpPr>
      <xdr:spPr>
        <a:xfrm>
          <a:off x="9327095" y="1089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97579</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EDC714FF-9C43-4D44-A19C-5836A7B77D78}"/>
            </a:ext>
          </a:extLst>
        </xdr:cNvPr>
        <xdr:cNvSpPr txBox="1"/>
      </xdr:nvSpPr>
      <xdr:spPr>
        <a:xfrm>
          <a:off x="8450795" y="108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99961</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2FA0F3F8-BD09-4E21-9CE8-3C19871AA05B}"/>
            </a:ext>
          </a:extLst>
        </xdr:cNvPr>
        <xdr:cNvSpPr txBox="1"/>
      </xdr:nvSpPr>
      <xdr:spPr>
        <a:xfrm>
          <a:off x="7561795" y="109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91329064-1B7F-4DB4-A3AA-9542AA57FC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119F38DA-4259-43BC-9850-090D217783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3C45AA70-667B-4834-B46E-B3CD3B48CA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DCC78ECE-605F-4F6E-A25D-DF8FE313CF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3771D7E9-D942-4186-BE78-1C076E6453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6B47D8C4-8EE1-4502-AC66-2B7E46F3E1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F7E4D7CB-6861-4DC0-818E-9EF46F4AEE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8DBA39C-8E3E-4AAD-8226-D9AB7D702E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164634DB-5F73-4D3D-9D90-86F2FB9BF8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75017617-85B4-4AC5-8AF7-8B1A33313E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E1642A79-DF86-4BFA-BFFB-0EB77ABBEC1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8EF9C67-2A3F-49EF-BF78-4E34DC94B1F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AD77436A-70C4-4DE6-8142-81FD7416BB4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1E84E5B-506B-4DF8-B2A0-FEEBEFEEB3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8470A55F-F8BC-491D-976F-356CD7FBF2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D3D20562-AE94-42B1-943E-592DE64BB6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620A5A87-FC6A-4CA2-886F-55B15CB48D5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B09ACDF6-EDCE-45D4-88CC-0212787D13C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4508EF19-C26D-4CAD-9D47-9B76927CD88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80636EB8-22FF-4FD3-AED7-CF17014356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AE25B53B-9F7F-4A3F-9790-7BA86B35DC7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6B0EE500-87BC-4959-A6FB-297325AD68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BC787593-CF85-455A-A748-CCC895D0894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6175190-7667-41E2-8DF2-D2A9AE7A0D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5D38766E-A866-4209-A5D4-1547ACCE7698}"/>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1C78FD6-ED13-43A9-BFAE-B4CDB60A4735}"/>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6CB28D7C-5C04-4621-A118-79F4C3889053}"/>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5AEC9E5E-EFFA-444E-994F-1CBF53CFE92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CDD34BF7-C54A-4376-A98C-94E3BEDFFA2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FA9C7501-85B0-4038-957C-61433E65E4A4}"/>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F90FB2E3-3563-4A6B-8882-6FC4390CA4CD}"/>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32EB4489-B3CE-4C5A-B1E5-D68A92B7B201}"/>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77C28BE0-595E-438B-B995-A80469172F8C}"/>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B90A9F28-AE5D-4DED-9CDD-F797BF5C0741}"/>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D494EDC-127F-4E67-9603-04AEB21D3B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60DC2C9-79CE-41FF-854C-6043E67225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3EE637B-AAB7-47EB-82B2-9D1746C86A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44EC56D-B8C9-410E-B7E7-969483F05F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2321250-A6D1-4701-B056-B041BB6541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81" name="楕円 280">
          <a:extLst>
            <a:ext uri="{FF2B5EF4-FFF2-40B4-BE49-F238E27FC236}">
              <a16:creationId xmlns:a16="http://schemas.microsoft.com/office/drawing/2014/main" id="{9B47F41B-640B-4609-A8AA-468A3FF8F6D0}"/>
            </a:ext>
          </a:extLst>
        </xdr:cNvPr>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E4C10247-5D93-47AE-A1D1-472790592253}"/>
            </a:ext>
          </a:extLst>
        </xdr:cNvPr>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83" name="楕円 282">
          <a:extLst>
            <a:ext uri="{FF2B5EF4-FFF2-40B4-BE49-F238E27FC236}">
              <a16:creationId xmlns:a16="http://schemas.microsoft.com/office/drawing/2014/main" id="{56D1EA75-1EE1-4118-B32F-1B79C55D664C}"/>
            </a:ext>
          </a:extLst>
        </xdr:cNvPr>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80</xdr:row>
      <xdr:rowOff>120014</xdr:rowOff>
    </xdr:to>
    <xdr:cxnSp macro="">
      <xdr:nvCxnSpPr>
        <xdr:cNvPr id="284" name="直線コネクタ 283">
          <a:extLst>
            <a:ext uri="{FF2B5EF4-FFF2-40B4-BE49-F238E27FC236}">
              <a16:creationId xmlns:a16="http://schemas.microsoft.com/office/drawing/2014/main" id="{62CE10CD-8FAA-4156-9C2E-9A958364EE9D}"/>
            </a:ext>
          </a:extLst>
        </xdr:cNvPr>
        <xdr:cNvCxnSpPr/>
      </xdr:nvCxnSpPr>
      <xdr:spPr>
        <a:xfrm flipV="1">
          <a:off x="3797300" y="13803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111125</xdr:rowOff>
    </xdr:from>
    <xdr:to>
      <xdr:col>15</xdr:col>
      <xdr:colOff>101600</xdr:colOff>
      <xdr:row>81</xdr:row>
      <xdr:rowOff>41275</xdr:rowOff>
    </xdr:to>
    <xdr:sp macro="" textlink="">
      <xdr:nvSpPr>
        <xdr:cNvPr id="285" name="楕円 284">
          <a:extLst>
            <a:ext uri="{FF2B5EF4-FFF2-40B4-BE49-F238E27FC236}">
              <a16:creationId xmlns:a16="http://schemas.microsoft.com/office/drawing/2014/main" id="{4CE75428-0809-4560-84C5-6B19F33041A7}"/>
            </a:ext>
          </a:extLst>
        </xdr:cNvPr>
        <xdr:cNvSpPr/>
      </xdr:nvSpPr>
      <xdr:spPr>
        <a:xfrm>
          <a:off x="2857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161925</xdr:rowOff>
    </xdr:to>
    <xdr:cxnSp macro="">
      <xdr:nvCxnSpPr>
        <xdr:cNvPr id="286" name="直線コネクタ 285">
          <a:extLst>
            <a:ext uri="{FF2B5EF4-FFF2-40B4-BE49-F238E27FC236}">
              <a16:creationId xmlns:a16="http://schemas.microsoft.com/office/drawing/2014/main" id="{A92062E3-C84D-4D67-8D3F-E286F639D0C4}"/>
            </a:ext>
          </a:extLst>
        </xdr:cNvPr>
        <xdr:cNvCxnSpPr/>
      </xdr:nvCxnSpPr>
      <xdr:spPr>
        <a:xfrm flipV="1">
          <a:off x="2908300" y="138360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87" name="楕円 286">
          <a:extLst>
            <a:ext uri="{FF2B5EF4-FFF2-40B4-BE49-F238E27FC236}">
              <a16:creationId xmlns:a16="http://schemas.microsoft.com/office/drawing/2014/main" id="{DB8B2FBD-E7FA-4B86-A6B9-04112FC01D7B}"/>
            </a:ext>
          </a:extLst>
        </xdr:cNvPr>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81</xdr:row>
      <xdr:rowOff>5714</xdr:rowOff>
    </xdr:to>
    <xdr:cxnSp macro="">
      <xdr:nvCxnSpPr>
        <xdr:cNvPr id="288" name="直線コネクタ 287">
          <a:extLst>
            <a:ext uri="{FF2B5EF4-FFF2-40B4-BE49-F238E27FC236}">
              <a16:creationId xmlns:a16="http://schemas.microsoft.com/office/drawing/2014/main" id="{D75EF85A-FD65-4594-BDEE-C600DF3D117F}"/>
            </a:ext>
          </a:extLst>
        </xdr:cNvPr>
        <xdr:cNvCxnSpPr/>
      </xdr:nvCxnSpPr>
      <xdr:spPr>
        <a:xfrm flipV="1">
          <a:off x="2019300" y="138779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F6CEC579-8755-40FB-B599-9919A408F47F}"/>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FCA36D0-4BC4-4C4A-B5D0-3B7CBC52B14E}"/>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7A192556-04B7-4054-9082-882294A07C65}"/>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92" name="n_1mainValue【公営住宅】&#10;有形固定資産減価償却率">
          <a:extLst>
            <a:ext uri="{FF2B5EF4-FFF2-40B4-BE49-F238E27FC236}">
              <a16:creationId xmlns:a16="http://schemas.microsoft.com/office/drawing/2014/main" id="{DCFFD8EC-1108-4D6B-ADAF-75B4DDC590F3}"/>
            </a:ext>
          </a:extLst>
        </xdr:cNvPr>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57802</xdr:rowOff>
    </xdr:from>
    <xdr:ext cx="405111" cy="259045"/>
    <xdr:sp macro="" textlink="">
      <xdr:nvSpPr>
        <xdr:cNvPr id="293" name="n_2mainValue【公営住宅】&#10;有形固定資産減価償却率">
          <a:extLst>
            <a:ext uri="{FF2B5EF4-FFF2-40B4-BE49-F238E27FC236}">
              <a16:creationId xmlns:a16="http://schemas.microsoft.com/office/drawing/2014/main" id="{06266490-FE80-4F26-8992-EFDD252A1AAB}"/>
            </a:ext>
          </a:extLst>
        </xdr:cNvPr>
        <xdr:cNvSpPr txBox="1"/>
      </xdr:nvSpPr>
      <xdr:spPr>
        <a:xfrm>
          <a:off x="2705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94" name="n_3mainValue【公営住宅】&#10;有形固定資産減価償却率">
          <a:extLst>
            <a:ext uri="{FF2B5EF4-FFF2-40B4-BE49-F238E27FC236}">
              <a16:creationId xmlns:a16="http://schemas.microsoft.com/office/drawing/2014/main" id="{E49FC35A-A11B-4528-97B2-F869C30C1680}"/>
            </a:ext>
          </a:extLst>
        </xdr:cNvPr>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52930A23-B395-4C67-9FBD-0F379CC542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9FA19BBA-DFC4-47EF-B62D-C627C5B750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ACF3D2F0-CCF0-4409-90FD-CDB3AC4BC9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A870CA36-7934-4AB3-9F03-9CB26F1321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6491BE47-4050-4DDD-A8A5-497AAFA4D2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2FB2F4E-24B5-4727-8C36-CBABB6EEC1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9AD3365A-CB8B-41E3-B8D3-B5F635E19B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14514EC6-0EB5-40A9-BF72-4DCD85CBE5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5EBDE9B3-B36F-401D-920C-3B21B3BDBC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20137CF2-AD9C-4168-8D0C-A7B155A919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107049DB-910C-4C9D-B501-58A53A97A6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4500BE32-412C-4115-AD28-73AEC759E77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B0715D3C-F014-4F01-898D-4A5E2A50B66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7600D129-15CA-42AC-970C-83843DD2716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106C7D8D-880F-4BB3-95E3-B568EBB833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5F023CD5-E0DA-4979-B921-6982504C901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13CCCD52-2109-4E06-8172-17D98EFFE0E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4B820E8F-FB46-4592-BE80-184A1BFC9CB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D7426822-FF6E-4839-8BF6-3296B0642B8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28341CB0-2D8B-47FE-A56C-CF0C2A9C9C8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E7E916CD-E8DF-4551-934D-46637F50CD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51C2C329-6A7C-4991-9B9C-19B892928BE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566F5653-355D-4C47-B276-2E917D349A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70E9CFF3-4852-4C00-AF23-93777B5DD56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7CD0AE41-3D40-44D7-8361-B109E190817F}"/>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70EF57BE-FA38-4DD7-AA6B-4C4D18160A93}"/>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B9E2A2E8-B89C-4B81-9CFF-CB5F1F32A7F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F4750775-C2FE-4EE2-9250-1C3151E66C73}"/>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9E1A8413-62E7-47EA-A11B-04A9235396FD}"/>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47B4AB99-B490-49E5-86A9-760D4C4F483B}"/>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7BD4E46F-77E3-47CA-859F-69AE03CBB813}"/>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42A159B-87C3-45DE-B65E-B072E0739CDB}"/>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EA586EE3-D605-41FD-B136-C56C49E5F398}"/>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B841CB0-FBA8-4713-9F62-F328FCCDE5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BD93AC7-8910-4D11-9C42-25EB59379C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2B7E0F3-D4CE-4775-95FA-2C9A487605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C4ED75C-1D1D-472D-8A20-0CDE7794936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661E723-886C-44B0-BAD8-1BFF45DE7B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121335</xdr:rowOff>
    </xdr:from>
    <xdr:to>
      <xdr:col>55</xdr:col>
      <xdr:colOff>50800</xdr:colOff>
      <xdr:row>86</xdr:row>
      <xdr:rowOff>51485</xdr:rowOff>
    </xdr:to>
    <xdr:sp macro="" textlink="">
      <xdr:nvSpPr>
        <xdr:cNvPr id="333" name="楕円 332">
          <a:extLst>
            <a:ext uri="{FF2B5EF4-FFF2-40B4-BE49-F238E27FC236}">
              <a16:creationId xmlns:a16="http://schemas.microsoft.com/office/drawing/2014/main" id="{14781C02-7F6A-4E97-A4EC-3963AD292BFF}"/>
            </a:ext>
          </a:extLst>
        </xdr:cNvPr>
        <xdr:cNvSpPr/>
      </xdr:nvSpPr>
      <xdr:spPr>
        <a:xfrm>
          <a:off x="10426700" y="146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43145</xdr:rowOff>
    </xdr:from>
    <xdr:ext cx="469744" cy="259045"/>
    <xdr:sp macro="" textlink="">
      <xdr:nvSpPr>
        <xdr:cNvPr id="334" name="【公営住宅】&#10;一人当たり面積該当値テキスト">
          <a:extLst>
            <a:ext uri="{FF2B5EF4-FFF2-40B4-BE49-F238E27FC236}">
              <a16:creationId xmlns:a16="http://schemas.microsoft.com/office/drawing/2014/main" id="{D3C599AE-E965-4EB3-9AC8-97C74A82D0C3}"/>
            </a:ext>
          </a:extLst>
        </xdr:cNvPr>
        <xdr:cNvSpPr txBox="1"/>
      </xdr:nvSpPr>
      <xdr:spPr>
        <a:xfrm>
          <a:off x="10515600" y="1461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122593</xdr:rowOff>
    </xdr:from>
    <xdr:to>
      <xdr:col>50</xdr:col>
      <xdr:colOff>165100</xdr:colOff>
      <xdr:row>86</xdr:row>
      <xdr:rowOff>52743</xdr:rowOff>
    </xdr:to>
    <xdr:sp macro="" textlink="">
      <xdr:nvSpPr>
        <xdr:cNvPr id="335" name="楕円 334">
          <a:extLst>
            <a:ext uri="{FF2B5EF4-FFF2-40B4-BE49-F238E27FC236}">
              <a16:creationId xmlns:a16="http://schemas.microsoft.com/office/drawing/2014/main" id="{3704014E-057C-49DB-BC4A-51BF84D175D2}"/>
            </a:ext>
          </a:extLst>
        </xdr:cNvPr>
        <xdr:cNvSpPr/>
      </xdr:nvSpPr>
      <xdr:spPr>
        <a:xfrm>
          <a:off x="9588500" y="146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xdr:rowOff>
    </xdr:from>
    <xdr:to>
      <xdr:col>55</xdr:col>
      <xdr:colOff>0</xdr:colOff>
      <xdr:row>86</xdr:row>
      <xdr:rowOff>1943</xdr:rowOff>
    </xdr:to>
    <xdr:cxnSp macro="">
      <xdr:nvCxnSpPr>
        <xdr:cNvPr id="336" name="直線コネクタ 335">
          <a:extLst>
            <a:ext uri="{FF2B5EF4-FFF2-40B4-BE49-F238E27FC236}">
              <a16:creationId xmlns:a16="http://schemas.microsoft.com/office/drawing/2014/main" id="{0F686B7F-3F63-4168-8DDC-DB92503B42FB}"/>
            </a:ext>
          </a:extLst>
        </xdr:cNvPr>
        <xdr:cNvCxnSpPr/>
      </xdr:nvCxnSpPr>
      <xdr:spPr>
        <a:xfrm flipV="1">
          <a:off x="9639300" y="14745385"/>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124689</xdr:rowOff>
    </xdr:from>
    <xdr:to>
      <xdr:col>46</xdr:col>
      <xdr:colOff>38100</xdr:colOff>
      <xdr:row>86</xdr:row>
      <xdr:rowOff>54839</xdr:rowOff>
    </xdr:to>
    <xdr:sp macro="" textlink="">
      <xdr:nvSpPr>
        <xdr:cNvPr id="337" name="楕円 336">
          <a:extLst>
            <a:ext uri="{FF2B5EF4-FFF2-40B4-BE49-F238E27FC236}">
              <a16:creationId xmlns:a16="http://schemas.microsoft.com/office/drawing/2014/main" id="{ECD7912B-6520-4B9F-853A-95F53DD8FEA0}"/>
            </a:ext>
          </a:extLst>
        </xdr:cNvPr>
        <xdr:cNvSpPr/>
      </xdr:nvSpPr>
      <xdr:spPr>
        <a:xfrm>
          <a:off x="8699500" y="146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1943</xdr:rowOff>
    </xdr:from>
    <xdr:to>
      <xdr:col>50</xdr:col>
      <xdr:colOff>114300</xdr:colOff>
      <xdr:row>86</xdr:row>
      <xdr:rowOff>4039</xdr:rowOff>
    </xdr:to>
    <xdr:cxnSp macro="">
      <xdr:nvCxnSpPr>
        <xdr:cNvPr id="338" name="直線コネクタ 337">
          <a:extLst>
            <a:ext uri="{FF2B5EF4-FFF2-40B4-BE49-F238E27FC236}">
              <a16:creationId xmlns:a16="http://schemas.microsoft.com/office/drawing/2014/main" id="{83C87127-39E0-4804-AB4E-FC8EE5569962}"/>
            </a:ext>
          </a:extLst>
        </xdr:cNvPr>
        <xdr:cNvCxnSpPr/>
      </xdr:nvCxnSpPr>
      <xdr:spPr>
        <a:xfrm flipV="1">
          <a:off x="8750300" y="1474664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126251</xdr:rowOff>
    </xdr:from>
    <xdr:to>
      <xdr:col>41</xdr:col>
      <xdr:colOff>101600</xdr:colOff>
      <xdr:row>86</xdr:row>
      <xdr:rowOff>56401</xdr:rowOff>
    </xdr:to>
    <xdr:sp macro="" textlink="">
      <xdr:nvSpPr>
        <xdr:cNvPr id="339" name="楕円 338">
          <a:extLst>
            <a:ext uri="{FF2B5EF4-FFF2-40B4-BE49-F238E27FC236}">
              <a16:creationId xmlns:a16="http://schemas.microsoft.com/office/drawing/2014/main" id="{0F2A858D-775A-4799-9BBB-0393847EDFA6}"/>
            </a:ext>
          </a:extLst>
        </xdr:cNvPr>
        <xdr:cNvSpPr/>
      </xdr:nvSpPr>
      <xdr:spPr>
        <a:xfrm>
          <a:off x="7810500" y="146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4039</xdr:rowOff>
    </xdr:from>
    <xdr:to>
      <xdr:col>45</xdr:col>
      <xdr:colOff>177800</xdr:colOff>
      <xdr:row>86</xdr:row>
      <xdr:rowOff>5601</xdr:rowOff>
    </xdr:to>
    <xdr:cxnSp macro="">
      <xdr:nvCxnSpPr>
        <xdr:cNvPr id="340" name="直線コネクタ 339">
          <a:extLst>
            <a:ext uri="{FF2B5EF4-FFF2-40B4-BE49-F238E27FC236}">
              <a16:creationId xmlns:a16="http://schemas.microsoft.com/office/drawing/2014/main" id="{334298BF-8347-4629-A25E-A0D1BFF70C9A}"/>
            </a:ext>
          </a:extLst>
        </xdr:cNvPr>
        <xdr:cNvCxnSpPr/>
      </xdr:nvCxnSpPr>
      <xdr:spPr>
        <a:xfrm flipV="1">
          <a:off x="7861300" y="1474873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2209272F-A76B-4386-87E8-ECBD53543083}"/>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D4FC23D9-9269-4871-B7B1-F3882944015A}"/>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1238CB47-83A8-4689-B066-090E2C8DD15F}"/>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43870</xdr:rowOff>
    </xdr:from>
    <xdr:ext cx="469744" cy="259045"/>
    <xdr:sp macro="" textlink="">
      <xdr:nvSpPr>
        <xdr:cNvPr id="344" name="n_1mainValue【公営住宅】&#10;一人当たり面積">
          <a:extLst>
            <a:ext uri="{FF2B5EF4-FFF2-40B4-BE49-F238E27FC236}">
              <a16:creationId xmlns:a16="http://schemas.microsoft.com/office/drawing/2014/main" id="{091676B9-F094-4497-914A-D74B960C572F}"/>
            </a:ext>
          </a:extLst>
        </xdr:cNvPr>
        <xdr:cNvSpPr txBox="1"/>
      </xdr:nvSpPr>
      <xdr:spPr>
        <a:xfrm>
          <a:off x="9391727" y="147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45966</xdr:rowOff>
    </xdr:from>
    <xdr:ext cx="469744" cy="259045"/>
    <xdr:sp macro="" textlink="">
      <xdr:nvSpPr>
        <xdr:cNvPr id="345" name="n_2mainValue【公営住宅】&#10;一人当たり面積">
          <a:extLst>
            <a:ext uri="{FF2B5EF4-FFF2-40B4-BE49-F238E27FC236}">
              <a16:creationId xmlns:a16="http://schemas.microsoft.com/office/drawing/2014/main" id="{564147A5-F538-4D3A-BCF1-C319405BC8D6}"/>
            </a:ext>
          </a:extLst>
        </xdr:cNvPr>
        <xdr:cNvSpPr txBox="1"/>
      </xdr:nvSpPr>
      <xdr:spPr>
        <a:xfrm>
          <a:off x="85154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47528</xdr:rowOff>
    </xdr:from>
    <xdr:ext cx="469744" cy="259045"/>
    <xdr:sp macro="" textlink="">
      <xdr:nvSpPr>
        <xdr:cNvPr id="346" name="n_3mainValue【公営住宅】&#10;一人当たり面積">
          <a:extLst>
            <a:ext uri="{FF2B5EF4-FFF2-40B4-BE49-F238E27FC236}">
              <a16:creationId xmlns:a16="http://schemas.microsoft.com/office/drawing/2014/main" id="{4D58549A-9153-4A34-999E-0E49485815C4}"/>
            </a:ext>
          </a:extLst>
        </xdr:cNvPr>
        <xdr:cNvSpPr txBox="1"/>
      </xdr:nvSpPr>
      <xdr:spPr>
        <a:xfrm>
          <a:off x="7626427" y="147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0CCE064-D1B1-4F32-8D8A-00125FA6FC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48AEDE4-7EB9-4A09-A0F7-AB18E49579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2A93397D-D458-44F6-AC71-104B5B9493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5A9A7FDA-7FEF-42C8-AC58-C7DE0033A6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41EA14D-F1A7-43E6-BBA2-79A96BC76B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4E4EF9C2-2309-469A-9622-9DA4632585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51319380-131C-4403-A367-847277F33B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2991872E-8C8B-4790-87B1-277EF3C9C7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3132341C-BAFF-45CE-BC0D-BCAF220452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D672146C-1181-497C-9CA0-2043BE8853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403F9A6A-3C2A-41B2-A6A9-1B5DE1CF0B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2CB5FEE7-57CB-46F2-8848-8B5007C585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BACF7A7E-AC06-4ED6-BB15-89FB77327A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9E9397E2-7072-41A6-8D8F-37C1E26A3F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4A86B83D-C27B-4B9B-A609-B01D6CFBB7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EE8E5FB3-14CA-4962-9E40-3BEA5E3DE1B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A57D8C5D-86A7-4E0C-B378-ECDA79B28D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FA65FF93-633B-4D6F-B44A-3DC2B7D233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55049EFE-FFA3-40DA-A722-098094925B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1C50B048-8C40-4682-A6B5-115F97CFC5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872641EF-62C7-40B2-9769-E726C641DF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AF7F23B9-9D70-46F2-83A6-B9C903CDA7B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5D5BE3D6-BE80-4315-8C06-BEAD736C53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13D264A0-082D-4419-8574-79DAF5D415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F171BA5B-1CE0-40BD-9960-28D437D5A0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2F0478FD-C4CC-444F-94B0-9D57993C5C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3C60DE52-431B-48EB-8FB4-1F61DF3106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C3866D8B-F47A-4A8A-8772-D9BD7D13777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2077D55A-A065-409C-81EA-E88E304B2A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1F43F68C-B55B-4728-AEDE-909AF8D00E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CB8E676-87A1-4A58-B9CB-B2F8533B03E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D2905A6F-6DDA-4CDA-A9C7-42667570BB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F4CFA52B-CC99-4F66-9DD4-4B1E7626829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8C462525-E9FC-4875-BE64-D0BE57B720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4560192F-2BF0-413E-85E3-5407755822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1CB660C5-FC7A-4553-A049-1EF753F7696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95D67EB-DE85-41D4-9435-9F43900A9A1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816838A-CC39-4E86-B938-3B54F506FBC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552503E0-73BC-4CA4-85AF-06C0B48500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2D3DB598-BDCB-4573-BAB9-F2BC6A9B667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F62661EF-7885-4FBE-B945-AC05CC06D2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F6390A0-7725-4009-959C-4D73687844C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9E4EA7DD-13B0-4E30-B0E7-0A4619529D98}"/>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CAF090A4-492C-4A92-80C9-CC15D2578149}"/>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4E809FD3-DAB9-401B-A6CD-18D82E955B4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D669B7D3-A4B5-4557-97A8-CA7B1568E81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EFF6E4BB-C644-4282-BE10-E6B4156F6646}"/>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7C8E53B4-DE2C-44DC-8EFB-86AD9079C8E8}"/>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6E19FF35-9AD8-4663-9DC6-59CD8F3D161E}"/>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3C028BDD-AF6A-42BB-94BF-2725AB9664CA}"/>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FE0B7E5-21DC-4A50-9C01-22C6B7B9B6B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60B3A099-5885-49BA-9D9F-084118D8F0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E75C87E-8985-4D2F-8288-2A679E0797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8FAAA1D0-FB88-4793-868D-78C352665A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B60C179B-21EA-4C87-8BEC-1B6F482B8D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59D9CF9C-C84F-4FF8-B04C-A3C7168827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156028</xdr:rowOff>
    </xdr:from>
    <xdr:to>
      <xdr:col>85</xdr:col>
      <xdr:colOff>177800</xdr:colOff>
      <xdr:row>39</xdr:row>
      <xdr:rowOff>86178</xdr:rowOff>
    </xdr:to>
    <xdr:sp macro="" textlink="">
      <xdr:nvSpPr>
        <xdr:cNvPr id="403" name="楕円 402">
          <a:extLst>
            <a:ext uri="{FF2B5EF4-FFF2-40B4-BE49-F238E27FC236}">
              <a16:creationId xmlns:a16="http://schemas.microsoft.com/office/drawing/2014/main" id="{58E6C5A8-6A42-4E07-991B-7F51C971A701}"/>
            </a:ext>
          </a:extLst>
        </xdr:cNvPr>
        <xdr:cNvSpPr/>
      </xdr:nvSpPr>
      <xdr:spPr>
        <a:xfrm>
          <a:off x="16268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134455</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DCE386C2-1A37-4B48-9388-B01CF1E018FB}"/>
            </a:ext>
          </a:extLst>
        </xdr:cNvPr>
        <xdr:cNvSpPr txBox="1"/>
      </xdr:nvSpPr>
      <xdr:spPr>
        <a:xfrm>
          <a:off x="16357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38463</xdr:rowOff>
    </xdr:from>
    <xdr:to>
      <xdr:col>81</xdr:col>
      <xdr:colOff>101600</xdr:colOff>
      <xdr:row>39</xdr:row>
      <xdr:rowOff>140063</xdr:rowOff>
    </xdr:to>
    <xdr:sp macro="" textlink="">
      <xdr:nvSpPr>
        <xdr:cNvPr id="405" name="楕円 404">
          <a:extLst>
            <a:ext uri="{FF2B5EF4-FFF2-40B4-BE49-F238E27FC236}">
              <a16:creationId xmlns:a16="http://schemas.microsoft.com/office/drawing/2014/main" id="{6492B341-85B5-4438-AD91-1C03B94B76FE}"/>
            </a:ext>
          </a:extLst>
        </xdr:cNvPr>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89263</xdr:rowOff>
    </xdr:to>
    <xdr:cxnSp macro="">
      <xdr:nvCxnSpPr>
        <xdr:cNvPr id="406" name="直線コネクタ 405">
          <a:extLst>
            <a:ext uri="{FF2B5EF4-FFF2-40B4-BE49-F238E27FC236}">
              <a16:creationId xmlns:a16="http://schemas.microsoft.com/office/drawing/2014/main" id="{B4CB71A4-6014-40F2-B29D-CA27ECC7313F}"/>
            </a:ext>
          </a:extLst>
        </xdr:cNvPr>
        <xdr:cNvCxnSpPr/>
      </xdr:nvCxnSpPr>
      <xdr:spPr>
        <a:xfrm flipV="1">
          <a:off x="15481300" y="672192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46627</xdr:rowOff>
    </xdr:from>
    <xdr:to>
      <xdr:col>76</xdr:col>
      <xdr:colOff>165100</xdr:colOff>
      <xdr:row>35</xdr:row>
      <xdr:rowOff>148227</xdr:rowOff>
    </xdr:to>
    <xdr:sp macro="" textlink="">
      <xdr:nvSpPr>
        <xdr:cNvPr id="407" name="楕円 406">
          <a:extLst>
            <a:ext uri="{FF2B5EF4-FFF2-40B4-BE49-F238E27FC236}">
              <a16:creationId xmlns:a16="http://schemas.microsoft.com/office/drawing/2014/main" id="{88490FF8-ACB6-4A10-B639-1DD14B35B3CB}"/>
            </a:ext>
          </a:extLst>
        </xdr:cNvPr>
        <xdr:cNvSpPr/>
      </xdr:nvSpPr>
      <xdr:spPr>
        <a:xfrm>
          <a:off x="14541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39</xdr:row>
      <xdr:rowOff>89263</xdr:rowOff>
    </xdr:to>
    <xdr:cxnSp macro="">
      <xdr:nvCxnSpPr>
        <xdr:cNvPr id="408" name="直線コネクタ 407">
          <a:extLst>
            <a:ext uri="{FF2B5EF4-FFF2-40B4-BE49-F238E27FC236}">
              <a16:creationId xmlns:a16="http://schemas.microsoft.com/office/drawing/2014/main" id="{09092BF2-F4E5-4528-AFB7-A69A40080C0D}"/>
            </a:ext>
          </a:extLst>
        </xdr:cNvPr>
        <xdr:cNvCxnSpPr/>
      </xdr:nvCxnSpPr>
      <xdr:spPr>
        <a:xfrm>
          <a:off x="14592300" y="6098177"/>
          <a:ext cx="889000" cy="6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409" name="楕円 408">
          <a:extLst>
            <a:ext uri="{FF2B5EF4-FFF2-40B4-BE49-F238E27FC236}">
              <a16:creationId xmlns:a16="http://schemas.microsoft.com/office/drawing/2014/main" id="{0DF78A74-258D-4095-8A5F-2AAE1A19918F}"/>
            </a:ext>
          </a:extLst>
        </xdr:cNvPr>
        <xdr:cNvSpPr/>
      </xdr:nvSpPr>
      <xdr:spPr>
        <a:xfrm>
          <a:off x="1365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97427</xdr:rowOff>
    </xdr:from>
    <xdr:to>
      <xdr:col>76</xdr:col>
      <xdr:colOff>114300</xdr:colOff>
      <xdr:row>35</xdr:row>
      <xdr:rowOff>120287</xdr:rowOff>
    </xdr:to>
    <xdr:cxnSp macro="">
      <xdr:nvCxnSpPr>
        <xdr:cNvPr id="410" name="直線コネクタ 409">
          <a:extLst>
            <a:ext uri="{FF2B5EF4-FFF2-40B4-BE49-F238E27FC236}">
              <a16:creationId xmlns:a16="http://schemas.microsoft.com/office/drawing/2014/main" id="{EDD748F8-C658-4FE2-8BA7-F2AFCA079C2C}"/>
            </a:ext>
          </a:extLst>
        </xdr:cNvPr>
        <xdr:cNvCxnSpPr/>
      </xdr:nvCxnSpPr>
      <xdr:spPr>
        <a:xfrm flipV="1">
          <a:off x="13703300" y="60981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6FFB587B-0747-4598-A63C-D07388CC85D8}"/>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E64F735D-AD7F-4E21-8E17-617C0B0C3349}"/>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43A43F87-579A-45AF-91BD-1772EE78B4EE}"/>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131190</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8B0776A8-C6F0-429F-9CBC-F9024B196478}"/>
            </a:ext>
          </a:extLst>
        </xdr:cNvPr>
        <xdr:cNvSpPr txBox="1"/>
      </xdr:nvSpPr>
      <xdr:spPr>
        <a:xfrm>
          <a:off x="15266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164754</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52B43789-1906-45D2-A016-562396D10848}"/>
            </a:ext>
          </a:extLst>
        </xdr:cNvPr>
        <xdr:cNvSpPr txBox="1"/>
      </xdr:nvSpPr>
      <xdr:spPr>
        <a:xfrm>
          <a:off x="14389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16164</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CDD3547B-7B2D-4E8C-812A-5B4B68D11A52}"/>
            </a:ext>
          </a:extLst>
        </xdr:cNvPr>
        <xdr:cNvSpPr txBox="1"/>
      </xdr:nvSpPr>
      <xdr:spPr>
        <a:xfrm>
          <a:off x="13500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36945A0A-9E2B-498F-AD8A-31AEC69817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147160E4-1A23-4C45-AA33-92D579BCDE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275D1AC1-DF3D-49EF-8236-65DCF73A55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43190E35-43C7-4E7E-8986-976D38F584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E46F8BE8-8580-4BA9-B0BE-4324B17FF9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8E61E0CD-E91F-4C2F-AF54-DFC9F5D77B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3DF9433A-9E93-4210-B7A1-0262B8FFD2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52A384D-3799-44EC-A5AF-2BC038E672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672CD21F-A8C7-43CA-974C-AF75457D0F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BF083E89-3DC4-4026-A0FA-668B0511162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93D2108F-FD68-42F1-9F86-31D400D492B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5E949774-80B6-4505-B160-B75C760E13C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6D230FFD-BF54-4540-8E65-1EB278F65E9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2874C11A-B4EC-4269-BAF7-E3F97945F28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39BC4515-65A3-45B1-A84E-568945F2A77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3EDD3FC6-8806-4ECD-A9DF-C97D337F5DB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3A685F0F-0AB9-4838-B697-353347FD6B7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E7095E35-36C3-420F-BF13-66785DE4A3C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840E3A5E-C1C6-41F9-BBF6-FFF0478A59C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89233129-4DCE-4671-8FA5-F611472AF9A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898777F2-7E43-415F-802D-809E2F2C951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38757E9D-A728-4971-8A3A-42CA6A146A4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DEA3E7F6-B9AB-4F64-B977-FD88D0A0E6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1490DCE9-6D7D-4DB4-AA29-A8F20F49B4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F9C8E66A-A68D-4811-B6D2-4ECEEEF98EF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3A97C57B-9FB6-47C6-98E2-4352152BFDD5}"/>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41B38446-D7F1-4F4C-B6DF-6F026683A5C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C1F866D6-151B-4235-9367-C0D51EDBCA6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4D25E645-58B8-4538-808C-83C5FC550C41}"/>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85B99279-BEE2-47C4-A4C2-52320DFDD8DC}"/>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F2478725-12FB-4F89-9713-27E8789216E6}"/>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006E2A5B-5E4C-40FB-8CC4-BD56000EFF58}"/>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9CFF7325-CCF8-4E52-B76C-FA3125CE0B3E}"/>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6DCDC76C-1C75-4F74-AF9F-5DABD12A12B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679B4F18-8893-46C5-B864-CCF8618BDA3B}"/>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286A928-5992-4C74-AB05-E7D9376596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0F53B44-E6B8-40C0-BAFD-34B59F67F0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7EC7EB3F-0DAD-411C-8AB1-964A38AE437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1E32B80D-61EF-4B33-8E76-58FDE296E4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18D2526F-9C85-442A-A1A0-261030E72F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163104</xdr:rowOff>
    </xdr:from>
    <xdr:to>
      <xdr:col>116</xdr:col>
      <xdr:colOff>114300</xdr:colOff>
      <xdr:row>40</xdr:row>
      <xdr:rowOff>93254</xdr:rowOff>
    </xdr:to>
    <xdr:sp macro="" textlink="">
      <xdr:nvSpPr>
        <xdr:cNvPr id="457" name="楕円 456">
          <a:extLst>
            <a:ext uri="{FF2B5EF4-FFF2-40B4-BE49-F238E27FC236}">
              <a16:creationId xmlns:a16="http://schemas.microsoft.com/office/drawing/2014/main" id="{903881B3-0AF2-4CE1-A49F-20B90AF6CA8D}"/>
            </a:ext>
          </a:extLst>
        </xdr:cNvPr>
        <xdr:cNvSpPr/>
      </xdr:nvSpPr>
      <xdr:spPr>
        <a:xfrm>
          <a:off x="221107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141531</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7B8B6B2C-989C-41C7-8726-1F35506C6272}"/>
            </a:ext>
          </a:extLst>
        </xdr:cNvPr>
        <xdr:cNvSpPr txBox="1"/>
      </xdr:nvSpPr>
      <xdr:spPr>
        <a:xfrm>
          <a:off x="22199600" y="682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459" name="楕円 458">
          <a:extLst>
            <a:ext uri="{FF2B5EF4-FFF2-40B4-BE49-F238E27FC236}">
              <a16:creationId xmlns:a16="http://schemas.microsoft.com/office/drawing/2014/main" id="{A65598CC-30C3-46EB-951E-F5B35048B5A8}"/>
            </a:ext>
          </a:extLst>
        </xdr:cNvPr>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42454</xdr:rowOff>
    </xdr:from>
    <xdr:to>
      <xdr:col>116</xdr:col>
      <xdr:colOff>63500</xdr:colOff>
      <xdr:row>40</xdr:row>
      <xdr:rowOff>46809</xdr:rowOff>
    </xdr:to>
    <xdr:cxnSp macro="">
      <xdr:nvCxnSpPr>
        <xdr:cNvPr id="460" name="直線コネクタ 459">
          <a:extLst>
            <a:ext uri="{FF2B5EF4-FFF2-40B4-BE49-F238E27FC236}">
              <a16:creationId xmlns:a16="http://schemas.microsoft.com/office/drawing/2014/main" id="{F83CF8C8-FCEC-4722-A960-3CAE9F9BC741}"/>
            </a:ext>
          </a:extLst>
        </xdr:cNvPr>
        <xdr:cNvCxnSpPr/>
      </xdr:nvCxnSpPr>
      <xdr:spPr>
        <a:xfrm flipV="1">
          <a:off x="21323300" y="690045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70031</xdr:rowOff>
    </xdr:from>
    <xdr:to>
      <xdr:col>107</xdr:col>
      <xdr:colOff>101600</xdr:colOff>
      <xdr:row>41</xdr:row>
      <xdr:rowOff>181</xdr:rowOff>
    </xdr:to>
    <xdr:sp macro="" textlink="">
      <xdr:nvSpPr>
        <xdr:cNvPr id="461" name="楕円 460">
          <a:extLst>
            <a:ext uri="{FF2B5EF4-FFF2-40B4-BE49-F238E27FC236}">
              <a16:creationId xmlns:a16="http://schemas.microsoft.com/office/drawing/2014/main" id="{F55FD4E8-198F-48DA-93E8-B8E45DB4F226}"/>
            </a:ext>
          </a:extLst>
        </xdr:cNvPr>
        <xdr:cNvSpPr/>
      </xdr:nvSpPr>
      <xdr:spPr>
        <a:xfrm>
          <a:off x="20383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120831</xdr:rowOff>
    </xdr:to>
    <xdr:cxnSp macro="">
      <xdr:nvCxnSpPr>
        <xdr:cNvPr id="462" name="直線コネクタ 461">
          <a:extLst>
            <a:ext uri="{FF2B5EF4-FFF2-40B4-BE49-F238E27FC236}">
              <a16:creationId xmlns:a16="http://schemas.microsoft.com/office/drawing/2014/main" id="{17989BA7-9575-45C3-AB63-09F93311B10F}"/>
            </a:ext>
          </a:extLst>
        </xdr:cNvPr>
        <xdr:cNvCxnSpPr/>
      </xdr:nvCxnSpPr>
      <xdr:spPr>
        <a:xfrm flipV="1">
          <a:off x="20434300" y="6904809"/>
          <a:ext cx="889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74385</xdr:rowOff>
    </xdr:from>
    <xdr:to>
      <xdr:col>102</xdr:col>
      <xdr:colOff>165100</xdr:colOff>
      <xdr:row>41</xdr:row>
      <xdr:rowOff>4535</xdr:rowOff>
    </xdr:to>
    <xdr:sp macro="" textlink="">
      <xdr:nvSpPr>
        <xdr:cNvPr id="463" name="楕円 462">
          <a:extLst>
            <a:ext uri="{FF2B5EF4-FFF2-40B4-BE49-F238E27FC236}">
              <a16:creationId xmlns:a16="http://schemas.microsoft.com/office/drawing/2014/main" id="{9EAFB947-958C-4CC6-B34E-AA573B31A2A3}"/>
            </a:ext>
          </a:extLst>
        </xdr:cNvPr>
        <xdr:cNvSpPr/>
      </xdr:nvSpPr>
      <xdr:spPr>
        <a:xfrm>
          <a:off x="19494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120831</xdr:rowOff>
    </xdr:from>
    <xdr:to>
      <xdr:col>107</xdr:col>
      <xdr:colOff>50800</xdr:colOff>
      <xdr:row>40</xdr:row>
      <xdr:rowOff>125185</xdr:rowOff>
    </xdr:to>
    <xdr:cxnSp macro="">
      <xdr:nvCxnSpPr>
        <xdr:cNvPr id="464" name="直線コネクタ 463">
          <a:extLst>
            <a:ext uri="{FF2B5EF4-FFF2-40B4-BE49-F238E27FC236}">
              <a16:creationId xmlns:a16="http://schemas.microsoft.com/office/drawing/2014/main" id="{835B8121-5304-4F08-8EAF-EE92B2FDF785}"/>
            </a:ext>
          </a:extLst>
        </xdr:cNvPr>
        <xdr:cNvCxnSpPr/>
      </xdr:nvCxnSpPr>
      <xdr:spPr>
        <a:xfrm flipV="1">
          <a:off x="19545300" y="6978831"/>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8BCD7944-1814-4ECC-82A3-8E6DB11AE0F4}"/>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C20E85CF-BD7B-4876-9DE7-A935E81F608F}"/>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DB229B8C-DA7E-4121-B95E-44C3278161D2}"/>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85377282-BAB9-4A24-9836-4090A93EA95E}"/>
            </a:ext>
          </a:extLst>
        </xdr:cNvPr>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162758</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2FAC11B4-D962-429A-A7D7-1354B17F9342}"/>
            </a:ext>
          </a:extLst>
        </xdr:cNvPr>
        <xdr:cNvSpPr txBox="1"/>
      </xdr:nvSpPr>
      <xdr:spPr>
        <a:xfrm>
          <a:off x="201994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167112</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50B2E678-C1A0-4144-BB2B-DBDAA45DAECD}"/>
            </a:ext>
          </a:extLst>
        </xdr:cNvPr>
        <xdr:cNvSpPr txBox="1"/>
      </xdr:nvSpPr>
      <xdr:spPr>
        <a:xfrm>
          <a:off x="19310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8A560E7A-8098-4037-A5E3-38BB061277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2EB4B28D-CE4B-41C6-9334-D28446E790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3DD0AA80-B242-44FC-B869-CA19724BB8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6BF74254-DC73-4A4F-9A64-ABD0A85037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F15A461E-5456-4750-8352-BB4D4DFCA9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6A4801C5-6619-48E2-9D59-3D06D6F0FC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37C32640-D958-4C97-A8BD-5C248C8A54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AA62BF54-2117-4C40-923C-ADA92041E4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E253A76-3F1E-4529-B855-0B803FDEBE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5DBE8169-C14B-4708-855A-4E87420F43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F40B086C-6481-4CDC-9E89-4EAE7127D1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5FB6EF7A-B184-4791-A9B5-CC5C41C546D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4C906332-866C-4011-81E5-36ACBCF2208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4E82BB1D-785C-49B2-9DB2-F193713E65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AAD47E56-99AD-41E4-BF6F-FF83E42641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1030B9AE-1306-40DC-8DD7-138281D381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EE129AF-8FE5-4F27-9A17-490FFA449F8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B623619E-FFCE-4DAE-8D94-523C480CCFB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ABA6A95D-2AE2-49BC-A6D9-D342D2A36F6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4AE5F017-1F24-42BB-A22D-320BC4F7439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5BFD3FDF-3EB6-47B2-B559-340BF0C942C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B561072F-16A3-4C8F-9B92-CF4743D669D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AF50E273-616E-4C4F-BCE7-EA535DBB11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F0EDE868-ECB9-4A2E-83F3-9195A0F880E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399B3D88-1429-449C-8768-1851E88E53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086E58F2-0D0C-497E-AF3D-79019854EBE6}"/>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A55D9DD-5696-465A-B9C5-544B4706D701}"/>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9747527C-864A-43ED-875F-6A096269D26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FF1F8D46-6B47-4197-89CE-CAA3FC31779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8E16E7DD-FCE4-40D3-83AC-B60738E29EE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6E788993-489D-4D6F-B0C0-1574325B6205}"/>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1EE40E9E-CB8F-4727-A4BA-059CD7C64807}"/>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C4E08EBD-0DB5-4183-83BC-9460D4992D19}"/>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E0B74BE8-31AC-4598-9D10-D0811AACF182}"/>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8C8FE4CD-F6A7-420F-81E3-5C6C048E5E9E}"/>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3B91131-C2D0-4CDB-9122-4DE9D61C13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57EA52B-8AAE-4F72-9116-ED855F88F36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D3688BB-8073-454F-AE33-ADE58D7FD9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91503FD-F53D-4815-985A-A283CB1707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5AFDB0D1-DBEF-477C-87B9-DD28894BB7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151674</xdr:rowOff>
    </xdr:from>
    <xdr:to>
      <xdr:col>85</xdr:col>
      <xdr:colOff>177800</xdr:colOff>
      <xdr:row>58</xdr:row>
      <xdr:rowOff>81824</xdr:rowOff>
    </xdr:to>
    <xdr:sp macro="" textlink="">
      <xdr:nvSpPr>
        <xdr:cNvPr id="511" name="楕円 510">
          <a:extLst>
            <a:ext uri="{FF2B5EF4-FFF2-40B4-BE49-F238E27FC236}">
              <a16:creationId xmlns:a16="http://schemas.microsoft.com/office/drawing/2014/main" id="{31048CF1-F598-47E9-A986-92D0663B7DC1}"/>
            </a:ext>
          </a:extLst>
        </xdr:cNvPr>
        <xdr:cNvSpPr/>
      </xdr:nvSpPr>
      <xdr:spPr>
        <a:xfrm>
          <a:off x="16268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3101</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FCAE5638-6E64-43D4-AD11-98E8595E1BF1}"/>
            </a:ext>
          </a:extLst>
        </xdr:cNvPr>
        <xdr:cNvSpPr txBox="1"/>
      </xdr:nvSpPr>
      <xdr:spPr>
        <a:xfrm>
          <a:off x="16357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9616</xdr:rowOff>
    </xdr:from>
    <xdr:to>
      <xdr:col>81</xdr:col>
      <xdr:colOff>101600</xdr:colOff>
      <xdr:row>58</xdr:row>
      <xdr:rowOff>111216</xdr:rowOff>
    </xdr:to>
    <xdr:sp macro="" textlink="">
      <xdr:nvSpPr>
        <xdr:cNvPr id="513" name="楕円 512">
          <a:extLst>
            <a:ext uri="{FF2B5EF4-FFF2-40B4-BE49-F238E27FC236}">
              <a16:creationId xmlns:a16="http://schemas.microsoft.com/office/drawing/2014/main" id="{C618892B-2700-4F72-A45F-DC5DE23C780A}"/>
            </a:ext>
          </a:extLst>
        </xdr:cNvPr>
        <xdr:cNvSpPr/>
      </xdr:nvSpPr>
      <xdr:spPr>
        <a:xfrm>
          <a:off x="15430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58</xdr:row>
      <xdr:rowOff>60416</xdr:rowOff>
    </xdr:to>
    <xdr:cxnSp macro="">
      <xdr:nvCxnSpPr>
        <xdr:cNvPr id="514" name="直線コネクタ 513">
          <a:extLst>
            <a:ext uri="{FF2B5EF4-FFF2-40B4-BE49-F238E27FC236}">
              <a16:creationId xmlns:a16="http://schemas.microsoft.com/office/drawing/2014/main" id="{B791C090-4C78-4E50-962F-9D89FB8D7ACD}"/>
            </a:ext>
          </a:extLst>
        </xdr:cNvPr>
        <xdr:cNvCxnSpPr/>
      </xdr:nvCxnSpPr>
      <xdr:spPr>
        <a:xfrm flipV="1">
          <a:off x="15481300" y="99751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5" name="楕円 514">
          <a:extLst>
            <a:ext uri="{FF2B5EF4-FFF2-40B4-BE49-F238E27FC236}">
              <a16:creationId xmlns:a16="http://schemas.microsoft.com/office/drawing/2014/main" id="{11BA3651-8317-402E-BCDB-C023B8A74272}"/>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60416</xdr:rowOff>
    </xdr:from>
    <xdr:to>
      <xdr:col>81</xdr:col>
      <xdr:colOff>50800</xdr:colOff>
      <xdr:row>58</xdr:row>
      <xdr:rowOff>91440</xdr:rowOff>
    </xdr:to>
    <xdr:cxnSp macro="">
      <xdr:nvCxnSpPr>
        <xdr:cNvPr id="516" name="直線コネクタ 515">
          <a:extLst>
            <a:ext uri="{FF2B5EF4-FFF2-40B4-BE49-F238E27FC236}">
              <a16:creationId xmlns:a16="http://schemas.microsoft.com/office/drawing/2014/main" id="{B1B06CF4-3727-4CDC-B3B4-31BD63AEA64D}"/>
            </a:ext>
          </a:extLst>
        </xdr:cNvPr>
        <xdr:cNvCxnSpPr/>
      </xdr:nvCxnSpPr>
      <xdr:spPr>
        <a:xfrm flipV="1">
          <a:off x="14592300" y="100045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73297</xdr:rowOff>
    </xdr:from>
    <xdr:to>
      <xdr:col>72</xdr:col>
      <xdr:colOff>38100</xdr:colOff>
      <xdr:row>59</xdr:row>
      <xdr:rowOff>3447</xdr:rowOff>
    </xdr:to>
    <xdr:sp macro="" textlink="">
      <xdr:nvSpPr>
        <xdr:cNvPr id="517" name="楕円 516">
          <a:extLst>
            <a:ext uri="{FF2B5EF4-FFF2-40B4-BE49-F238E27FC236}">
              <a16:creationId xmlns:a16="http://schemas.microsoft.com/office/drawing/2014/main" id="{EC9B6D95-7E6C-4AD0-AD3C-0208D6E4DB3A}"/>
            </a:ext>
          </a:extLst>
        </xdr:cNvPr>
        <xdr:cNvSpPr/>
      </xdr:nvSpPr>
      <xdr:spPr>
        <a:xfrm>
          <a:off x="1365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124097</xdr:rowOff>
    </xdr:to>
    <xdr:cxnSp macro="">
      <xdr:nvCxnSpPr>
        <xdr:cNvPr id="518" name="直線コネクタ 517">
          <a:extLst>
            <a:ext uri="{FF2B5EF4-FFF2-40B4-BE49-F238E27FC236}">
              <a16:creationId xmlns:a16="http://schemas.microsoft.com/office/drawing/2014/main" id="{0E76F1FF-12FE-484E-B1BC-4E8A4860EBD6}"/>
            </a:ext>
          </a:extLst>
        </xdr:cNvPr>
        <xdr:cNvCxnSpPr/>
      </xdr:nvCxnSpPr>
      <xdr:spPr>
        <a:xfrm flipV="1">
          <a:off x="13703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ACFD7E0F-5779-4F55-A69F-FA066966D5FB}"/>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604DC995-3E26-4110-8B87-AA264F6ECBB9}"/>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6907CA74-A28B-4610-AD64-AE4B2FD438CE}"/>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127743</xdr:rowOff>
    </xdr:from>
    <xdr:ext cx="405111" cy="259045"/>
    <xdr:sp macro="" textlink="">
      <xdr:nvSpPr>
        <xdr:cNvPr id="522" name="n_1mainValue【学校施設】&#10;有形固定資産減価償却率">
          <a:extLst>
            <a:ext uri="{FF2B5EF4-FFF2-40B4-BE49-F238E27FC236}">
              <a16:creationId xmlns:a16="http://schemas.microsoft.com/office/drawing/2014/main" id="{8BF59BC9-89F5-44C5-8954-5004B8278A97}"/>
            </a:ext>
          </a:extLst>
        </xdr:cNvPr>
        <xdr:cNvSpPr txBox="1"/>
      </xdr:nvSpPr>
      <xdr:spPr>
        <a:xfrm>
          <a:off x="152660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3" name="n_2mainValue【学校施設】&#10;有形固定資産減価償却率">
          <a:extLst>
            <a:ext uri="{FF2B5EF4-FFF2-40B4-BE49-F238E27FC236}">
              <a16:creationId xmlns:a16="http://schemas.microsoft.com/office/drawing/2014/main" id="{BCC2B30F-4E77-4B13-A093-52BD00A6A427}"/>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24" name="n_3mainValue【学校施設】&#10;有形固定資産減価償却率">
          <a:extLst>
            <a:ext uri="{FF2B5EF4-FFF2-40B4-BE49-F238E27FC236}">
              <a16:creationId xmlns:a16="http://schemas.microsoft.com/office/drawing/2014/main" id="{9CCD703B-1DAC-4A1D-87A8-5B819C52923F}"/>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FAE4ED57-D350-414A-AFFD-0D17D09905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51CB4D84-E34D-46D6-82E3-BE6B101BAE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B0643614-1C25-4DE9-865F-A4A8068AB6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C38C430E-6A43-4836-A8AF-A7C3E73FDA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301CA55C-4D3B-45D9-977A-B5784C2893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78B3C572-9B51-4BB7-8F9E-6E8D2074E5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E9A80ABD-868A-4B9E-BAE0-6D3A392D1E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8003F64F-01FC-46AB-857C-F9E6067BF4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9C5DE1C7-3BF0-407C-89CD-2E2AD23964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9B3FB638-D88E-4CAF-AFD1-54E59051C2E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1E3AC445-1970-4F54-B4BE-75CE0040F98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1740CCEB-4395-44C7-B912-61EAF184B4C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C30F859C-0383-499C-B388-58346658E5A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83011B8F-D0AD-450C-B9C1-9A4B768525C7}"/>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86F4AF9B-D79A-4DDC-856E-81E6A9FE807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376B9B0E-622C-4B44-9DA8-196F99A262E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3D218CBB-6662-46B6-AEFD-84967144920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3C70FEF9-D652-4C0C-B4CF-9A3AE638549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C935566B-3F87-42BA-84EC-74A8291ABA0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123DF41-BB0E-46FF-B29D-128AAE43A16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DA2CD728-6D1A-46BF-A738-45B2F2EFB78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1EF0AF25-854E-4E92-922E-5BDADE6FA97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CD07D26C-29F6-4E04-8EF4-0BAE47B424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7E6EC5A2-82F8-4491-B268-57B3926E422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AA1FA251-5646-443D-B4AB-0B0560C368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48D194CB-937F-4221-A7D7-A9C6D3D0EBD2}"/>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9F3169F4-3D62-439F-874F-44BC09A24AA7}"/>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318670DF-2F16-4A9D-9FEC-97F5ADE6A59E}"/>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35FF6EDC-45BA-4DA1-BFF0-22DAC13E1DC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05532B17-23A3-4E8F-9A40-94F6E6EB560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C6D2D994-506F-4BF1-B466-15CE003C4371}"/>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9FB635A9-0FDD-4093-9F99-56945F0102B9}"/>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CA69E77D-3937-4645-AA29-91A25B377521}"/>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5BA77BAE-3736-4300-98B5-C88A3D05C772}"/>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41F4A768-FAFB-40C2-B92F-51DCC41C6293}"/>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C96137D-95E3-403E-830B-A58BBCDB87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948899E-AC9A-42A3-BD10-C85A618025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12DE0A7-87EF-4AD1-831D-6CD487A115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97CAD20-A774-4E5C-8246-B9A8E2BD97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D75E3A0D-C1A7-45ED-BEC3-A13C91DD91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141159</xdr:rowOff>
    </xdr:from>
    <xdr:to>
      <xdr:col>116</xdr:col>
      <xdr:colOff>114300</xdr:colOff>
      <xdr:row>64</xdr:row>
      <xdr:rowOff>71309</xdr:rowOff>
    </xdr:to>
    <xdr:sp macro="" textlink="">
      <xdr:nvSpPr>
        <xdr:cNvPr id="565" name="楕円 564">
          <a:extLst>
            <a:ext uri="{FF2B5EF4-FFF2-40B4-BE49-F238E27FC236}">
              <a16:creationId xmlns:a16="http://schemas.microsoft.com/office/drawing/2014/main" id="{7EC3FD93-4C72-4880-AB0E-7A9C5856062C}"/>
            </a:ext>
          </a:extLst>
        </xdr:cNvPr>
        <xdr:cNvSpPr/>
      </xdr:nvSpPr>
      <xdr:spPr>
        <a:xfrm>
          <a:off x="22110700" y="109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a:extLst>
            <a:ext uri="{FF2B5EF4-FFF2-40B4-BE49-F238E27FC236}">
              <a16:creationId xmlns:a16="http://schemas.microsoft.com/office/drawing/2014/main" id="{0A443EAD-7DA7-4357-93AF-A832BDF48421}"/>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142400</xdr:rowOff>
    </xdr:from>
    <xdr:to>
      <xdr:col>112</xdr:col>
      <xdr:colOff>38100</xdr:colOff>
      <xdr:row>64</xdr:row>
      <xdr:rowOff>72550</xdr:rowOff>
    </xdr:to>
    <xdr:sp macro="" textlink="">
      <xdr:nvSpPr>
        <xdr:cNvPr id="567" name="楕円 566">
          <a:extLst>
            <a:ext uri="{FF2B5EF4-FFF2-40B4-BE49-F238E27FC236}">
              <a16:creationId xmlns:a16="http://schemas.microsoft.com/office/drawing/2014/main" id="{5BD00E7B-9FB9-4B04-B6C7-B34F99A9F028}"/>
            </a:ext>
          </a:extLst>
        </xdr:cNvPr>
        <xdr:cNvSpPr/>
      </xdr:nvSpPr>
      <xdr:spPr>
        <a:xfrm>
          <a:off x="21272500" y="109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20509</xdr:rowOff>
    </xdr:from>
    <xdr:to>
      <xdr:col>116</xdr:col>
      <xdr:colOff>63500</xdr:colOff>
      <xdr:row>64</xdr:row>
      <xdr:rowOff>21750</xdr:rowOff>
    </xdr:to>
    <xdr:cxnSp macro="">
      <xdr:nvCxnSpPr>
        <xdr:cNvPr id="568" name="直線コネクタ 567">
          <a:extLst>
            <a:ext uri="{FF2B5EF4-FFF2-40B4-BE49-F238E27FC236}">
              <a16:creationId xmlns:a16="http://schemas.microsoft.com/office/drawing/2014/main" id="{03465AFC-ACFF-4705-B06A-F1E365A3A817}"/>
            </a:ext>
          </a:extLst>
        </xdr:cNvPr>
        <xdr:cNvCxnSpPr/>
      </xdr:nvCxnSpPr>
      <xdr:spPr>
        <a:xfrm flipV="1">
          <a:off x="21323300" y="10993309"/>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144457</xdr:rowOff>
    </xdr:from>
    <xdr:to>
      <xdr:col>107</xdr:col>
      <xdr:colOff>101600</xdr:colOff>
      <xdr:row>64</xdr:row>
      <xdr:rowOff>74607</xdr:rowOff>
    </xdr:to>
    <xdr:sp macro="" textlink="">
      <xdr:nvSpPr>
        <xdr:cNvPr id="569" name="楕円 568">
          <a:extLst>
            <a:ext uri="{FF2B5EF4-FFF2-40B4-BE49-F238E27FC236}">
              <a16:creationId xmlns:a16="http://schemas.microsoft.com/office/drawing/2014/main" id="{D025CFF5-9B57-4784-99CD-AEA72D755818}"/>
            </a:ext>
          </a:extLst>
        </xdr:cNvPr>
        <xdr:cNvSpPr/>
      </xdr:nvSpPr>
      <xdr:spPr>
        <a:xfrm>
          <a:off x="20383500" y="109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21750</xdr:rowOff>
    </xdr:from>
    <xdr:to>
      <xdr:col>111</xdr:col>
      <xdr:colOff>177800</xdr:colOff>
      <xdr:row>64</xdr:row>
      <xdr:rowOff>23807</xdr:rowOff>
    </xdr:to>
    <xdr:cxnSp macro="">
      <xdr:nvCxnSpPr>
        <xdr:cNvPr id="570" name="直線コネクタ 569">
          <a:extLst>
            <a:ext uri="{FF2B5EF4-FFF2-40B4-BE49-F238E27FC236}">
              <a16:creationId xmlns:a16="http://schemas.microsoft.com/office/drawing/2014/main" id="{54BFBEEF-E8EA-400A-9F71-214E8961C6CF}"/>
            </a:ext>
          </a:extLst>
        </xdr:cNvPr>
        <xdr:cNvCxnSpPr/>
      </xdr:nvCxnSpPr>
      <xdr:spPr>
        <a:xfrm flipV="1">
          <a:off x="20434300" y="1099455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145959</xdr:rowOff>
    </xdr:from>
    <xdr:to>
      <xdr:col>102</xdr:col>
      <xdr:colOff>165100</xdr:colOff>
      <xdr:row>64</xdr:row>
      <xdr:rowOff>76109</xdr:rowOff>
    </xdr:to>
    <xdr:sp macro="" textlink="">
      <xdr:nvSpPr>
        <xdr:cNvPr id="571" name="楕円 570">
          <a:extLst>
            <a:ext uri="{FF2B5EF4-FFF2-40B4-BE49-F238E27FC236}">
              <a16:creationId xmlns:a16="http://schemas.microsoft.com/office/drawing/2014/main" id="{17605B4F-448D-497C-8A9E-BF6942A5F1FD}"/>
            </a:ext>
          </a:extLst>
        </xdr:cNvPr>
        <xdr:cNvSpPr/>
      </xdr:nvSpPr>
      <xdr:spPr>
        <a:xfrm>
          <a:off x="19494500" y="109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23807</xdr:rowOff>
    </xdr:from>
    <xdr:to>
      <xdr:col>107</xdr:col>
      <xdr:colOff>50800</xdr:colOff>
      <xdr:row>64</xdr:row>
      <xdr:rowOff>25309</xdr:rowOff>
    </xdr:to>
    <xdr:cxnSp macro="">
      <xdr:nvCxnSpPr>
        <xdr:cNvPr id="572" name="直線コネクタ 571">
          <a:extLst>
            <a:ext uri="{FF2B5EF4-FFF2-40B4-BE49-F238E27FC236}">
              <a16:creationId xmlns:a16="http://schemas.microsoft.com/office/drawing/2014/main" id="{B14DF111-25CE-4709-A172-DC4EAAD1A425}"/>
            </a:ext>
          </a:extLst>
        </xdr:cNvPr>
        <xdr:cNvCxnSpPr/>
      </xdr:nvCxnSpPr>
      <xdr:spPr>
        <a:xfrm flipV="1">
          <a:off x="19545300" y="10996607"/>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101FBBE4-0689-431E-8586-B61BC0F7395C}"/>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48FFF3F7-EBA5-4F4C-85F6-4FFF91946051}"/>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BA1B9831-E6FD-47F3-BBCF-533F3228B29E}"/>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63677</xdr:rowOff>
    </xdr:from>
    <xdr:ext cx="469744" cy="259045"/>
    <xdr:sp macro="" textlink="">
      <xdr:nvSpPr>
        <xdr:cNvPr id="576" name="n_1mainValue【学校施設】&#10;一人当たり面積">
          <a:extLst>
            <a:ext uri="{FF2B5EF4-FFF2-40B4-BE49-F238E27FC236}">
              <a16:creationId xmlns:a16="http://schemas.microsoft.com/office/drawing/2014/main" id="{68059E63-F1BB-4096-8F12-7C0FCD7029CB}"/>
            </a:ext>
          </a:extLst>
        </xdr:cNvPr>
        <xdr:cNvSpPr txBox="1"/>
      </xdr:nvSpPr>
      <xdr:spPr>
        <a:xfrm>
          <a:off x="21075727" y="110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65734</xdr:rowOff>
    </xdr:from>
    <xdr:ext cx="469744" cy="259045"/>
    <xdr:sp macro="" textlink="">
      <xdr:nvSpPr>
        <xdr:cNvPr id="577" name="n_2mainValue【学校施設】&#10;一人当たり面積">
          <a:extLst>
            <a:ext uri="{FF2B5EF4-FFF2-40B4-BE49-F238E27FC236}">
              <a16:creationId xmlns:a16="http://schemas.microsoft.com/office/drawing/2014/main" id="{DE547E7C-B793-4AC3-9AF0-0B03F88214EE}"/>
            </a:ext>
          </a:extLst>
        </xdr:cNvPr>
        <xdr:cNvSpPr txBox="1"/>
      </xdr:nvSpPr>
      <xdr:spPr>
        <a:xfrm>
          <a:off x="20199427" y="110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67236</xdr:rowOff>
    </xdr:from>
    <xdr:ext cx="469744" cy="259045"/>
    <xdr:sp macro="" textlink="">
      <xdr:nvSpPr>
        <xdr:cNvPr id="578" name="n_3mainValue【学校施設】&#10;一人当たり面積">
          <a:extLst>
            <a:ext uri="{FF2B5EF4-FFF2-40B4-BE49-F238E27FC236}">
              <a16:creationId xmlns:a16="http://schemas.microsoft.com/office/drawing/2014/main" id="{DA4630DF-BBE2-4C9D-B4DD-01C02FFA813E}"/>
            </a:ext>
          </a:extLst>
        </xdr:cNvPr>
        <xdr:cNvSpPr txBox="1"/>
      </xdr:nvSpPr>
      <xdr:spPr>
        <a:xfrm>
          <a:off x="19310427" y="110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345CE719-B030-42F0-8BC5-D5DD25A879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329040B7-44A1-4540-A3FF-34E4847CBB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CCCD1760-68FF-4EAF-AE78-B0E105618A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DA03E250-6D9B-480F-BAF2-B3A6F669E5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C515734C-CADD-4D8D-A667-EDB5BA4CA8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C4E26A14-E9DB-4E3B-A6DB-BBBA28AFE2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A8B53617-C03C-48DE-8C52-01897E04AE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16BB5D36-F78B-45A3-A855-EB41032504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CD972AA5-D29E-4396-A0AF-A45C5C27B5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579FA6AD-63EE-4A01-84A4-233769F8F3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474DE4BE-6298-4833-B8D5-D34E42A563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9ED66CCC-58C3-464A-95E1-61B45C09C5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7A025135-73F5-4A46-ABF8-5033CD7FEC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751067B7-1CF6-4CFE-B4AA-3271AFA572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3633BA8E-7F91-4F4A-A83E-1E8ADFB18D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F78F0517-0FD3-4212-AC2A-394BE30D11F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90B65259-12D6-409C-B6B9-0F583D2726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14F8485F-52F7-491E-9565-BC4EED892E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8978A48A-70B2-4114-AED0-B9597FE47C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3770FD2E-7576-490E-87EF-8B125560CD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AE925A21-4E49-4FB1-A63E-98E73D45A1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10D630BD-1A41-4E02-8849-2456334812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33211067-5A57-45C3-8DBF-EEDC49B739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29B9FD4A-7C55-4F36-B849-8BEDD3CC02A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889E260C-F27C-4148-B8B2-7961E3EA6B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3D0C980B-9F68-41DC-8145-0D2FFACB6D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C8338099-5CA5-447D-9400-8A776A6CB8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838875A3-D844-4B97-98F3-72B45AB5B27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EAB3A712-1B10-4186-8909-B083B53181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29A38F80-8E6B-4F1A-80FC-EC96358DA9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D9BA78C4-DF80-4954-818B-53C03849EC9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6696384D-E1C5-43DF-B08B-D3B9419AA3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E4A3E57D-CBD7-438B-BF4C-51CA700476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BBA6AAC5-CB24-4FEE-9461-C20AB98658C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338D1184-D6D8-4EDA-A721-9212034CC09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32104503-8BCB-485D-9535-9DB541E5E64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85947FD4-DC85-405F-B13E-85C0550C000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24D2B156-894E-42B1-8D52-3BC89B058C9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2F55DE72-C5FC-4DDC-BAA8-CECA70BB27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432A77B6-A3FE-4CAB-91ED-F9F86C6A7D4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197061BB-CD29-432C-91A4-4CB4F533A4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E25A99F1-28B3-4D22-AE58-5018DD45D103}"/>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C28B995D-CA5C-4914-A6ED-1539ACF89873}"/>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F9F2500E-5134-4F51-8F58-F317651FEF65}"/>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95DD7588-7F4E-4303-AE17-B0FB5A49B69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2583E91F-924D-4160-AB01-86C829BCCD5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a:extLst>
            <a:ext uri="{FF2B5EF4-FFF2-40B4-BE49-F238E27FC236}">
              <a16:creationId xmlns:a16="http://schemas.microsoft.com/office/drawing/2014/main" id="{BAA4E9A7-5EBC-494D-B566-3ACDAEBEDBD6}"/>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252B99E1-8E2E-4204-9B7D-5F196328281D}"/>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CDFE69D0-4352-4521-BAD2-6DA7C2936907}"/>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1029F755-333D-4FDC-9D4E-A85023AA17F3}"/>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AE973011-B021-4A70-86D5-17D87E06B15D}"/>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ACC2DB7-07C5-47A3-91D4-C667CA66AA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E05C843B-B24E-49F4-A845-0399DA9D6D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D765B93-D58C-4CE4-96A3-3062BC1B27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4C28E2F7-324C-426B-9CAB-526A07A9C3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93C4D414-2631-4CC0-A076-6AA89FD68B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635" name="楕円 634">
          <a:extLst>
            <a:ext uri="{FF2B5EF4-FFF2-40B4-BE49-F238E27FC236}">
              <a16:creationId xmlns:a16="http://schemas.microsoft.com/office/drawing/2014/main" id="{3DB87C2B-2F29-43DC-9823-FECD017A96F9}"/>
            </a:ext>
          </a:extLst>
        </xdr:cNvPr>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636" name="【公民館】&#10;有形固定資産減価償却率該当値テキスト">
          <a:extLst>
            <a:ext uri="{FF2B5EF4-FFF2-40B4-BE49-F238E27FC236}">
              <a16:creationId xmlns:a16="http://schemas.microsoft.com/office/drawing/2014/main" id="{60E23566-1080-4B97-8494-866243F34C9A}"/>
            </a:ext>
          </a:extLst>
        </xdr:cNvPr>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41729</xdr:rowOff>
    </xdr:from>
    <xdr:to>
      <xdr:col>81</xdr:col>
      <xdr:colOff>101600</xdr:colOff>
      <xdr:row>105</xdr:row>
      <xdr:rowOff>143329</xdr:rowOff>
    </xdr:to>
    <xdr:sp macro="" textlink="">
      <xdr:nvSpPr>
        <xdr:cNvPr id="637" name="楕円 636">
          <a:extLst>
            <a:ext uri="{FF2B5EF4-FFF2-40B4-BE49-F238E27FC236}">
              <a16:creationId xmlns:a16="http://schemas.microsoft.com/office/drawing/2014/main" id="{DB0523FE-53DB-4192-913A-0D850337AF92}"/>
            </a:ext>
          </a:extLst>
        </xdr:cNvPr>
        <xdr:cNvSpPr/>
      </xdr:nvSpPr>
      <xdr:spPr>
        <a:xfrm>
          <a:off x="15430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92529</xdr:rowOff>
    </xdr:to>
    <xdr:cxnSp macro="">
      <xdr:nvCxnSpPr>
        <xdr:cNvPr id="638" name="直線コネクタ 637">
          <a:extLst>
            <a:ext uri="{FF2B5EF4-FFF2-40B4-BE49-F238E27FC236}">
              <a16:creationId xmlns:a16="http://schemas.microsoft.com/office/drawing/2014/main" id="{5A5276EF-AC77-40DC-8173-9F7EA9E7154F}"/>
            </a:ext>
          </a:extLst>
        </xdr:cNvPr>
        <xdr:cNvCxnSpPr/>
      </xdr:nvCxnSpPr>
      <xdr:spPr>
        <a:xfrm flipV="1">
          <a:off x="15481300" y="1805395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639" name="楕円 638">
          <a:extLst>
            <a:ext uri="{FF2B5EF4-FFF2-40B4-BE49-F238E27FC236}">
              <a16:creationId xmlns:a16="http://schemas.microsoft.com/office/drawing/2014/main" id="{2D45FDDC-7098-4ABF-AD68-DDABD179D296}"/>
            </a:ext>
          </a:extLst>
        </xdr:cNvPr>
        <xdr:cNvSpPr/>
      </xdr:nvSpPr>
      <xdr:spPr>
        <a:xfrm>
          <a:off x="1454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130084</xdr:rowOff>
    </xdr:to>
    <xdr:cxnSp macro="">
      <xdr:nvCxnSpPr>
        <xdr:cNvPr id="640" name="直線コネクタ 639">
          <a:extLst>
            <a:ext uri="{FF2B5EF4-FFF2-40B4-BE49-F238E27FC236}">
              <a16:creationId xmlns:a16="http://schemas.microsoft.com/office/drawing/2014/main" id="{BECC5581-192D-47A4-B2D6-12B7B61C385D}"/>
            </a:ext>
          </a:extLst>
        </xdr:cNvPr>
        <xdr:cNvCxnSpPr/>
      </xdr:nvCxnSpPr>
      <xdr:spPr>
        <a:xfrm flipV="1">
          <a:off x="14592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641" name="楕円 640">
          <a:extLst>
            <a:ext uri="{FF2B5EF4-FFF2-40B4-BE49-F238E27FC236}">
              <a16:creationId xmlns:a16="http://schemas.microsoft.com/office/drawing/2014/main" id="{31E983B1-43E7-4F10-BC4E-30B359E1EAE4}"/>
            </a:ext>
          </a:extLst>
        </xdr:cNvPr>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170906</xdr:rowOff>
    </xdr:to>
    <xdr:cxnSp macro="">
      <xdr:nvCxnSpPr>
        <xdr:cNvPr id="642" name="直線コネクタ 641">
          <a:extLst>
            <a:ext uri="{FF2B5EF4-FFF2-40B4-BE49-F238E27FC236}">
              <a16:creationId xmlns:a16="http://schemas.microsoft.com/office/drawing/2014/main" id="{0D7F8E82-DE08-49D8-9175-2D2FA38CD774}"/>
            </a:ext>
          </a:extLst>
        </xdr:cNvPr>
        <xdr:cNvCxnSpPr/>
      </xdr:nvCxnSpPr>
      <xdr:spPr>
        <a:xfrm flipV="1">
          <a:off x="13703300" y="181323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a:extLst>
            <a:ext uri="{FF2B5EF4-FFF2-40B4-BE49-F238E27FC236}">
              <a16:creationId xmlns:a16="http://schemas.microsoft.com/office/drawing/2014/main" id="{3DF7A2FF-F246-43F7-97BD-78340E3093C8}"/>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a:extLst>
            <a:ext uri="{FF2B5EF4-FFF2-40B4-BE49-F238E27FC236}">
              <a16:creationId xmlns:a16="http://schemas.microsoft.com/office/drawing/2014/main" id="{5664811E-7464-4D55-8C4D-271660B15736}"/>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a:extLst>
            <a:ext uri="{FF2B5EF4-FFF2-40B4-BE49-F238E27FC236}">
              <a16:creationId xmlns:a16="http://schemas.microsoft.com/office/drawing/2014/main" id="{AB2DD2BE-0764-456D-9C98-13CAC06F2112}"/>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134456</xdr:rowOff>
    </xdr:from>
    <xdr:ext cx="405111" cy="259045"/>
    <xdr:sp macro="" textlink="">
      <xdr:nvSpPr>
        <xdr:cNvPr id="646" name="n_1mainValue【公民館】&#10;有形固定資産減価償却率">
          <a:extLst>
            <a:ext uri="{FF2B5EF4-FFF2-40B4-BE49-F238E27FC236}">
              <a16:creationId xmlns:a16="http://schemas.microsoft.com/office/drawing/2014/main" id="{194FAC9A-FD1F-4017-A67D-54F12BD9B603}"/>
            </a:ext>
          </a:extLst>
        </xdr:cNvPr>
        <xdr:cNvSpPr txBox="1"/>
      </xdr:nvSpPr>
      <xdr:spPr>
        <a:xfrm>
          <a:off x="152660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647" name="n_2mainValue【公民館】&#10;有形固定資産減価償却率">
          <a:extLst>
            <a:ext uri="{FF2B5EF4-FFF2-40B4-BE49-F238E27FC236}">
              <a16:creationId xmlns:a16="http://schemas.microsoft.com/office/drawing/2014/main" id="{83C51478-2846-4471-A3BB-6952D20F4E74}"/>
            </a:ext>
          </a:extLst>
        </xdr:cNvPr>
        <xdr:cNvSpPr txBox="1"/>
      </xdr:nvSpPr>
      <xdr:spPr>
        <a:xfrm>
          <a:off x="14389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41383</xdr:rowOff>
    </xdr:from>
    <xdr:ext cx="405111" cy="259045"/>
    <xdr:sp macro="" textlink="">
      <xdr:nvSpPr>
        <xdr:cNvPr id="648" name="n_3mainValue【公民館】&#10;有形固定資産減価償却率">
          <a:extLst>
            <a:ext uri="{FF2B5EF4-FFF2-40B4-BE49-F238E27FC236}">
              <a16:creationId xmlns:a16="http://schemas.microsoft.com/office/drawing/2014/main" id="{E868A36A-731C-4594-B68A-A382DD685AE4}"/>
            </a:ext>
          </a:extLst>
        </xdr:cNvPr>
        <xdr:cNvSpPr txBox="1"/>
      </xdr:nvSpPr>
      <xdr:spPr>
        <a:xfrm>
          <a:off x="13500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C0D4F976-6DB7-4223-86B7-6F4E87750E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DB493FA1-8842-42FA-B353-06A6FCEF29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EC42E28C-E4C3-49F7-9D5D-1DDE1F56E3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217AFD87-2FE8-4F50-8BB3-907591F51E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3B203533-D036-414A-9DA8-8E2728A0B3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7859174A-1DC1-4C3A-90CC-F0F49A109D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B5E06AAA-0628-4391-8B3B-83B4AEEC6D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FA9E5C34-A26D-45ED-B11A-081EB32F0A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BD999392-3C76-48B1-B739-B4B15AE778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499EE038-6566-4004-9CBB-E40DB0D92F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EC8A0E18-BEEE-4208-A7AA-42F19CB5DB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5D25B9B1-C08E-4AC3-BA8E-A5C38DB8D2F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CD6ECC2B-3899-46A7-939B-2749A1E5B0A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BD20AD4B-4E38-49E1-8A79-37D64A1BD2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46F62904-55E0-4CCD-9CE5-5E425555270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23FEEF75-1440-449B-9FF8-C52399983B4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5A45E53F-89FA-4B03-9427-358554D117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15801AA0-C0F1-41C7-B2A9-760F05AD338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0C2BAEC7-CF5F-47CE-8A9A-A879D2ACC5C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70B130A0-1501-4BC1-BB5E-DD8DA87B802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14CBF1C8-1C00-4710-9242-46F38104A6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45D4C298-C962-409E-98F4-E7FA88F8D61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1AB1151D-B31C-4A8A-8C6F-1F547B5CBC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A46BE47C-7BB8-4EEA-A83C-AD9C47C71406}"/>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2A74F556-BF5A-4E80-95B0-CF073D2BBE8B}"/>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B61702AD-C4A4-4B17-A376-9A29A280704A}"/>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19F0D019-0F62-4DA0-B9A8-94B2EE904994}"/>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F4E6F228-7EDB-44AB-8CF6-C52E58AADFD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EEE24D39-7734-4E1A-BD16-812929798ACD}"/>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E359429D-60A0-480B-AB06-9B6DC2EDCA81}"/>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3F54CA13-082D-4D41-9F67-90AFCE8D961A}"/>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E1164F8F-4C64-4BE2-B709-10FF6F6D26A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351041B4-9066-4205-959F-EDA70B62D7CF}"/>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FDA02F3-907D-4C61-841B-FC38FF8351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955FC97-44D3-43D1-8279-D78773DA43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8D7C874-16E6-4F83-AE5B-10F8218820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55AFB80-D22B-4308-822A-8B195AAF5C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63AAE0B-8F67-432C-B5DD-CF9A0EB98E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51994</xdr:rowOff>
    </xdr:from>
    <xdr:to>
      <xdr:col>116</xdr:col>
      <xdr:colOff>114300</xdr:colOff>
      <xdr:row>108</xdr:row>
      <xdr:rowOff>153594</xdr:rowOff>
    </xdr:to>
    <xdr:sp macro="" textlink="">
      <xdr:nvSpPr>
        <xdr:cNvPr id="687" name="楕円 686">
          <a:extLst>
            <a:ext uri="{FF2B5EF4-FFF2-40B4-BE49-F238E27FC236}">
              <a16:creationId xmlns:a16="http://schemas.microsoft.com/office/drawing/2014/main" id="{1B9F3FBF-4923-4CFE-878F-D71D3586A055}"/>
            </a:ext>
          </a:extLst>
        </xdr:cNvPr>
        <xdr:cNvSpPr/>
      </xdr:nvSpPr>
      <xdr:spPr>
        <a:xfrm>
          <a:off x="22110700" y="185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id="{BE8A787F-91B5-48CB-9C43-1C03AFC005D6}"/>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52527</xdr:rowOff>
    </xdr:from>
    <xdr:to>
      <xdr:col>112</xdr:col>
      <xdr:colOff>38100</xdr:colOff>
      <xdr:row>108</xdr:row>
      <xdr:rowOff>154127</xdr:rowOff>
    </xdr:to>
    <xdr:sp macro="" textlink="">
      <xdr:nvSpPr>
        <xdr:cNvPr id="689" name="楕円 688">
          <a:extLst>
            <a:ext uri="{FF2B5EF4-FFF2-40B4-BE49-F238E27FC236}">
              <a16:creationId xmlns:a16="http://schemas.microsoft.com/office/drawing/2014/main" id="{909D8139-E347-4E37-B314-41668F755B25}"/>
            </a:ext>
          </a:extLst>
        </xdr:cNvPr>
        <xdr:cNvSpPr/>
      </xdr:nvSpPr>
      <xdr:spPr>
        <a:xfrm>
          <a:off x="21272500" y="185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102794</xdr:rowOff>
    </xdr:from>
    <xdr:to>
      <xdr:col>116</xdr:col>
      <xdr:colOff>63500</xdr:colOff>
      <xdr:row>108</xdr:row>
      <xdr:rowOff>103327</xdr:rowOff>
    </xdr:to>
    <xdr:cxnSp macro="">
      <xdr:nvCxnSpPr>
        <xdr:cNvPr id="690" name="直線コネクタ 689">
          <a:extLst>
            <a:ext uri="{FF2B5EF4-FFF2-40B4-BE49-F238E27FC236}">
              <a16:creationId xmlns:a16="http://schemas.microsoft.com/office/drawing/2014/main" id="{F2922C3E-4FEB-4DF7-A746-F35EA0309C52}"/>
            </a:ext>
          </a:extLst>
        </xdr:cNvPr>
        <xdr:cNvCxnSpPr/>
      </xdr:nvCxnSpPr>
      <xdr:spPr>
        <a:xfrm flipV="1">
          <a:off x="21323300" y="1861939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53442</xdr:rowOff>
    </xdr:from>
    <xdr:to>
      <xdr:col>107</xdr:col>
      <xdr:colOff>101600</xdr:colOff>
      <xdr:row>108</xdr:row>
      <xdr:rowOff>155042</xdr:rowOff>
    </xdr:to>
    <xdr:sp macro="" textlink="">
      <xdr:nvSpPr>
        <xdr:cNvPr id="691" name="楕円 690">
          <a:extLst>
            <a:ext uri="{FF2B5EF4-FFF2-40B4-BE49-F238E27FC236}">
              <a16:creationId xmlns:a16="http://schemas.microsoft.com/office/drawing/2014/main" id="{6B49C84F-111E-43E1-A549-CD5F5802B755}"/>
            </a:ext>
          </a:extLst>
        </xdr:cNvPr>
        <xdr:cNvSpPr/>
      </xdr:nvSpPr>
      <xdr:spPr>
        <a:xfrm>
          <a:off x="20383500" y="185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103327</xdr:rowOff>
    </xdr:from>
    <xdr:to>
      <xdr:col>111</xdr:col>
      <xdr:colOff>177800</xdr:colOff>
      <xdr:row>108</xdr:row>
      <xdr:rowOff>104242</xdr:rowOff>
    </xdr:to>
    <xdr:cxnSp macro="">
      <xdr:nvCxnSpPr>
        <xdr:cNvPr id="692" name="直線コネクタ 691">
          <a:extLst>
            <a:ext uri="{FF2B5EF4-FFF2-40B4-BE49-F238E27FC236}">
              <a16:creationId xmlns:a16="http://schemas.microsoft.com/office/drawing/2014/main" id="{1339FA1E-780B-40CA-8E43-CD3D5715EE56}"/>
            </a:ext>
          </a:extLst>
        </xdr:cNvPr>
        <xdr:cNvCxnSpPr/>
      </xdr:nvCxnSpPr>
      <xdr:spPr>
        <a:xfrm flipV="1">
          <a:off x="20434300" y="186199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54127</xdr:rowOff>
    </xdr:from>
    <xdr:to>
      <xdr:col>102</xdr:col>
      <xdr:colOff>165100</xdr:colOff>
      <xdr:row>108</xdr:row>
      <xdr:rowOff>155727</xdr:rowOff>
    </xdr:to>
    <xdr:sp macro="" textlink="">
      <xdr:nvSpPr>
        <xdr:cNvPr id="693" name="楕円 692">
          <a:extLst>
            <a:ext uri="{FF2B5EF4-FFF2-40B4-BE49-F238E27FC236}">
              <a16:creationId xmlns:a16="http://schemas.microsoft.com/office/drawing/2014/main" id="{E32EDAA9-971D-441E-93F9-7046E30A396A}"/>
            </a:ext>
          </a:extLst>
        </xdr:cNvPr>
        <xdr:cNvSpPr/>
      </xdr:nvSpPr>
      <xdr:spPr>
        <a:xfrm>
          <a:off x="19494500" y="185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104242</xdr:rowOff>
    </xdr:from>
    <xdr:to>
      <xdr:col>107</xdr:col>
      <xdr:colOff>50800</xdr:colOff>
      <xdr:row>108</xdr:row>
      <xdr:rowOff>104927</xdr:rowOff>
    </xdr:to>
    <xdr:cxnSp macro="">
      <xdr:nvCxnSpPr>
        <xdr:cNvPr id="694" name="直線コネクタ 693">
          <a:extLst>
            <a:ext uri="{FF2B5EF4-FFF2-40B4-BE49-F238E27FC236}">
              <a16:creationId xmlns:a16="http://schemas.microsoft.com/office/drawing/2014/main" id="{3F1150E3-2CDC-4601-B780-316A0AF0A859}"/>
            </a:ext>
          </a:extLst>
        </xdr:cNvPr>
        <xdr:cNvCxnSpPr/>
      </xdr:nvCxnSpPr>
      <xdr:spPr>
        <a:xfrm flipV="1">
          <a:off x="19545300" y="1862084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id="{1F43418D-796F-4893-993C-439275C1ED57}"/>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a:extLst>
            <a:ext uri="{FF2B5EF4-FFF2-40B4-BE49-F238E27FC236}">
              <a16:creationId xmlns:a16="http://schemas.microsoft.com/office/drawing/2014/main" id="{6A0ADD24-8CFF-421D-8115-67623641E631}"/>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id="{F665D042-FDCB-4856-A2CE-F2CD6F3118BC}"/>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145254</xdr:rowOff>
    </xdr:from>
    <xdr:ext cx="469744" cy="259045"/>
    <xdr:sp macro="" textlink="">
      <xdr:nvSpPr>
        <xdr:cNvPr id="698" name="n_1mainValue【公民館】&#10;一人当たり面積">
          <a:extLst>
            <a:ext uri="{FF2B5EF4-FFF2-40B4-BE49-F238E27FC236}">
              <a16:creationId xmlns:a16="http://schemas.microsoft.com/office/drawing/2014/main" id="{E3A36FAC-2CC2-4B60-A4C5-5105002BBA57}"/>
            </a:ext>
          </a:extLst>
        </xdr:cNvPr>
        <xdr:cNvSpPr txBox="1"/>
      </xdr:nvSpPr>
      <xdr:spPr>
        <a:xfrm>
          <a:off x="21075727" y="1866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146169</xdr:rowOff>
    </xdr:from>
    <xdr:ext cx="469744" cy="259045"/>
    <xdr:sp macro="" textlink="">
      <xdr:nvSpPr>
        <xdr:cNvPr id="699" name="n_2mainValue【公民館】&#10;一人当たり面積">
          <a:extLst>
            <a:ext uri="{FF2B5EF4-FFF2-40B4-BE49-F238E27FC236}">
              <a16:creationId xmlns:a16="http://schemas.microsoft.com/office/drawing/2014/main" id="{F2873F41-7489-4402-A8A0-146F35C0D092}"/>
            </a:ext>
          </a:extLst>
        </xdr:cNvPr>
        <xdr:cNvSpPr txBox="1"/>
      </xdr:nvSpPr>
      <xdr:spPr>
        <a:xfrm>
          <a:off x="20199427" y="186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146854</xdr:rowOff>
    </xdr:from>
    <xdr:ext cx="469744" cy="259045"/>
    <xdr:sp macro="" textlink="">
      <xdr:nvSpPr>
        <xdr:cNvPr id="700" name="n_3mainValue【公民館】&#10;一人当たり面積">
          <a:extLst>
            <a:ext uri="{FF2B5EF4-FFF2-40B4-BE49-F238E27FC236}">
              <a16:creationId xmlns:a16="http://schemas.microsoft.com/office/drawing/2014/main" id="{36717309-DC89-4D1C-BFF3-5465BE2772CC}"/>
            </a:ext>
          </a:extLst>
        </xdr:cNvPr>
        <xdr:cNvSpPr txBox="1"/>
      </xdr:nvSpPr>
      <xdr:spPr>
        <a:xfrm>
          <a:off x="19310427" y="186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392F4BD5-653F-4FA9-A87B-AFDE1D82AC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53174C32-37B4-41AB-909E-F3FE44307F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D701C278-1763-4A32-8361-BD2454E6DB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道路、学校施設、公営住宅の減価償却率が類似団体平均よりも上回っている。また経年による老朽化が進んでいるため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するとすべての項目に対して減価償却率が増加している。住民一人当たりの面積で上回っている項目はないため、施設の保有量については少ないと言える。公共施設総合管理計画や個別計画に基づき施設の適切な更新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868836-183A-42FB-90F7-FBEDC90B89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E4B863-129B-4323-AF2B-10EDD3BB3B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48A00C-3454-41CB-9ACA-13E1325ACE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04378D-655C-4278-917F-9BA8531014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245BB2-04F3-4381-AB01-8428B7ACF8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B9B359-14F0-455A-9F55-C6A28EF026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DA53BE-B810-4D04-91D9-825AE6158E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94FC56-DA30-4BE6-B68E-3F61F0F1F4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F5CDD7-5954-41BE-AF1A-399257C613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7E45D9-D54B-4A32-9493-82E618FEED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F3B8C1-3E21-44FC-B203-46C2A5C10D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A2BF98-8E99-486E-88AE-5AF5879EBF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FAB19D-4605-4F9F-8A9A-6D12138A6E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6959C1-4C09-4FA1-A25D-5EBE587A9B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E7287A-7384-4012-8702-D403FB3513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FFADB3-4F33-49ED-9EAF-99DA2016D2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7C8CB1-DEE7-4305-8E06-6A97ABCCBA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A78DF3-67FA-4B1D-94F6-9411362144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E40BBE-D52C-478B-A94D-E1BE4162C5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E693B4-EF3E-420D-A264-52DD922108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A059A3-2079-410C-B098-7DEF04A2B0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0BBC92-FA37-42D5-B085-C9D160AEC2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4849BB-9F41-4F36-BAA5-FC42B97642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425837-B3BE-4A29-A2E0-C521AEDCEC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68DC08-021D-4963-B887-0D91443886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1BAE07-7911-4876-BA84-2B675FA6A2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7EF5A9-6679-46FF-AE29-271AB2B643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615C30-8C28-4D11-8E61-F86C388096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BFF4B5-1DEE-494B-BCE4-73E232F7DA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8C33A4-3293-48BE-A4EE-5A1A556BF0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C58A049-413D-4DCD-B7DA-DBC66B5584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0BDB846-4368-4DE9-9900-193492CDBE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C6B207-DFF0-4452-8015-55A4FE24A4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A690CDD-86C7-49E8-B13D-837A0520E7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97C780-F472-4220-9167-6D43871907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233C25B-B917-475F-9522-E4B01C9991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87C5B98-D973-4917-9198-7D1AB10931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B53388-7946-4AAA-B758-5918E5296B2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C857A3F-817A-43AC-911E-67F668AC51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ED86203-CD1F-4388-B88D-9B1C1CB2BC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74D12C2-ADC3-4E56-9B68-830909DDC8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19065E1-4694-4D95-8B50-34648A27D6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A9C7E74-B142-4849-AB5A-1B6FDB1795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2037D8A-A75A-4CC9-A08A-CF7715D789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F9FA81F-82B2-4919-9BDB-6E59B6E777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A8FFD47-ADB5-4489-B5C4-F0B32964004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79593C4-5312-44E9-A892-B1BA6CF5C7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BCED931-30F2-459E-A093-F06A9B2EC71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27407C2-138E-4E38-BA9D-AFDBBFFB79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BF62091-00DA-4CDD-99E7-5188E40C0F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0469486-AEB6-4735-9F8E-F516392927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22DCE57-F527-4661-919E-B89A9C2A97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BF91A09-133D-4F0E-B5E0-5900841AE2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FFB26C50-CEA2-4927-A186-F6DCEF4AB3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FEB0387-221F-4337-9288-1E90F8EA43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54DAA26-4737-4F0E-9781-304A2265EB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EF17F729-69A5-4357-AA2B-915F94E41EE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8226862-EA17-4361-92A7-A7FCB52FC02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1014DA53-0E8C-42B2-A478-FCC0EC0D818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686700CA-3842-4E8D-B89D-DB552436A94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B8211F3F-D026-418E-9F0F-31C6A3BFD4E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3C6ACCD-E244-4CE7-8904-34D44529E36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3E5FA76-E624-4FFA-B8CF-0628B4BFD8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1F113E7-D912-43E3-84C1-4EF6BE4A41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3E03D13F-3868-43B6-B21E-1F79247A327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BE35018-CF6A-4792-89EB-5B910CDB2B0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28179A9-77B8-45FD-B6A1-EEB0146EA46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26FE97F-4F4F-4E20-91BE-4CF8115FE7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906CDC8A-485D-4272-AE21-3449B8CDB45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6037BB08-6B02-4724-AAA6-719304152A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3ED1CB73-7B67-46C7-AE2F-E5FD6A9EFDA1}"/>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4A6F191-66B8-474A-993C-7795808AA2DF}"/>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6F9555E-2059-4103-82D8-F411E8D005FD}"/>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56C95C8A-FB6E-4604-8892-C53AF8C94EF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41C9884A-8D77-4C04-BFF9-E795FBAFC13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CA430B5-66C4-43B5-9252-B9114D663F0E}"/>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32BF2075-E9DA-4D2A-8B37-E0C91004E1DF}"/>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298A132C-EE67-4765-A342-4AA6A3B614AC}"/>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E436041A-3994-46F3-AEE8-B2D980A748F8}"/>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7657B272-706C-4025-9199-C1741A8BB3D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5674539A-3785-4677-932C-560120B15C3F}"/>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5D14D1F0-978D-4415-B29F-683127802EC6}"/>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7A79320B-C1BA-4BBD-AB07-719A2219AC1A}"/>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EB10632-53C1-496F-9CE0-8CD2FA3A73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8069AB9-7972-4878-B3D8-D5DAAC9EB4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B721090-2FD0-48CE-B5AE-AD7D06C068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CE210A2-905B-4739-AF3F-632FBB4BA5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89BC65E-2FE8-4A4F-BBFB-E0B798166A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149225</xdr:rowOff>
    </xdr:from>
    <xdr:to>
      <xdr:col>24</xdr:col>
      <xdr:colOff>114300</xdr:colOff>
      <xdr:row>56</xdr:row>
      <xdr:rowOff>79375</xdr:rowOff>
    </xdr:to>
    <xdr:sp macro="" textlink="">
      <xdr:nvSpPr>
        <xdr:cNvPr id="90" name="楕円 89">
          <a:extLst>
            <a:ext uri="{FF2B5EF4-FFF2-40B4-BE49-F238E27FC236}">
              <a16:creationId xmlns:a16="http://schemas.microsoft.com/office/drawing/2014/main" id="{948415CA-C15F-4535-9C98-3BEBE328E304}"/>
            </a:ext>
          </a:extLst>
        </xdr:cNvPr>
        <xdr:cNvSpPr/>
      </xdr:nvSpPr>
      <xdr:spPr>
        <a:xfrm>
          <a:off x="45847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64152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45CEF76-C815-4FAB-86AE-3235409B93F9}"/>
            </a:ext>
          </a:extLst>
        </xdr:cNvPr>
        <xdr:cNvSpPr txBox="1"/>
      </xdr:nvSpPr>
      <xdr:spPr>
        <a:xfrm>
          <a:off x="4673600"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153035</xdr:rowOff>
    </xdr:from>
    <xdr:to>
      <xdr:col>20</xdr:col>
      <xdr:colOff>38100</xdr:colOff>
      <xdr:row>56</xdr:row>
      <xdr:rowOff>83185</xdr:rowOff>
    </xdr:to>
    <xdr:sp macro="" textlink="">
      <xdr:nvSpPr>
        <xdr:cNvPr id="92" name="楕円 91">
          <a:extLst>
            <a:ext uri="{FF2B5EF4-FFF2-40B4-BE49-F238E27FC236}">
              <a16:creationId xmlns:a16="http://schemas.microsoft.com/office/drawing/2014/main" id="{999CFFE8-8CA0-4BAB-B4A6-3BC743249806}"/>
            </a:ext>
          </a:extLst>
        </xdr:cNvPr>
        <xdr:cNvSpPr/>
      </xdr:nvSpPr>
      <xdr:spPr>
        <a:xfrm>
          <a:off x="3746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28575</xdr:rowOff>
    </xdr:from>
    <xdr:to>
      <xdr:col>24</xdr:col>
      <xdr:colOff>63500</xdr:colOff>
      <xdr:row>56</xdr:row>
      <xdr:rowOff>32385</xdr:rowOff>
    </xdr:to>
    <xdr:cxnSp macro="">
      <xdr:nvCxnSpPr>
        <xdr:cNvPr id="93" name="直線コネクタ 92">
          <a:extLst>
            <a:ext uri="{FF2B5EF4-FFF2-40B4-BE49-F238E27FC236}">
              <a16:creationId xmlns:a16="http://schemas.microsoft.com/office/drawing/2014/main" id="{34BDC0E6-2F3D-42CD-9A7C-16F9472AC5C9}"/>
            </a:ext>
          </a:extLst>
        </xdr:cNvPr>
        <xdr:cNvCxnSpPr/>
      </xdr:nvCxnSpPr>
      <xdr:spPr>
        <a:xfrm flipV="1">
          <a:off x="3797300" y="96297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a:extLst>
            <a:ext uri="{FF2B5EF4-FFF2-40B4-BE49-F238E27FC236}">
              <a16:creationId xmlns:a16="http://schemas.microsoft.com/office/drawing/2014/main" id="{F0903309-4063-42BE-AEC3-01714E59369C}"/>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56</xdr:row>
      <xdr:rowOff>32385</xdr:rowOff>
    </xdr:to>
    <xdr:cxnSp macro="">
      <xdr:nvCxnSpPr>
        <xdr:cNvPr id="95" name="直線コネクタ 94">
          <a:extLst>
            <a:ext uri="{FF2B5EF4-FFF2-40B4-BE49-F238E27FC236}">
              <a16:creationId xmlns:a16="http://schemas.microsoft.com/office/drawing/2014/main" id="{10C28000-E6A8-43CF-BD7C-D0C4F2470CA2}"/>
            </a:ext>
          </a:extLst>
        </xdr:cNvPr>
        <xdr:cNvCxnSpPr/>
      </xdr:nvCxnSpPr>
      <xdr:spPr>
        <a:xfrm>
          <a:off x="2908300" y="9525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96" name="楕円 95">
          <a:extLst>
            <a:ext uri="{FF2B5EF4-FFF2-40B4-BE49-F238E27FC236}">
              <a16:creationId xmlns:a16="http://schemas.microsoft.com/office/drawing/2014/main" id="{843BE5BD-7EB0-4A81-BD95-0BAEE6697466}"/>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95250</xdr:rowOff>
    </xdr:to>
    <xdr:cxnSp macro="">
      <xdr:nvCxnSpPr>
        <xdr:cNvPr id="97" name="直線コネクタ 96">
          <a:extLst>
            <a:ext uri="{FF2B5EF4-FFF2-40B4-BE49-F238E27FC236}">
              <a16:creationId xmlns:a16="http://schemas.microsoft.com/office/drawing/2014/main" id="{D57B46D9-7AFB-43EC-8456-38D5CE083613}"/>
            </a:ext>
          </a:extLst>
        </xdr:cNvPr>
        <xdr:cNvCxnSpPr/>
      </xdr:nvCxnSpPr>
      <xdr:spPr>
        <a:xfrm>
          <a:off x="2019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99712</xdr:rowOff>
    </xdr:from>
    <xdr:ext cx="405111" cy="259045"/>
    <xdr:sp macro="" textlink="">
      <xdr:nvSpPr>
        <xdr:cNvPr id="98" name="n_1mainValue【体育館・プール】&#10;有形固定資産減価償却率">
          <a:extLst>
            <a:ext uri="{FF2B5EF4-FFF2-40B4-BE49-F238E27FC236}">
              <a16:creationId xmlns:a16="http://schemas.microsoft.com/office/drawing/2014/main" id="{D202DEAA-846E-4B84-A2B7-82EF7C69C981}"/>
            </a:ext>
          </a:extLst>
        </xdr:cNvPr>
        <xdr:cNvSpPr txBox="1"/>
      </xdr:nvSpPr>
      <xdr:spPr>
        <a:xfrm>
          <a:off x="35820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9" name="n_2mainValue【体育館・プール】&#10;有形固定資産減価償却率">
          <a:extLst>
            <a:ext uri="{FF2B5EF4-FFF2-40B4-BE49-F238E27FC236}">
              <a16:creationId xmlns:a16="http://schemas.microsoft.com/office/drawing/2014/main" id="{CD1997AF-3FF5-43F3-B3B6-52437CEF6721}"/>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162577</xdr:rowOff>
    </xdr:from>
    <xdr:ext cx="469744" cy="259045"/>
    <xdr:sp macro="" textlink="">
      <xdr:nvSpPr>
        <xdr:cNvPr id="100" name="n_3mainValue【体育館・プール】&#10;有形固定資産減価償却率">
          <a:extLst>
            <a:ext uri="{FF2B5EF4-FFF2-40B4-BE49-F238E27FC236}">
              <a16:creationId xmlns:a16="http://schemas.microsoft.com/office/drawing/2014/main" id="{13CEA307-EB42-43A7-A632-F01CCC9BC874}"/>
            </a:ext>
          </a:extLst>
        </xdr:cNvPr>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F436B1E5-F2E4-4AE8-B360-87C50DFE39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2571423A-F5FD-4053-84A0-B68BDF6C7D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FDE5FF78-47F7-476C-80DD-F47353F010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482AAB7-32FE-4E90-A1DF-2112DD8B09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D0E62173-A533-4461-AD37-FD89BB5437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62A8EB38-0FD9-4CDF-80F8-0DD2CF499A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24408A78-4999-4350-91E4-C82E17FFA7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E668FEF1-864F-4B90-A7CD-E66FDC80D3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C90CD436-B7DD-46A9-B795-4D2D4AAD31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517DEC2D-9996-48D2-8DA4-11CC413619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F504C24C-1662-4C70-9027-F082DFE5167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77B5FCD6-3D0B-4DF3-905B-A90B1870185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F547694B-98BB-447C-9279-7EBF3E17D45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16AD6BCC-2ACA-4946-BF71-80B625F4941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89258339-4440-4340-A0DC-90F622CCC99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92B2751A-FFA4-46DC-823A-34AB0539D5E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747B407F-31B2-4357-BCAA-9132FCB0D2C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FFCEFC35-ABBE-40BC-87EF-361AF3E9A77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6388AD0F-6217-40FF-B0AF-70B572CD437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2E3C0F6A-7E64-454E-B406-5BDF888F0F5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9DF12632-1E48-4827-97BC-3F7394562D2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EE6A3645-AB01-43BF-8758-3659766803E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2C950A1B-9E00-46F4-AD86-F18C115B53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5AC0A3E-C084-47D7-86E0-040712C1D81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872102CA-FFCB-4378-8609-D0697E897E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AA108130-A5D4-4355-B559-A70C8A16E8C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4A65B705-ED2F-4040-A0CB-E763655D0AAB}"/>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845E8D0A-85BF-445C-B8F5-9D59A494715E}"/>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D45E4440-D57C-4056-B68A-3F812285B406}"/>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C9A8CD06-0BBC-4308-BFEC-AF0C864654D5}"/>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AE64408D-9CFF-47A5-B061-B8D6462EB2A8}"/>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BFF58EF6-FE77-4C25-B39F-A9D2CE32A247}"/>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98B8DB5C-F805-4E45-825A-A32B53CBADA2}"/>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BD350F43-A639-4CB4-94F0-364508E820B2}"/>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88A18A46-EAAA-4453-BB65-57B1BEDC89CF}"/>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B0080092-2E51-4EE5-8E6E-F73152011441}"/>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633EFFDC-B6E3-4CA2-A4A8-91A2617F2D5E}"/>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3E8F5BE8-C9BE-4B7C-9B4C-345ED38CFA09}"/>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0620814-C3E0-4393-A241-C66D7F85DE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B109C21-D227-4212-872C-1144477DF8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F92B4F5-D1B9-4DF5-90EC-84403CD26E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718E11F-5E14-431D-B554-CBDF2CA77D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B04126B-D196-4D70-B5B1-C3007B0042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49947</xdr:rowOff>
    </xdr:from>
    <xdr:to>
      <xdr:col>55</xdr:col>
      <xdr:colOff>50800</xdr:colOff>
      <xdr:row>64</xdr:row>
      <xdr:rowOff>151547</xdr:rowOff>
    </xdr:to>
    <xdr:sp macro="" textlink="">
      <xdr:nvSpPr>
        <xdr:cNvPr id="144" name="楕円 143">
          <a:extLst>
            <a:ext uri="{FF2B5EF4-FFF2-40B4-BE49-F238E27FC236}">
              <a16:creationId xmlns:a16="http://schemas.microsoft.com/office/drawing/2014/main" id="{1BCA5678-0E06-4B28-8022-F5CD2EFFD37C}"/>
            </a:ext>
          </a:extLst>
        </xdr:cNvPr>
        <xdr:cNvSpPr/>
      </xdr:nvSpPr>
      <xdr:spPr>
        <a:xfrm>
          <a:off x="10426700" y="110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136324</xdr:rowOff>
    </xdr:from>
    <xdr:ext cx="469744" cy="259045"/>
    <xdr:sp macro="" textlink="">
      <xdr:nvSpPr>
        <xdr:cNvPr id="145" name="【体育館・プール】&#10;一人当たり面積該当値テキスト">
          <a:extLst>
            <a:ext uri="{FF2B5EF4-FFF2-40B4-BE49-F238E27FC236}">
              <a16:creationId xmlns:a16="http://schemas.microsoft.com/office/drawing/2014/main" id="{B1C3F563-AD88-4D03-AFF0-2259FE729F15}"/>
            </a:ext>
          </a:extLst>
        </xdr:cNvPr>
        <xdr:cNvSpPr txBox="1"/>
      </xdr:nvSpPr>
      <xdr:spPr>
        <a:xfrm>
          <a:off x="10515600" y="109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50274</xdr:rowOff>
    </xdr:from>
    <xdr:to>
      <xdr:col>50</xdr:col>
      <xdr:colOff>165100</xdr:colOff>
      <xdr:row>64</xdr:row>
      <xdr:rowOff>151874</xdr:rowOff>
    </xdr:to>
    <xdr:sp macro="" textlink="">
      <xdr:nvSpPr>
        <xdr:cNvPr id="146" name="楕円 145">
          <a:extLst>
            <a:ext uri="{FF2B5EF4-FFF2-40B4-BE49-F238E27FC236}">
              <a16:creationId xmlns:a16="http://schemas.microsoft.com/office/drawing/2014/main" id="{AB8F52B6-FA1A-4223-897A-69934B8EC274}"/>
            </a:ext>
          </a:extLst>
        </xdr:cNvPr>
        <xdr:cNvSpPr/>
      </xdr:nvSpPr>
      <xdr:spPr>
        <a:xfrm>
          <a:off x="9588500" y="11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100747</xdr:rowOff>
    </xdr:from>
    <xdr:to>
      <xdr:col>55</xdr:col>
      <xdr:colOff>0</xdr:colOff>
      <xdr:row>64</xdr:row>
      <xdr:rowOff>101074</xdr:rowOff>
    </xdr:to>
    <xdr:cxnSp macro="">
      <xdr:nvCxnSpPr>
        <xdr:cNvPr id="147" name="直線コネクタ 146">
          <a:extLst>
            <a:ext uri="{FF2B5EF4-FFF2-40B4-BE49-F238E27FC236}">
              <a16:creationId xmlns:a16="http://schemas.microsoft.com/office/drawing/2014/main" id="{5542432F-CC68-4BC5-B31B-35786F6E996D}"/>
            </a:ext>
          </a:extLst>
        </xdr:cNvPr>
        <xdr:cNvCxnSpPr/>
      </xdr:nvCxnSpPr>
      <xdr:spPr>
        <a:xfrm flipV="1">
          <a:off x="9639300" y="1107354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50927</xdr:rowOff>
    </xdr:from>
    <xdr:to>
      <xdr:col>46</xdr:col>
      <xdr:colOff>38100</xdr:colOff>
      <xdr:row>64</xdr:row>
      <xdr:rowOff>152527</xdr:rowOff>
    </xdr:to>
    <xdr:sp macro="" textlink="">
      <xdr:nvSpPr>
        <xdr:cNvPr id="148" name="楕円 147">
          <a:extLst>
            <a:ext uri="{FF2B5EF4-FFF2-40B4-BE49-F238E27FC236}">
              <a16:creationId xmlns:a16="http://schemas.microsoft.com/office/drawing/2014/main" id="{471F4681-E0FB-4D25-83C3-13753F223A49}"/>
            </a:ext>
          </a:extLst>
        </xdr:cNvPr>
        <xdr:cNvSpPr/>
      </xdr:nvSpPr>
      <xdr:spPr>
        <a:xfrm>
          <a:off x="8699500" y="110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101074</xdr:rowOff>
    </xdr:from>
    <xdr:to>
      <xdr:col>50</xdr:col>
      <xdr:colOff>114300</xdr:colOff>
      <xdr:row>64</xdr:row>
      <xdr:rowOff>101727</xdr:rowOff>
    </xdr:to>
    <xdr:cxnSp macro="">
      <xdr:nvCxnSpPr>
        <xdr:cNvPr id="149" name="直線コネクタ 148">
          <a:extLst>
            <a:ext uri="{FF2B5EF4-FFF2-40B4-BE49-F238E27FC236}">
              <a16:creationId xmlns:a16="http://schemas.microsoft.com/office/drawing/2014/main" id="{DB682EF9-884A-4F45-BBFE-BEB6E770A493}"/>
            </a:ext>
          </a:extLst>
        </xdr:cNvPr>
        <xdr:cNvCxnSpPr/>
      </xdr:nvCxnSpPr>
      <xdr:spPr>
        <a:xfrm flipV="1">
          <a:off x="8750300" y="1107387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51253</xdr:rowOff>
    </xdr:from>
    <xdr:to>
      <xdr:col>41</xdr:col>
      <xdr:colOff>101600</xdr:colOff>
      <xdr:row>64</xdr:row>
      <xdr:rowOff>152853</xdr:rowOff>
    </xdr:to>
    <xdr:sp macro="" textlink="">
      <xdr:nvSpPr>
        <xdr:cNvPr id="150" name="楕円 149">
          <a:extLst>
            <a:ext uri="{FF2B5EF4-FFF2-40B4-BE49-F238E27FC236}">
              <a16:creationId xmlns:a16="http://schemas.microsoft.com/office/drawing/2014/main" id="{8632A271-5D99-48E9-B605-E35D7FC6B490}"/>
            </a:ext>
          </a:extLst>
        </xdr:cNvPr>
        <xdr:cNvSpPr/>
      </xdr:nvSpPr>
      <xdr:spPr>
        <a:xfrm>
          <a:off x="7810500" y="110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101727</xdr:rowOff>
    </xdr:from>
    <xdr:to>
      <xdr:col>45</xdr:col>
      <xdr:colOff>177800</xdr:colOff>
      <xdr:row>64</xdr:row>
      <xdr:rowOff>102053</xdr:rowOff>
    </xdr:to>
    <xdr:cxnSp macro="">
      <xdr:nvCxnSpPr>
        <xdr:cNvPr id="151" name="直線コネクタ 150">
          <a:extLst>
            <a:ext uri="{FF2B5EF4-FFF2-40B4-BE49-F238E27FC236}">
              <a16:creationId xmlns:a16="http://schemas.microsoft.com/office/drawing/2014/main" id="{507EDD42-C3A3-4834-979F-E022783B1277}"/>
            </a:ext>
          </a:extLst>
        </xdr:cNvPr>
        <xdr:cNvCxnSpPr/>
      </xdr:nvCxnSpPr>
      <xdr:spPr>
        <a:xfrm flipV="1">
          <a:off x="7861300" y="1107452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143001</xdr:rowOff>
    </xdr:from>
    <xdr:ext cx="469744" cy="259045"/>
    <xdr:sp macro="" textlink="">
      <xdr:nvSpPr>
        <xdr:cNvPr id="152" name="n_1mainValue【体育館・プール】&#10;一人当たり面積">
          <a:extLst>
            <a:ext uri="{FF2B5EF4-FFF2-40B4-BE49-F238E27FC236}">
              <a16:creationId xmlns:a16="http://schemas.microsoft.com/office/drawing/2014/main" id="{B5595C76-E4DD-497C-AF1B-4ADCE811F1F4}"/>
            </a:ext>
          </a:extLst>
        </xdr:cNvPr>
        <xdr:cNvSpPr txBox="1"/>
      </xdr:nvSpPr>
      <xdr:spPr>
        <a:xfrm>
          <a:off x="9391727" y="111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143654</xdr:rowOff>
    </xdr:from>
    <xdr:ext cx="469744" cy="259045"/>
    <xdr:sp macro="" textlink="">
      <xdr:nvSpPr>
        <xdr:cNvPr id="153" name="n_2mainValue【体育館・プール】&#10;一人当たり面積">
          <a:extLst>
            <a:ext uri="{FF2B5EF4-FFF2-40B4-BE49-F238E27FC236}">
              <a16:creationId xmlns:a16="http://schemas.microsoft.com/office/drawing/2014/main" id="{BF02D1D0-45CA-450E-A923-BC124F1C7047}"/>
            </a:ext>
          </a:extLst>
        </xdr:cNvPr>
        <xdr:cNvSpPr txBox="1"/>
      </xdr:nvSpPr>
      <xdr:spPr>
        <a:xfrm>
          <a:off x="8515427" y="1111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143980</xdr:rowOff>
    </xdr:from>
    <xdr:ext cx="469744" cy="259045"/>
    <xdr:sp macro="" textlink="">
      <xdr:nvSpPr>
        <xdr:cNvPr id="154" name="n_3mainValue【体育館・プール】&#10;一人当たり面積">
          <a:extLst>
            <a:ext uri="{FF2B5EF4-FFF2-40B4-BE49-F238E27FC236}">
              <a16:creationId xmlns:a16="http://schemas.microsoft.com/office/drawing/2014/main" id="{1137C1B3-F863-4C2A-9445-028D7025F1D0}"/>
            </a:ext>
          </a:extLst>
        </xdr:cNvPr>
        <xdr:cNvSpPr txBox="1"/>
      </xdr:nvSpPr>
      <xdr:spPr>
        <a:xfrm>
          <a:off x="7626427" y="111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D3406C98-BF2D-46E5-8021-36C4BE1D86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95DB4780-5189-4328-A425-FABA08EA69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E062BD3A-60D1-49EE-B7BB-295683A1DA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B97C8994-90FB-4810-ACDB-229F5DD72E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B60C655E-3050-4FDA-BE42-BB92395F6D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8C5D0075-9048-40C1-9867-85178AF143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549D7FAE-CEF7-4B92-B976-DA3AF805A1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B275780A-2927-4674-A7FE-1584F0A463A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3FD0A0B4-7A28-4D46-8336-1C970BDAFD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23019464-39B7-4454-A095-270ABAA7D2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59B189C6-5F09-4332-8E0C-316D0D3B3D0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73F73257-0C92-4BA0-AC80-19CA35338C1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41685703-752B-4BC3-A73C-D59DAF535E2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4FF98AA5-E937-4049-B22F-51EFE5090CB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E294B067-4E48-43B9-BF26-22E8BED3387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83035B50-3063-4EF2-B3E6-A99AA22CBA3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11DB6166-9FB7-4A21-9F5E-3F29FDB613D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6E440C27-FCB6-487A-BA98-074B6198FE1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DD18CC36-4414-4872-8F0D-8C835439FB4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DAE02C0D-D3BB-4C60-8452-CC6C1F40F8A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5FA73F9D-EA53-4CE8-B539-7F8DA2B1E45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18152D3F-9B8F-44D1-AB6D-CC9ABDA94E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FAAB73E6-0A29-4019-BD12-FB5AD3FCF64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9715D041-A6E4-49E8-9FEA-23D3E85D9B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1387AAB5-AB58-4BF7-A380-2FF1B61E164D}"/>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F2E2A71-EBDF-486B-A19D-4C8BCE0C877E}"/>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7E9B8C0F-C926-4F58-AB87-FA73AE4FFED9}"/>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2E130CA6-C5C4-4AF2-8930-3415FE44FBB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7C612192-163E-4766-91BA-A7693A3E59E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78AC6BCF-87AE-46AC-A4BE-87F34D8B66F4}"/>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C0A62427-6841-4C5B-93D9-56412274348E}"/>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7FC3034F-F72B-46A3-86F4-0B93144430BA}"/>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28584BAA-018E-438F-9857-E8DA72B2C39A}"/>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600F983E-B21B-404C-B027-AD68F0B77BA4}"/>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BDF11299-9913-4B73-AD8D-82959F93848C}"/>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7785B09B-BDAF-4866-B14E-C7EB55A20E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AFA19974-2731-4838-845D-2B54B1BC13BC}"/>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94D1A809-D495-49A6-967F-7238810D17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BE0EF704-93D5-4850-B5C8-34223CA148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62D4BA70-29E7-4984-892D-45EE408A56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EE70D5D0-B938-4E2D-B753-397A3A13EC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B54BEA46-1B25-4AE8-B35D-88C88EE8AD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197" name="楕円 196">
          <a:extLst>
            <a:ext uri="{FF2B5EF4-FFF2-40B4-BE49-F238E27FC236}">
              <a16:creationId xmlns:a16="http://schemas.microsoft.com/office/drawing/2014/main" id="{F3BDC573-7F52-491E-9232-7B426769525F}"/>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95902</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5974838D-74DC-4559-B00A-7EE0E6BAEE39}"/>
            </a:ext>
          </a:extLst>
        </xdr:cNvPr>
        <xdr:cNvSpPr txBox="1"/>
      </xdr:nvSpPr>
      <xdr:spPr>
        <a:xfrm>
          <a:off x="4673600"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199" name="楕円 198">
          <a:extLst>
            <a:ext uri="{FF2B5EF4-FFF2-40B4-BE49-F238E27FC236}">
              <a16:creationId xmlns:a16="http://schemas.microsoft.com/office/drawing/2014/main" id="{C5BE3D1D-9C9F-45F9-ABD9-24297CBB989E}"/>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83</xdr:row>
      <xdr:rowOff>13336</xdr:rowOff>
    </xdr:to>
    <xdr:cxnSp macro="">
      <xdr:nvCxnSpPr>
        <xdr:cNvPr id="200" name="直線コネクタ 199">
          <a:extLst>
            <a:ext uri="{FF2B5EF4-FFF2-40B4-BE49-F238E27FC236}">
              <a16:creationId xmlns:a16="http://schemas.microsoft.com/office/drawing/2014/main" id="{7A2821FF-EF9D-44E1-89CF-6C03A09FCD98}"/>
            </a:ext>
          </a:extLst>
        </xdr:cNvPr>
        <xdr:cNvCxnSpPr/>
      </xdr:nvCxnSpPr>
      <xdr:spPr>
        <a:xfrm flipV="1">
          <a:off x="3797300" y="1418272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201" name="楕円 200">
          <a:extLst>
            <a:ext uri="{FF2B5EF4-FFF2-40B4-BE49-F238E27FC236}">
              <a16:creationId xmlns:a16="http://schemas.microsoft.com/office/drawing/2014/main" id="{86EFE47F-9D44-4FC1-96A8-77825B3945A3}"/>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72389</xdr:rowOff>
    </xdr:to>
    <xdr:cxnSp macro="">
      <xdr:nvCxnSpPr>
        <xdr:cNvPr id="202" name="直線コネクタ 201">
          <a:extLst>
            <a:ext uri="{FF2B5EF4-FFF2-40B4-BE49-F238E27FC236}">
              <a16:creationId xmlns:a16="http://schemas.microsoft.com/office/drawing/2014/main" id="{32226C0E-09FB-4D7D-BCFE-78E53352A320}"/>
            </a:ext>
          </a:extLst>
        </xdr:cNvPr>
        <xdr:cNvCxnSpPr/>
      </xdr:nvCxnSpPr>
      <xdr:spPr>
        <a:xfrm flipV="1">
          <a:off x="2908300" y="142436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203" name="楕円 202">
          <a:extLst>
            <a:ext uri="{FF2B5EF4-FFF2-40B4-BE49-F238E27FC236}">
              <a16:creationId xmlns:a16="http://schemas.microsoft.com/office/drawing/2014/main" id="{EB47C08F-CD7C-45F8-9CF5-13AD1C7F7202}"/>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131445</xdr:rowOff>
    </xdr:to>
    <xdr:cxnSp macro="">
      <xdr:nvCxnSpPr>
        <xdr:cNvPr id="204" name="直線コネクタ 203">
          <a:extLst>
            <a:ext uri="{FF2B5EF4-FFF2-40B4-BE49-F238E27FC236}">
              <a16:creationId xmlns:a16="http://schemas.microsoft.com/office/drawing/2014/main" id="{E62FEBB1-E08F-43CB-B808-347D02343004}"/>
            </a:ext>
          </a:extLst>
        </xdr:cNvPr>
        <xdr:cNvCxnSpPr/>
      </xdr:nvCxnSpPr>
      <xdr:spPr>
        <a:xfrm flipV="1">
          <a:off x="2019300" y="143027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05" name="n_1mainValue【福祉施設】&#10;有形固定資産減価償却率">
          <a:extLst>
            <a:ext uri="{FF2B5EF4-FFF2-40B4-BE49-F238E27FC236}">
              <a16:creationId xmlns:a16="http://schemas.microsoft.com/office/drawing/2014/main" id="{FFC91D48-C57E-4088-93D7-95F54F44EBCC}"/>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06" name="n_2mainValue【福祉施設】&#10;有形固定資産減価償却率">
          <a:extLst>
            <a:ext uri="{FF2B5EF4-FFF2-40B4-BE49-F238E27FC236}">
              <a16:creationId xmlns:a16="http://schemas.microsoft.com/office/drawing/2014/main" id="{61B37EF1-9ABB-43B7-8C24-8EE18C28E198}"/>
            </a:ext>
          </a:extLst>
        </xdr:cNvPr>
        <xdr:cNvSpPr txBox="1"/>
      </xdr:nvSpPr>
      <xdr:spPr>
        <a:xfrm>
          <a:off x="2705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207" name="n_3mainValue【福祉施設】&#10;有形固定資産減価償却率">
          <a:extLst>
            <a:ext uri="{FF2B5EF4-FFF2-40B4-BE49-F238E27FC236}">
              <a16:creationId xmlns:a16="http://schemas.microsoft.com/office/drawing/2014/main" id="{915C2253-CAE7-4F9E-B84E-B37FB356A4DD}"/>
            </a:ext>
          </a:extLst>
        </xdr:cNvPr>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B54753EE-4A42-4EAB-A22F-2D8B36F5FA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41ADC29A-E464-43E6-B70B-842C676AA6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93B94F2F-BBB9-4286-B83F-569D6E5D09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D927C366-0BF4-492C-B5CA-D2718C9A71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4853EA8A-B568-4004-A547-84102C11C0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1D786272-C75C-4589-9AA9-2C2E099EF0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370945C-0B91-4556-A71E-B705DC4B20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9740B838-858E-40E3-A355-1BC040890A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8964F599-4A51-4443-8304-582A8B7742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FA8FFB00-6ED6-4F4F-B66C-4E753EA7BC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0A4A0C6D-B909-44A9-B6C0-F6B9A42DD3C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5AF33B11-FF97-493B-ABCE-CB918C3E696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D2D284DD-A777-41AA-8017-019B1D598B0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553EC026-1D66-44AF-B560-A2F752F28E0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9AF105F3-7BB4-4B6F-8A79-7785CE0C131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33A482F0-689E-4732-A7F3-2770E93A7ED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3495DEDC-0A88-4C85-9B73-E5934B431B1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9D11CE91-A889-4609-956C-64A1C99FF0D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53EFE3BC-9EC2-48D9-AA3D-515A1538931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6EFC729A-C5FC-44FF-8304-A9FC08D329E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12231682-779A-43FB-AD60-F1FF28A613A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3DA21915-1550-432E-ACE3-860157F2103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1EE7F241-E67F-425F-9E84-0223E008C95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37140E06-7BCF-4833-87C5-7488F6F908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EC974A4D-17CD-4A2E-BD43-F7C91EBD3B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EB84191B-1F51-4CE9-A3B5-E2C8F1B41591}"/>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2171F177-F01B-4AA4-9693-EB8C04BB27D5}"/>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69458BF2-7E80-42CB-80AA-44B2BA919CF8}"/>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2A8BEF29-790C-43B1-B88C-154050476712}"/>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EB342340-DDA6-4A72-AFA8-F6358FDB5D24}"/>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id="{EE8BD464-C870-4206-9F27-BA5893F386A7}"/>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77859E71-7E74-4C36-A5E8-9130D889AACF}"/>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F25D60B1-958B-46DC-9659-55FE508131DF}"/>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id="{15E29B02-5BE2-4CC3-ACE9-EFF74A673BEF}"/>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139283F0-8234-4C81-B1F6-A8CC5209635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id="{8D5E9DD5-8532-430B-BD69-D15737CE0406}"/>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8082E899-E236-4A82-879D-269606A36811}"/>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a16="http://schemas.microsoft.com/office/drawing/2014/main" id="{90A2A03B-35FC-48A9-AEF4-662C4595CB6F}"/>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B9F9838-A206-4661-9077-1F0AFEBBA6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B8748EF-A5D5-4118-8BD8-08554E6246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5D28EBB-101A-48A6-BCC7-E5A1B20CF1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CA6DAA62-89AD-433C-8FCD-7319D3E35D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248AAB53-8CFB-4AD3-BF3F-D2AC39ED7D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122501</xdr:rowOff>
    </xdr:from>
    <xdr:to>
      <xdr:col>55</xdr:col>
      <xdr:colOff>50800</xdr:colOff>
      <xdr:row>86</xdr:row>
      <xdr:rowOff>52651</xdr:rowOff>
    </xdr:to>
    <xdr:sp macro="" textlink="">
      <xdr:nvSpPr>
        <xdr:cNvPr id="251" name="楕円 250">
          <a:extLst>
            <a:ext uri="{FF2B5EF4-FFF2-40B4-BE49-F238E27FC236}">
              <a16:creationId xmlns:a16="http://schemas.microsoft.com/office/drawing/2014/main" id="{1C9EA16C-F52F-4F80-B2D5-A2A4DDAA79E0}"/>
            </a:ext>
          </a:extLst>
        </xdr:cNvPr>
        <xdr:cNvSpPr/>
      </xdr:nvSpPr>
      <xdr:spPr>
        <a:xfrm>
          <a:off x="10426700" y="146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100928</xdr:rowOff>
    </xdr:from>
    <xdr:ext cx="469744" cy="259045"/>
    <xdr:sp macro="" textlink="">
      <xdr:nvSpPr>
        <xdr:cNvPr id="252" name="【福祉施設】&#10;一人当たり面積該当値テキスト">
          <a:extLst>
            <a:ext uri="{FF2B5EF4-FFF2-40B4-BE49-F238E27FC236}">
              <a16:creationId xmlns:a16="http://schemas.microsoft.com/office/drawing/2014/main" id="{A00514A4-8E52-4B18-8CEB-8C5A12E10131}"/>
            </a:ext>
          </a:extLst>
        </xdr:cNvPr>
        <xdr:cNvSpPr txBox="1"/>
      </xdr:nvSpPr>
      <xdr:spPr>
        <a:xfrm>
          <a:off x="10515600" y="146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53" name="楕円 252">
          <a:extLst>
            <a:ext uri="{FF2B5EF4-FFF2-40B4-BE49-F238E27FC236}">
              <a16:creationId xmlns:a16="http://schemas.microsoft.com/office/drawing/2014/main" id="{6D1A8EB6-D5C5-497E-B55C-320850DC65A5}"/>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1851</xdr:rowOff>
    </xdr:from>
    <xdr:to>
      <xdr:col>55</xdr:col>
      <xdr:colOff>0</xdr:colOff>
      <xdr:row>86</xdr:row>
      <xdr:rowOff>3811</xdr:rowOff>
    </xdr:to>
    <xdr:cxnSp macro="">
      <xdr:nvCxnSpPr>
        <xdr:cNvPr id="254" name="直線コネクタ 253">
          <a:extLst>
            <a:ext uri="{FF2B5EF4-FFF2-40B4-BE49-F238E27FC236}">
              <a16:creationId xmlns:a16="http://schemas.microsoft.com/office/drawing/2014/main" id="{0C0A1F87-0A77-4AB8-BF88-A894FADA8B7D}"/>
            </a:ext>
          </a:extLst>
        </xdr:cNvPr>
        <xdr:cNvCxnSpPr/>
      </xdr:nvCxnSpPr>
      <xdr:spPr>
        <a:xfrm flipV="1">
          <a:off x="9639300" y="1474655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127398</xdr:rowOff>
    </xdr:from>
    <xdr:to>
      <xdr:col>46</xdr:col>
      <xdr:colOff>38100</xdr:colOff>
      <xdr:row>86</xdr:row>
      <xdr:rowOff>57548</xdr:rowOff>
    </xdr:to>
    <xdr:sp macro="" textlink="">
      <xdr:nvSpPr>
        <xdr:cNvPr id="255" name="楕円 254">
          <a:extLst>
            <a:ext uri="{FF2B5EF4-FFF2-40B4-BE49-F238E27FC236}">
              <a16:creationId xmlns:a16="http://schemas.microsoft.com/office/drawing/2014/main" id="{9D3F92EA-1349-416B-9342-2684CDA46A9F}"/>
            </a:ext>
          </a:extLst>
        </xdr:cNvPr>
        <xdr:cNvSpPr/>
      </xdr:nvSpPr>
      <xdr:spPr>
        <a:xfrm>
          <a:off x="8699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6748</xdr:rowOff>
    </xdr:to>
    <xdr:cxnSp macro="">
      <xdr:nvCxnSpPr>
        <xdr:cNvPr id="256" name="直線コネクタ 255">
          <a:extLst>
            <a:ext uri="{FF2B5EF4-FFF2-40B4-BE49-F238E27FC236}">
              <a16:creationId xmlns:a16="http://schemas.microsoft.com/office/drawing/2014/main" id="{60BCF09F-9B2A-4DDC-B15C-94581127EF5B}"/>
            </a:ext>
          </a:extLst>
        </xdr:cNvPr>
        <xdr:cNvCxnSpPr/>
      </xdr:nvCxnSpPr>
      <xdr:spPr>
        <a:xfrm flipV="1">
          <a:off x="8750300" y="14748511"/>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129685</xdr:rowOff>
    </xdr:from>
    <xdr:to>
      <xdr:col>41</xdr:col>
      <xdr:colOff>101600</xdr:colOff>
      <xdr:row>86</xdr:row>
      <xdr:rowOff>59835</xdr:rowOff>
    </xdr:to>
    <xdr:sp macro="" textlink="">
      <xdr:nvSpPr>
        <xdr:cNvPr id="257" name="楕円 256">
          <a:extLst>
            <a:ext uri="{FF2B5EF4-FFF2-40B4-BE49-F238E27FC236}">
              <a16:creationId xmlns:a16="http://schemas.microsoft.com/office/drawing/2014/main" id="{BDFA94C8-AF61-4236-9709-1CEC613783E0}"/>
            </a:ext>
          </a:extLst>
        </xdr:cNvPr>
        <xdr:cNvSpPr/>
      </xdr:nvSpPr>
      <xdr:spPr>
        <a:xfrm>
          <a:off x="7810500" y="14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6748</xdr:rowOff>
    </xdr:from>
    <xdr:to>
      <xdr:col>45</xdr:col>
      <xdr:colOff>177800</xdr:colOff>
      <xdr:row>86</xdr:row>
      <xdr:rowOff>9035</xdr:rowOff>
    </xdr:to>
    <xdr:cxnSp macro="">
      <xdr:nvCxnSpPr>
        <xdr:cNvPr id="258" name="直線コネクタ 257">
          <a:extLst>
            <a:ext uri="{FF2B5EF4-FFF2-40B4-BE49-F238E27FC236}">
              <a16:creationId xmlns:a16="http://schemas.microsoft.com/office/drawing/2014/main" id="{B6C1CDF0-8FCC-4B16-8E7E-CCA23C7F4002}"/>
            </a:ext>
          </a:extLst>
        </xdr:cNvPr>
        <xdr:cNvCxnSpPr/>
      </xdr:nvCxnSpPr>
      <xdr:spPr>
        <a:xfrm flipV="1">
          <a:off x="7861300" y="147514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59" name="n_1mainValue【福祉施設】&#10;一人当たり面積">
          <a:extLst>
            <a:ext uri="{FF2B5EF4-FFF2-40B4-BE49-F238E27FC236}">
              <a16:creationId xmlns:a16="http://schemas.microsoft.com/office/drawing/2014/main" id="{071F14ED-D200-4DC0-BE23-F392E3726D35}"/>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48675</xdr:rowOff>
    </xdr:from>
    <xdr:ext cx="469744" cy="259045"/>
    <xdr:sp macro="" textlink="">
      <xdr:nvSpPr>
        <xdr:cNvPr id="260" name="n_2mainValue【福祉施設】&#10;一人当たり面積">
          <a:extLst>
            <a:ext uri="{FF2B5EF4-FFF2-40B4-BE49-F238E27FC236}">
              <a16:creationId xmlns:a16="http://schemas.microsoft.com/office/drawing/2014/main" id="{F6459DEA-7FE2-464B-82EC-07DC6E2F415A}"/>
            </a:ext>
          </a:extLst>
        </xdr:cNvPr>
        <xdr:cNvSpPr txBox="1"/>
      </xdr:nvSpPr>
      <xdr:spPr>
        <a:xfrm>
          <a:off x="8515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50962</xdr:rowOff>
    </xdr:from>
    <xdr:ext cx="469744" cy="259045"/>
    <xdr:sp macro="" textlink="">
      <xdr:nvSpPr>
        <xdr:cNvPr id="261" name="n_3mainValue【福祉施設】&#10;一人当たり面積">
          <a:extLst>
            <a:ext uri="{FF2B5EF4-FFF2-40B4-BE49-F238E27FC236}">
              <a16:creationId xmlns:a16="http://schemas.microsoft.com/office/drawing/2014/main" id="{C93A09B0-10D0-469D-9AF1-7CE46A317399}"/>
            </a:ext>
          </a:extLst>
        </xdr:cNvPr>
        <xdr:cNvSpPr txBox="1"/>
      </xdr:nvSpPr>
      <xdr:spPr>
        <a:xfrm>
          <a:off x="7626427" y="147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B77B1464-9C22-4B95-A8D5-6A5628D965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7C57813F-605C-4DB8-A032-9B9D0359A3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C84093F7-B380-4FF9-94C5-B58488F0B7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C7934FBE-4307-4BAD-8481-702D739366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48214401-E66D-42B8-B983-D6DAF63E6D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1D2A7CE3-37ED-4A99-85BB-3A1709A4B6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42843A12-D38F-4C8F-B5E0-78EBDC5AB6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68099511-A09E-417C-A863-01D6199D23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22CFE148-1360-4B12-B81F-4197105FDC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251594B7-1AE7-4B2B-BC89-E6D43658E6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E63942AB-72A6-4965-AB47-936B246A46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BFA466D0-387F-4B77-812A-DA183CCA9F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4B9CDB39-ABFC-487B-A03C-8CC9E943FF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98451D7F-8D60-4354-8C5B-C2D9C12B77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A0D045BA-2FFF-4AFE-8DD3-CBE822B3CC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D5492DB1-65F7-4639-91D4-70CE2ED39C7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63BAEEF8-DCAC-4EB6-AEA0-D24CFDA806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076E3409-402C-4F99-B7C4-386E2D2A13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D4FA0AEB-187C-47AE-A1BD-343CB593D6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B8834E83-1DD3-4041-A391-E654B4E107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E32290A5-F73B-410B-B755-9A883952E92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18175F49-CCFC-4402-851C-3FBD600C4E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9EE394D9-A45B-4B60-8006-150B864466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73780170-63E6-4988-A3ED-9CB01728CB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636A6345-8837-4C34-9DCB-202C7F5DAA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00E4380E-42A4-423E-815C-FFE0E7C4B1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E8DB9C97-3ED6-4DF1-8F82-61CC1272D5B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7C11B05F-E8B3-45CB-AF1C-2973AED81EFF}"/>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8E4B92FA-D343-4005-A4E3-091786C4FF0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70071831-AA22-4EF8-BE37-770F46C03AD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ACB1C63C-B30F-4C90-802C-1DC1BE6EB7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3985B295-3FA3-402B-AC30-A620B1927F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AF9C80F5-C387-4A65-B6F6-9CD59FAFD02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A55AF380-F3D6-41E8-9453-D6774A5CED9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488B6C22-3A1A-48E5-99E6-AA299DB4EEF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F0AE5330-1819-4139-8596-7792F8DB0BA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94D5611C-171E-4F84-BE6E-AE7323581B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C494265B-9825-4CE1-A0BD-8789DD90F6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FA433C1F-C213-4B4B-B60F-0D894A3E39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AB9E541A-F11A-46C4-8AEC-7E0B38961D2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04586C6F-BDA2-4646-AA14-54B21BA8C00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2BE53DCF-978C-4F44-8633-B501D912A74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DAD3519F-2B47-43DC-BA28-CA7D9D3C73F8}"/>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F692A308-6B2A-44D3-8510-82E5B62358A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845BE1A0-D53E-4B4F-A21A-3822773684E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BECCC35A-CD18-454A-8A2A-16F058AB1921}"/>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ED4E4D06-4E7D-43C1-97DD-DA3B9BA06DD3}"/>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C5BA58F8-CC5D-4571-95C6-7837D22669E7}"/>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D65DF981-0B3E-424A-A6A9-B631DDD5250D}"/>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DEB08C01-4147-4FE3-B1D8-F6B19EB3231F}"/>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id="{16161B38-AA17-4482-9510-FBD8CB47E0B8}"/>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598C8735-7EB1-4BB8-98BD-93F4F19C915C}"/>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F6B6B9B8-B0CD-4D83-B0C8-9B6A22E7AE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AF6E12C2-7132-44F9-81E3-19C1CDDAB6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C83D9EA1-04C4-47EC-91EC-428EA52E29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6DA95A0E-0C0C-4956-A37C-245E10CE84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6DC92CDE-0E8A-4A9F-A548-D3F5CCDB4C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144780</xdr:rowOff>
    </xdr:from>
    <xdr:to>
      <xdr:col>85</xdr:col>
      <xdr:colOff>177800</xdr:colOff>
      <xdr:row>39</xdr:row>
      <xdr:rowOff>74930</xdr:rowOff>
    </xdr:to>
    <xdr:sp macro="" textlink="">
      <xdr:nvSpPr>
        <xdr:cNvPr id="319" name="楕円 318">
          <a:extLst>
            <a:ext uri="{FF2B5EF4-FFF2-40B4-BE49-F238E27FC236}">
              <a16:creationId xmlns:a16="http://schemas.microsoft.com/office/drawing/2014/main" id="{070597CE-E65A-4785-9EC9-0DD297D677C0}"/>
            </a:ext>
          </a:extLst>
        </xdr:cNvPr>
        <xdr:cNvSpPr/>
      </xdr:nvSpPr>
      <xdr:spPr>
        <a:xfrm>
          <a:off x="16268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123207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AAD209F8-916A-460E-AA0E-16A119318FD0}"/>
            </a:ext>
          </a:extLst>
        </xdr:cNvPr>
        <xdr:cNvSpPr txBox="1"/>
      </xdr:nvSpPr>
      <xdr:spPr>
        <a:xfrm>
          <a:off x="16357600"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60960</xdr:rowOff>
    </xdr:from>
    <xdr:to>
      <xdr:col>81</xdr:col>
      <xdr:colOff>101600</xdr:colOff>
      <xdr:row>39</xdr:row>
      <xdr:rowOff>162560</xdr:rowOff>
    </xdr:to>
    <xdr:sp macro="" textlink="">
      <xdr:nvSpPr>
        <xdr:cNvPr id="321" name="楕円 320">
          <a:extLst>
            <a:ext uri="{FF2B5EF4-FFF2-40B4-BE49-F238E27FC236}">
              <a16:creationId xmlns:a16="http://schemas.microsoft.com/office/drawing/2014/main" id="{8FC54E94-4AC3-4887-B1EC-219D13EF8F0D}"/>
            </a:ext>
          </a:extLst>
        </xdr:cNvPr>
        <xdr:cNvSpPr/>
      </xdr:nvSpPr>
      <xdr:spPr>
        <a:xfrm>
          <a:off x="154305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24130</xdr:rowOff>
    </xdr:from>
    <xdr:to>
      <xdr:col>85</xdr:col>
      <xdr:colOff>127000</xdr:colOff>
      <xdr:row>39</xdr:row>
      <xdr:rowOff>111760</xdr:rowOff>
    </xdr:to>
    <xdr:cxnSp macro="">
      <xdr:nvCxnSpPr>
        <xdr:cNvPr id="322" name="直線コネクタ 321">
          <a:extLst>
            <a:ext uri="{FF2B5EF4-FFF2-40B4-BE49-F238E27FC236}">
              <a16:creationId xmlns:a16="http://schemas.microsoft.com/office/drawing/2014/main" id="{43961FF7-841A-4C1C-9796-CE2ACA9E5F56}"/>
            </a:ext>
          </a:extLst>
        </xdr:cNvPr>
        <xdr:cNvCxnSpPr/>
      </xdr:nvCxnSpPr>
      <xdr:spPr>
        <a:xfrm flipV="1">
          <a:off x="15481300" y="67106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91440</xdr:rowOff>
    </xdr:from>
    <xdr:to>
      <xdr:col>76</xdr:col>
      <xdr:colOff>165100</xdr:colOff>
      <xdr:row>40</xdr:row>
      <xdr:rowOff>21590</xdr:rowOff>
    </xdr:to>
    <xdr:sp macro="" textlink="">
      <xdr:nvSpPr>
        <xdr:cNvPr id="323" name="楕円 322">
          <a:extLst>
            <a:ext uri="{FF2B5EF4-FFF2-40B4-BE49-F238E27FC236}">
              <a16:creationId xmlns:a16="http://schemas.microsoft.com/office/drawing/2014/main" id="{DDEF01FE-5074-426C-90A4-3D82C4F1CAE0}"/>
            </a:ext>
          </a:extLst>
        </xdr:cNvPr>
        <xdr:cNvSpPr/>
      </xdr:nvSpPr>
      <xdr:spPr>
        <a:xfrm>
          <a:off x="14541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111760</xdr:rowOff>
    </xdr:from>
    <xdr:to>
      <xdr:col>81</xdr:col>
      <xdr:colOff>50800</xdr:colOff>
      <xdr:row>39</xdr:row>
      <xdr:rowOff>142240</xdr:rowOff>
    </xdr:to>
    <xdr:cxnSp macro="">
      <xdr:nvCxnSpPr>
        <xdr:cNvPr id="324" name="直線コネクタ 323">
          <a:extLst>
            <a:ext uri="{FF2B5EF4-FFF2-40B4-BE49-F238E27FC236}">
              <a16:creationId xmlns:a16="http://schemas.microsoft.com/office/drawing/2014/main" id="{166854AC-D8A4-4C8A-AAA5-634AAD18A8BD}"/>
            </a:ext>
          </a:extLst>
        </xdr:cNvPr>
        <xdr:cNvCxnSpPr/>
      </xdr:nvCxnSpPr>
      <xdr:spPr>
        <a:xfrm flipV="1">
          <a:off x="14592300" y="6798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123190</xdr:rowOff>
    </xdr:from>
    <xdr:to>
      <xdr:col>72</xdr:col>
      <xdr:colOff>38100</xdr:colOff>
      <xdr:row>40</xdr:row>
      <xdr:rowOff>53340</xdr:rowOff>
    </xdr:to>
    <xdr:sp macro="" textlink="">
      <xdr:nvSpPr>
        <xdr:cNvPr id="325" name="楕円 324">
          <a:extLst>
            <a:ext uri="{FF2B5EF4-FFF2-40B4-BE49-F238E27FC236}">
              <a16:creationId xmlns:a16="http://schemas.microsoft.com/office/drawing/2014/main" id="{16F67193-CEAF-448D-A23D-EF069C38DFAA}"/>
            </a:ext>
          </a:extLst>
        </xdr:cNvPr>
        <xdr:cNvSpPr/>
      </xdr:nvSpPr>
      <xdr:spPr>
        <a:xfrm>
          <a:off x="13652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142240</xdr:rowOff>
    </xdr:from>
    <xdr:to>
      <xdr:col>76</xdr:col>
      <xdr:colOff>114300</xdr:colOff>
      <xdr:row>40</xdr:row>
      <xdr:rowOff>2540</xdr:rowOff>
    </xdr:to>
    <xdr:cxnSp macro="">
      <xdr:nvCxnSpPr>
        <xdr:cNvPr id="326" name="直線コネクタ 325">
          <a:extLst>
            <a:ext uri="{FF2B5EF4-FFF2-40B4-BE49-F238E27FC236}">
              <a16:creationId xmlns:a16="http://schemas.microsoft.com/office/drawing/2014/main" id="{9EA77039-E03F-4E0E-A00B-066422727006}"/>
            </a:ext>
          </a:extLst>
        </xdr:cNvPr>
        <xdr:cNvCxnSpPr/>
      </xdr:nvCxnSpPr>
      <xdr:spPr>
        <a:xfrm flipV="1">
          <a:off x="13703300" y="682879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153687</xdr:rowOff>
    </xdr:from>
    <xdr:ext cx="405111" cy="259045"/>
    <xdr:sp macro="" textlink="">
      <xdr:nvSpPr>
        <xdr:cNvPr id="327" name="n_1mainValue【一般廃棄物処理施設】&#10;有形固定資産減価償却率">
          <a:extLst>
            <a:ext uri="{FF2B5EF4-FFF2-40B4-BE49-F238E27FC236}">
              <a16:creationId xmlns:a16="http://schemas.microsoft.com/office/drawing/2014/main" id="{0209E5CB-0EF6-45CF-80D9-00A3A72B8B8A}"/>
            </a:ext>
          </a:extLst>
        </xdr:cNvPr>
        <xdr:cNvSpPr txBox="1"/>
      </xdr:nvSpPr>
      <xdr:spPr>
        <a:xfrm>
          <a:off x="15266044"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12717</xdr:rowOff>
    </xdr:from>
    <xdr:ext cx="405111" cy="259045"/>
    <xdr:sp macro="" textlink="">
      <xdr:nvSpPr>
        <xdr:cNvPr id="328" name="n_2mainValue【一般廃棄物処理施設】&#10;有形固定資産減価償却率">
          <a:extLst>
            <a:ext uri="{FF2B5EF4-FFF2-40B4-BE49-F238E27FC236}">
              <a16:creationId xmlns:a16="http://schemas.microsoft.com/office/drawing/2014/main" id="{0B024A42-12FA-49B9-8982-5EE466E135A7}"/>
            </a:ext>
          </a:extLst>
        </xdr:cNvPr>
        <xdr:cNvSpPr txBox="1"/>
      </xdr:nvSpPr>
      <xdr:spPr>
        <a:xfrm>
          <a:off x="14389744"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44467</xdr:rowOff>
    </xdr:from>
    <xdr:ext cx="405111" cy="259045"/>
    <xdr:sp macro="" textlink="">
      <xdr:nvSpPr>
        <xdr:cNvPr id="329" name="n_3mainValue【一般廃棄物処理施設】&#10;有形固定資産減価償却率">
          <a:extLst>
            <a:ext uri="{FF2B5EF4-FFF2-40B4-BE49-F238E27FC236}">
              <a16:creationId xmlns:a16="http://schemas.microsoft.com/office/drawing/2014/main" id="{19018020-013D-4551-A025-DF823FA9FDAB}"/>
            </a:ext>
          </a:extLst>
        </xdr:cNvPr>
        <xdr:cNvSpPr txBox="1"/>
      </xdr:nvSpPr>
      <xdr:spPr>
        <a:xfrm>
          <a:off x="13500744" y="690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a:extLst>
            <a:ext uri="{FF2B5EF4-FFF2-40B4-BE49-F238E27FC236}">
              <a16:creationId xmlns:a16="http://schemas.microsoft.com/office/drawing/2014/main" id="{106D1F5D-CF19-435E-A66C-548F97A4C3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a:extLst>
            <a:ext uri="{FF2B5EF4-FFF2-40B4-BE49-F238E27FC236}">
              <a16:creationId xmlns:a16="http://schemas.microsoft.com/office/drawing/2014/main" id="{98EB86C8-43FE-4539-B27E-193C7BAA90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a:extLst>
            <a:ext uri="{FF2B5EF4-FFF2-40B4-BE49-F238E27FC236}">
              <a16:creationId xmlns:a16="http://schemas.microsoft.com/office/drawing/2014/main" id="{C65DB134-4A60-4969-9647-9DC22702AC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a:extLst>
            <a:ext uri="{FF2B5EF4-FFF2-40B4-BE49-F238E27FC236}">
              <a16:creationId xmlns:a16="http://schemas.microsoft.com/office/drawing/2014/main" id="{D12E7B8B-B954-4368-88B3-A27BFB9F78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a:extLst>
            <a:ext uri="{FF2B5EF4-FFF2-40B4-BE49-F238E27FC236}">
              <a16:creationId xmlns:a16="http://schemas.microsoft.com/office/drawing/2014/main" id="{057D1984-341D-445D-9695-CEBA7F930F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a:extLst>
            <a:ext uri="{FF2B5EF4-FFF2-40B4-BE49-F238E27FC236}">
              <a16:creationId xmlns:a16="http://schemas.microsoft.com/office/drawing/2014/main" id="{A02531E1-522B-4DC2-B636-230E58D404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a:extLst>
            <a:ext uri="{FF2B5EF4-FFF2-40B4-BE49-F238E27FC236}">
              <a16:creationId xmlns:a16="http://schemas.microsoft.com/office/drawing/2014/main" id="{DB56F91B-CA3E-4B3E-B4D1-408E1B60B7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a:extLst>
            <a:ext uri="{FF2B5EF4-FFF2-40B4-BE49-F238E27FC236}">
              <a16:creationId xmlns:a16="http://schemas.microsoft.com/office/drawing/2014/main" id="{F30E717A-6B67-40C3-8D6E-D12513EBBE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a:extLst>
            <a:ext uri="{FF2B5EF4-FFF2-40B4-BE49-F238E27FC236}">
              <a16:creationId xmlns:a16="http://schemas.microsoft.com/office/drawing/2014/main" id="{AD765413-DBB8-4FF5-973B-0030840F41C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a:extLst>
            <a:ext uri="{FF2B5EF4-FFF2-40B4-BE49-F238E27FC236}">
              <a16:creationId xmlns:a16="http://schemas.microsoft.com/office/drawing/2014/main" id="{171763BE-0D01-4931-8559-B8285BFC50E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0" name="直線コネクタ 339">
          <a:extLst>
            <a:ext uri="{FF2B5EF4-FFF2-40B4-BE49-F238E27FC236}">
              <a16:creationId xmlns:a16="http://schemas.microsoft.com/office/drawing/2014/main" id="{92BD15AB-9B67-4B83-8F2C-36865BE1E4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1" name="テキスト ボックス 340">
          <a:extLst>
            <a:ext uri="{FF2B5EF4-FFF2-40B4-BE49-F238E27FC236}">
              <a16:creationId xmlns:a16="http://schemas.microsoft.com/office/drawing/2014/main" id="{05F668DA-7C36-4E32-A3C5-84E5B6A510F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a:extLst>
            <a:ext uri="{FF2B5EF4-FFF2-40B4-BE49-F238E27FC236}">
              <a16:creationId xmlns:a16="http://schemas.microsoft.com/office/drawing/2014/main" id="{29511520-0E69-4966-A9EF-D15FFD69386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3" name="テキスト ボックス 342">
          <a:extLst>
            <a:ext uri="{FF2B5EF4-FFF2-40B4-BE49-F238E27FC236}">
              <a16:creationId xmlns:a16="http://schemas.microsoft.com/office/drawing/2014/main" id="{1B00F5EB-1AC6-48C5-9501-16BEAC8128E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4" name="直線コネクタ 343">
          <a:extLst>
            <a:ext uri="{FF2B5EF4-FFF2-40B4-BE49-F238E27FC236}">
              <a16:creationId xmlns:a16="http://schemas.microsoft.com/office/drawing/2014/main" id="{C9529558-DD24-406E-A6C5-6D81DD6CDD5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5" name="テキスト ボックス 344">
          <a:extLst>
            <a:ext uri="{FF2B5EF4-FFF2-40B4-BE49-F238E27FC236}">
              <a16:creationId xmlns:a16="http://schemas.microsoft.com/office/drawing/2014/main" id="{9E1B7B9D-8A75-474C-A025-60E9545A67B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6" name="直線コネクタ 345">
          <a:extLst>
            <a:ext uri="{FF2B5EF4-FFF2-40B4-BE49-F238E27FC236}">
              <a16:creationId xmlns:a16="http://schemas.microsoft.com/office/drawing/2014/main" id="{ABDCF034-FF75-4F6D-B79F-D33A6772752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7" name="テキスト ボックス 346">
          <a:extLst>
            <a:ext uri="{FF2B5EF4-FFF2-40B4-BE49-F238E27FC236}">
              <a16:creationId xmlns:a16="http://schemas.microsoft.com/office/drawing/2014/main" id="{7EA26C4A-7C41-4336-B890-23F673B2DEA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8" name="直線コネクタ 347">
          <a:extLst>
            <a:ext uri="{FF2B5EF4-FFF2-40B4-BE49-F238E27FC236}">
              <a16:creationId xmlns:a16="http://schemas.microsoft.com/office/drawing/2014/main" id="{68D1D139-05B2-4DB9-BA93-32F5873C252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9" name="テキスト ボックス 348">
          <a:extLst>
            <a:ext uri="{FF2B5EF4-FFF2-40B4-BE49-F238E27FC236}">
              <a16:creationId xmlns:a16="http://schemas.microsoft.com/office/drawing/2014/main" id="{E7214DC4-4BE3-4C87-A5CC-C5C14969FFF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E718AC95-EC5D-4C79-A2E0-4DAC1CAC8A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id="{D38576CA-4BC8-4E2F-B0CF-1DAAD8A077F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id="{8299F9C5-A0AB-4828-9760-F5D019C9B2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3" name="直線コネクタ 352">
          <a:extLst>
            <a:ext uri="{FF2B5EF4-FFF2-40B4-BE49-F238E27FC236}">
              <a16:creationId xmlns:a16="http://schemas.microsoft.com/office/drawing/2014/main" id="{3E6014CA-77F6-481D-9072-5D5CC4D8EAE4}"/>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4" name="【一般廃棄物処理施設】&#10;一人当たり有形固定資産（償却資産）額最小値テキスト">
          <a:extLst>
            <a:ext uri="{FF2B5EF4-FFF2-40B4-BE49-F238E27FC236}">
              <a16:creationId xmlns:a16="http://schemas.microsoft.com/office/drawing/2014/main" id="{D7C8C5E8-ACED-4FA8-9B27-49288B5DE5E4}"/>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5" name="直線コネクタ 354">
          <a:extLst>
            <a:ext uri="{FF2B5EF4-FFF2-40B4-BE49-F238E27FC236}">
              <a16:creationId xmlns:a16="http://schemas.microsoft.com/office/drawing/2014/main" id="{682C671E-C078-4FD0-9579-32A00190ED8C}"/>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id="{B8F641F6-B451-46E5-85B5-B47DE2D49069}"/>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7" name="直線コネクタ 356">
          <a:extLst>
            <a:ext uri="{FF2B5EF4-FFF2-40B4-BE49-F238E27FC236}">
              <a16:creationId xmlns:a16="http://schemas.microsoft.com/office/drawing/2014/main" id="{5B0FAB5B-7857-4339-9E8E-2F99326D5853}"/>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id="{96D7FF37-7DF7-4A29-B6A2-899EBC5119B5}"/>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9" name="フローチャート: 判断 358">
          <a:extLst>
            <a:ext uri="{FF2B5EF4-FFF2-40B4-BE49-F238E27FC236}">
              <a16:creationId xmlns:a16="http://schemas.microsoft.com/office/drawing/2014/main" id="{C93CB77F-5FDF-4B64-9A30-A1A47CB204B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60" name="フローチャート: 判断 359">
          <a:extLst>
            <a:ext uri="{FF2B5EF4-FFF2-40B4-BE49-F238E27FC236}">
              <a16:creationId xmlns:a16="http://schemas.microsoft.com/office/drawing/2014/main" id="{4A883642-0F24-4FB4-AFC5-3076D2C11906}"/>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id="{41D89CA2-0787-4781-9539-1A3ECE23EEE9}"/>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62" name="フローチャート: 判断 361">
          <a:extLst>
            <a:ext uri="{FF2B5EF4-FFF2-40B4-BE49-F238E27FC236}">
              <a16:creationId xmlns:a16="http://schemas.microsoft.com/office/drawing/2014/main" id="{6235170B-7FB6-4838-A08C-0F637836F5E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63" name="n_2aveValue【一般廃棄物処理施設】&#10;一人当たり有形固定資産（償却資産）額">
          <a:extLst>
            <a:ext uri="{FF2B5EF4-FFF2-40B4-BE49-F238E27FC236}">
              <a16:creationId xmlns:a16="http://schemas.microsoft.com/office/drawing/2014/main" id="{83D0B3C9-01FD-43CE-BDE6-B44DFCAA2522}"/>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64" name="フローチャート: 判断 363">
          <a:extLst>
            <a:ext uri="{FF2B5EF4-FFF2-40B4-BE49-F238E27FC236}">
              <a16:creationId xmlns:a16="http://schemas.microsoft.com/office/drawing/2014/main" id="{7D6EA627-3438-4021-AA5F-B14409635F47}"/>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65" name="n_3aveValue【一般廃棄物処理施設】&#10;一人当たり有形固定資産（償却資産）額">
          <a:extLst>
            <a:ext uri="{FF2B5EF4-FFF2-40B4-BE49-F238E27FC236}">
              <a16:creationId xmlns:a16="http://schemas.microsoft.com/office/drawing/2014/main" id="{E33E1FE5-8BA7-4EDB-8811-6657C808C9E8}"/>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8DDCB2AC-6847-41DF-9300-DCA024FE80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C106DE3-2AE0-4EF6-86EE-091B2509DC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460509A0-E3E9-423E-9F96-B2A453FE1B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CF55AF2-24AF-48C9-A201-377EB7092D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8F711DE7-B1CE-4561-AC6C-A04CE47DA0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139155</xdr:rowOff>
    </xdr:from>
    <xdr:to>
      <xdr:col>116</xdr:col>
      <xdr:colOff>114300</xdr:colOff>
      <xdr:row>41</xdr:row>
      <xdr:rowOff>69305</xdr:rowOff>
    </xdr:to>
    <xdr:sp macro="" textlink="">
      <xdr:nvSpPr>
        <xdr:cNvPr id="371" name="楕円 370">
          <a:extLst>
            <a:ext uri="{FF2B5EF4-FFF2-40B4-BE49-F238E27FC236}">
              <a16:creationId xmlns:a16="http://schemas.microsoft.com/office/drawing/2014/main" id="{CB322CCA-9C77-4279-AB8E-42C5B0E02B7A}"/>
            </a:ext>
          </a:extLst>
        </xdr:cNvPr>
        <xdr:cNvSpPr/>
      </xdr:nvSpPr>
      <xdr:spPr>
        <a:xfrm>
          <a:off x="22110700" y="69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117582</xdr:rowOff>
    </xdr:from>
    <xdr:ext cx="599010" cy="259045"/>
    <xdr:sp macro="" textlink="">
      <xdr:nvSpPr>
        <xdr:cNvPr id="372" name="【一般廃棄物処理施設】&#10;一人当たり有形固定資産（償却資産）額該当値テキスト">
          <a:extLst>
            <a:ext uri="{FF2B5EF4-FFF2-40B4-BE49-F238E27FC236}">
              <a16:creationId xmlns:a16="http://schemas.microsoft.com/office/drawing/2014/main" id="{850F01D8-7D0F-4551-AE3E-CBE2E8FF3230}"/>
            </a:ext>
          </a:extLst>
        </xdr:cNvPr>
        <xdr:cNvSpPr txBox="1"/>
      </xdr:nvSpPr>
      <xdr:spPr>
        <a:xfrm>
          <a:off x="22199600" y="69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105680</xdr:rowOff>
    </xdr:from>
    <xdr:to>
      <xdr:col>112</xdr:col>
      <xdr:colOff>38100</xdr:colOff>
      <xdr:row>41</xdr:row>
      <xdr:rowOff>35830</xdr:rowOff>
    </xdr:to>
    <xdr:sp macro="" textlink="">
      <xdr:nvSpPr>
        <xdr:cNvPr id="373" name="楕円 372">
          <a:extLst>
            <a:ext uri="{FF2B5EF4-FFF2-40B4-BE49-F238E27FC236}">
              <a16:creationId xmlns:a16="http://schemas.microsoft.com/office/drawing/2014/main" id="{606AD0C5-32EE-46AA-AE25-F1656A8D0CFE}"/>
            </a:ext>
          </a:extLst>
        </xdr:cNvPr>
        <xdr:cNvSpPr/>
      </xdr:nvSpPr>
      <xdr:spPr>
        <a:xfrm>
          <a:off x="21272500" y="69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156480</xdr:rowOff>
    </xdr:from>
    <xdr:to>
      <xdr:col>116</xdr:col>
      <xdr:colOff>63500</xdr:colOff>
      <xdr:row>41</xdr:row>
      <xdr:rowOff>18505</xdr:rowOff>
    </xdr:to>
    <xdr:cxnSp macro="">
      <xdr:nvCxnSpPr>
        <xdr:cNvPr id="374" name="直線コネクタ 373">
          <a:extLst>
            <a:ext uri="{FF2B5EF4-FFF2-40B4-BE49-F238E27FC236}">
              <a16:creationId xmlns:a16="http://schemas.microsoft.com/office/drawing/2014/main" id="{07DCFC8A-A14A-46E4-AFAF-219347FB8BCD}"/>
            </a:ext>
          </a:extLst>
        </xdr:cNvPr>
        <xdr:cNvCxnSpPr/>
      </xdr:nvCxnSpPr>
      <xdr:spPr>
        <a:xfrm>
          <a:off x="21323300" y="7014480"/>
          <a:ext cx="838200" cy="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136366</xdr:rowOff>
    </xdr:from>
    <xdr:to>
      <xdr:col>107</xdr:col>
      <xdr:colOff>101600</xdr:colOff>
      <xdr:row>41</xdr:row>
      <xdr:rowOff>66516</xdr:rowOff>
    </xdr:to>
    <xdr:sp macro="" textlink="">
      <xdr:nvSpPr>
        <xdr:cNvPr id="375" name="楕円 374">
          <a:extLst>
            <a:ext uri="{FF2B5EF4-FFF2-40B4-BE49-F238E27FC236}">
              <a16:creationId xmlns:a16="http://schemas.microsoft.com/office/drawing/2014/main" id="{D9AA8F42-43C7-478C-9221-DB111F183B3E}"/>
            </a:ext>
          </a:extLst>
        </xdr:cNvPr>
        <xdr:cNvSpPr/>
      </xdr:nvSpPr>
      <xdr:spPr>
        <a:xfrm>
          <a:off x="20383500" y="69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156480</xdr:rowOff>
    </xdr:from>
    <xdr:to>
      <xdr:col>111</xdr:col>
      <xdr:colOff>177800</xdr:colOff>
      <xdr:row>41</xdr:row>
      <xdr:rowOff>15716</xdr:rowOff>
    </xdr:to>
    <xdr:cxnSp macro="">
      <xdr:nvCxnSpPr>
        <xdr:cNvPr id="376" name="直線コネクタ 375">
          <a:extLst>
            <a:ext uri="{FF2B5EF4-FFF2-40B4-BE49-F238E27FC236}">
              <a16:creationId xmlns:a16="http://schemas.microsoft.com/office/drawing/2014/main" id="{897B273E-DFDB-49D6-86DA-3F1B24019027}"/>
            </a:ext>
          </a:extLst>
        </xdr:cNvPr>
        <xdr:cNvCxnSpPr/>
      </xdr:nvCxnSpPr>
      <xdr:spPr>
        <a:xfrm flipV="1">
          <a:off x="20434300" y="7014480"/>
          <a:ext cx="889000" cy="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135306</xdr:rowOff>
    </xdr:from>
    <xdr:to>
      <xdr:col>102</xdr:col>
      <xdr:colOff>165100</xdr:colOff>
      <xdr:row>41</xdr:row>
      <xdr:rowOff>65456</xdr:rowOff>
    </xdr:to>
    <xdr:sp macro="" textlink="">
      <xdr:nvSpPr>
        <xdr:cNvPr id="377" name="楕円 376">
          <a:extLst>
            <a:ext uri="{FF2B5EF4-FFF2-40B4-BE49-F238E27FC236}">
              <a16:creationId xmlns:a16="http://schemas.microsoft.com/office/drawing/2014/main" id="{0308426F-F574-43CA-AD5E-179A5ECD3B66}"/>
            </a:ext>
          </a:extLst>
        </xdr:cNvPr>
        <xdr:cNvSpPr/>
      </xdr:nvSpPr>
      <xdr:spPr>
        <a:xfrm>
          <a:off x="19494500" y="69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14656</xdr:rowOff>
    </xdr:from>
    <xdr:to>
      <xdr:col>107</xdr:col>
      <xdr:colOff>50800</xdr:colOff>
      <xdr:row>41</xdr:row>
      <xdr:rowOff>15716</xdr:rowOff>
    </xdr:to>
    <xdr:cxnSp macro="">
      <xdr:nvCxnSpPr>
        <xdr:cNvPr id="378" name="直線コネクタ 377">
          <a:extLst>
            <a:ext uri="{FF2B5EF4-FFF2-40B4-BE49-F238E27FC236}">
              <a16:creationId xmlns:a16="http://schemas.microsoft.com/office/drawing/2014/main" id="{90866BFC-C0C9-466B-A680-01080788C970}"/>
            </a:ext>
          </a:extLst>
        </xdr:cNvPr>
        <xdr:cNvCxnSpPr/>
      </xdr:nvCxnSpPr>
      <xdr:spPr>
        <a:xfrm>
          <a:off x="19545300" y="7044106"/>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52357</xdr:rowOff>
    </xdr:from>
    <xdr:ext cx="599010" cy="259045"/>
    <xdr:sp macro="" textlink="">
      <xdr:nvSpPr>
        <xdr:cNvPr id="379" name="n_1mainValue【一般廃棄物処理施設】&#10;一人当たり有形固定資産（償却資産）額">
          <a:extLst>
            <a:ext uri="{FF2B5EF4-FFF2-40B4-BE49-F238E27FC236}">
              <a16:creationId xmlns:a16="http://schemas.microsoft.com/office/drawing/2014/main" id="{CDC723EC-42A3-4617-89D0-50E49D262A6B}"/>
            </a:ext>
          </a:extLst>
        </xdr:cNvPr>
        <xdr:cNvSpPr txBox="1"/>
      </xdr:nvSpPr>
      <xdr:spPr>
        <a:xfrm>
          <a:off x="21011095" y="673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57643</xdr:rowOff>
    </xdr:from>
    <xdr:ext cx="599010" cy="259045"/>
    <xdr:sp macro="" textlink="">
      <xdr:nvSpPr>
        <xdr:cNvPr id="380" name="n_2mainValue【一般廃棄物処理施設】&#10;一人当たり有形固定資産（償却資産）額">
          <a:extLst>
            <a:ext uri="{FF2B5EF4-FFF2-40B4-BE49-F238E27FC236}">
              <a16:creationId xmlns:a16="http://schemas.microsoft.com/office/drawing/2014/main" id="{AE89C0AE-24D1-4CCB-BF84-D20249C89C73}"/>
            </a:ext>
          </a:extLst>
        </xdr:cNvPr>
        <xdr:cNvSpPr txBox="1"/>
      </xdr:nvSpPr>
      <xdr:spPr>
        <a:xfrm>
          <a:off x="20134795" y="708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56583</xdr:rowOff>
    </xdr:from>
    <xdr:ext cx="599010" cy="259045"/>
    <xdr:sp macro="" textlink="">
      <xdr:nvSpPr>
        <xdr:cNvPr id="381" name="n_3mainValue【一般廃棄物処理施設】&#10;一人当たり有形固定資産（償却資産）額">
          <a:extLst>
            <a:ext uri="{FF2B5EF4-FFF2-40B4-BE49-F238E27FC236}">
              <a16:creationId xmlns:a16="http://schemas.microsoft.com/office/drawing/2014/main" id="{62B5D274-9627-42E4-A0E9-CC2239127078}"/>
            </a:ext>
          </a:extLst>
        </xdr:cNvPr>
        <xdr:cNvSpPr txBox="1"/>
      </xdr:nvSpPr>
      <xdr:spPr>
        <a:xfrm>
          <a:off x="19245795" y="70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3CEB78D0-1474-4498-B04B-B9AA5582EF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51273237-151B-4E7A-9C4C-2552ABA18E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E9358B42-5A6A-4755-B6BA-207AE5A196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DD7920E7-D5CC-47D1-90D1-1C03F86E40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9F968AA9-8E5F-459F-A0AB-0B6865646F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C13C46D2-74A0-40EF-841A-0869D7E52E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4DB46143-78E1-4B4B-A1B6-B45B180F75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56C69932-4338-4A06-9DFE-BC83A1E1BDD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3999695A-268F-489F-8CAA-B2DF933497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4ED4A48D-EBB6-4354-AF43-6EE2F7EB1B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7A61490B-9EF2-4853-BEE3-92430CDEDD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5A7FDB85-05D7-416B-B4AC-B709C51C3C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A4396BB0-850D-4CA7-9DED-A9452B0075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4D1A02BE-A79A-426F-AD1D-57AAFB277E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A5A36AD2-E145-4F6C-98D3-8ECF194326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808F35E0-D043-428A-A4D6-D02B463EE15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id="{D0C59141-737F-401D-AFD6-AB84A114C7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id="{E4ED8DC8-C0BC-4D1B-8BCF-6919A4DD25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id="{4C366FDF-E355-48A0-98FC-B5E9366C60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id="{3A5E2617-6149-4F98-B499-E538C113B2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id="{5CEA45AF-D19C-4E2D-8D91-D27A9DEA62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id="{650B9B76-EBD2-46FE-B0AB-C209D3BDFB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id="{DA29E0E8-4482-4F4E-B16F-BE5ADDFAE9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id="{A0260716-D37A-462D-8382-A2564F007D2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a:extLst>
            <a:ext uri="{FF2B5EF4-FFF2-40B4-BE49-F238E27FC236}">
              <a16:creationId xmlns:a16="http://schemas.microsoft.com/office/drawing/2014/main" id="{BC6AFC5C-043B-4906-9F2B-3EA54B719D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a:extLst>
            <a:ext uri="{FF2B5EF4-FFF2-40B4-BE49-F238E27FC236}">
              <a16:creationId xmlns:a16="http://schemas.microsoft.com/office/drawing/2014/main" id="{53A29212-2B64-44FA-96B5-762F157DAF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a:extLst>
            <a:ext uri="{FF2B5EF4-FFF2-40B4-BE49-F238E27FC236}">
              <a16:creationId xmlns:a16="http://schemas.microsoft.com/office/drawing/2014/main" id="{B2393BBE-99C4-423C-965F-03631792580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a:extLst>
            <a:ext uri="{FF2B5EF4-FFF2-40B4-BE49-F238E27FC236}">
              <a16:creationId xmlns:a16="http://schemas.microsoft.com/office/drawing/2014/main" id="{137C8A5E-88DB-4BF2-AAC3-37E9A13E553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a:extLst>
            <a:ext uri="{FF2B5EF4-FFF2-40B4-BE49-F238E27FC236}">
              <a16:creationId xmlns:a16="http://schemas.microsoft.com/office/drawing/2014/main" id="{FAF0E6DC-D1B2-4361-959D-BD65239FB65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a:extLst>
            <a:ext uri="{FF2B5EF4-FFF2-40B4-BE49-F238E27FC236}">
              <a16:creationId xmlns:a16="http://schemas.microsoft.com/office/drawing/2014/main" id="{16128D86-7E4B-4BA5-98A6-009C4E56540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a:extLst>
            <a:ext uri="{FF2B5EF4-FFF2-40B4-BE49-F238E27FC236}">
              <a16:creationId xmlns:a16="http://schemas.microsoft.com/office/drawing/2014/main" id="{1841057B-4613-439B-922D-AE38EBD08E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a:extLst>
            <a:ext uri="{FF2B5EF4-FFF2-40B4-BE49-F238E27FC236}">
              <a16:creationId xmlns:a16="http://schemas.microsoft.com/office/drawing/2014/main" id="{733A528C-B81B-410C-B56D-0CC1DA906C5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a:extLst>
            <a:ext uri="{FF2B5EF4-FFF2-40B4-BE49-F238E27FC236}">
              <a16:creationId xmlns:a16="http://schemas.microsoft.com/office/drawing/2014/main" id="{DA6EE537-B6EE-4EF6-B670-9D623EF8FE8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a:extLst>
            <a:ext uri="{FF2B5EF4-FFF2-40B4-BE49-F238E27FC236}">
              <a16:creationId xmlns:a16="http://schemas.microsoft.com/office/drawing/2014/main" id="{A5C7D9F5-C386-4D21-933B-4C7A6E87EED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a:extLst>
            <a:ext uri="{FF2B5EF4-FFF2-40B4-BE49-F238E27FC236}">
              <a16:creationId xmlns:a16="http://schemas.microsoft.com/office/drawing/2014/main" id="{4B81B72D-1D9A-4206-922D-D0971C69764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a:extLst>
            <a:ext uri="{FF2B5EF4-FFF2-40B4-BE49-F238E27FC236}">
              <a16:creationId xmlns:a16="http://schemas.microsoft.com/office/drawing/2014/main" id="{7985030F-FC56-42C2-9CA3-4676D865D2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a:extLst>
            <a:ext uri="{FF2B5EF4-FFF2-40B4-BE49-F238E27FC236}">
              <a16:creationId xmlns:a16="http://schemas.microsoft.com/office/drawing/2014/main" id="{A3276DE7-2763-4F56-9444-4068AA47E2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a:extLst>
            <a:ext uri="{FF2B5EF4-FFF2-40B4-BE49-F238E27FC236}">
              <a16:creationId xmlns:a16="http://schemas.microsoft.com/office/drawing/2014/main" id="{10785EB9-3B28-4694-9BAC-A59B4E05255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a:extLst>
            <a:ext uri="{FF2B5EF4-FFF2-40B4-BE49-F238E27FC236}">
              <a16:creationId xmlns:a16="http://schemas.microsoft.com/office/drawing/2014/main" id="{406639FD-F2ED-4776-8BDE-BAB993AA3B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a:extLst>
            <a:ext uri="{FF2B5EF4-FFF2-40B4-BE49-F238E27FC236}">
              <a16:creationId xmlns:a16="http://schemas.microsoft.com/office/drawing/2014/main" id="{1E122BB9-D891-4580-8158-FC218E7D943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a:extLst>
            <a:ext uri="{FF2B5EF4-FFF2-40B4-BE49-F238E27FC236}">
              <a16:creationId xmlns:a16="http://schemas.microsoft.com/office/drawing/2014/main" id="{21F213DD-8885-4218-BC85-A1A52F614B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23" name="直線コネクタ 422">
          <a:extLst>
            <a:ext uri="{FF2B5EF4-FFF2-40B4-BE49-F238E27FC236}">
              <a16:creationId xmlns:a16="http://schemas.microsoft.com/office/drawing/2014/main" id="{ABD38B0F-D2FF-40C6-8B76-2276E76E3376}"/>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24" name="【消防施設】&#10;有形固定資産減価償却率最小値テキスト">
          <a:extLst>
            <a:ext uri="{FF2B5EF4-FFF2-40B4-BE49-F238E27FC236}">
              <a16:creationId xmlns:a16="http://schemas.microsoft.com/office/drawing/2014/main" id="{70BC683A-E92A-4071-8937-DCE59D8820E4}"/>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25" name="直線コネクタ 424">
          <a:extLst>
            <a:ext uri="{FF2B5EF4-FFF2-40B4-BE49-F238E27FC236}">
              <a16:creationId xmlns:a16="http://schemas.microsoft.com/office/drawing/2014/main" id="{F76AD24F-0147-4158-897B-FB40F319E12B}"/>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6" name="【消防施設】&#10;有形固定資産減価償却率最大値テキスト">
          <a:extLst>
            <a:ext uri="{FF2B5EF4-FFF2-40B4-BE49-F238E27FC236}">
              <a16:creationId xmlns:a16="http://schemas.microsoft.com/office/drawing/2014/main" id="{EB0E7FC3-C672-4293-B09E-EF3353E9D23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7" name="直線コネクタ 426">
          <a:extLst>
            <a:ext uri="{FF2B5EF4-FFF2-40B4-BE49-F238E27FC236}">
              <a16:creationId xmlns:a16="http://schemas.microsoft.com/office/drawing/2014/main" id="{89584F5C-6D8C-4E36-AADC-1C3ACECF166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28" name="【消防施設】&#10;有形固定資産減価償却率平均値テキスト">
          <a:extLst>
            <a:ext uri="{FF2B5EF4-FFF2-40B4-BE49-F238E27FC236}">
              <a16:creationId xmlns:a16="http://schemas.microsoft.com/office/drawing/2014/main" id="{41D39DC3-AD23-4B6C-8629-B428C4C4B588}"/>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9" name="フローチャート: 判断 428">
          <a:extLst>
            <a:ext uri="{FF2B5EF4-FFF2-40B4-BE49-F238E27FC236}">
              <a16:creationId xmlns:a16="http://schemas.microsoft.com/office/drawing/2014/main" id="{2B9D8FB1-29C9-4277-9CFD-80EC7E6A11DD}"/>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30" name="フローチャート: 判断 429">
          <a:extLst>
            <a:ext uri="{FF2B5EF4-FFF2-40B4-BE49-F238E27FC236}">
              <a16:creationId xmlns:a16="http://schemas.microsoft.com/office/drawing/2014/main" id="{8F0DE31B-5B12-43FF-B7BE-B8A1EA89C165}"/>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31" name="n_1aveValue【消防施設】&#10;有形固定資産減価償却率">
          <a:extLst>
            <a:ext uri="{FF2B5EF4-FFF2-40B4-BE49-F238E27FC236}">
              <a16:creationId xmlns:a16="http://schemas.microsoft.com/office/drawing/2014/main" id="{9F63E1CC-90A5-4075-9847-B78196D91D32}"/>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32" name="フローチャート: 判断 431">
          <a:extLst>
            <a:ext uri="{FF2B5EF4-FFF2-40B4-BE49-F238E27FC236}">
              <a16:creationId xmlns:a16="http://schemas.microsoft.com/office/drawing/2014/main" id="{E3CB637D-20C9-425A-B5A5-1AAC02656907}"/>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33" name="n_2aveValue【消防施設】&#10;有形固定資産減価償却率">
          <a:extLst>
            <a:ext uri="{FF2B5EF4-FFF2-40B4-BE49-F238E27FC236}">
              <a16:creationId xmlns:a16="http://schemas.microsoft.com/office/drawing/2014/main" id="{E12721B8-C1DE-4E68-AE75-72811FA5C183}"/>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34" name="フローチャート: 判断 433">
          <a:extLst>
            <a:ext uri="{FF2B5EF4-FFF2-40B4-BE49-F238E27FC236}">
              <a16:creationId xmlns:a16="http://schemas.microsoft.com/office/drawing/2014/main" id="{30403F46-294C-43AB-B142-5E9F6A01F46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35" name="n_3aveValue【消防施設】&#10;有形固定資産減価償却率">
          <a:extLst>
            <a:ext uri="{FF2B5EF4-FFF2-40B4-BE49-F238E27FC236}">
              <a16:creationId xmlns:a16="http://schemas.microsoft.com/office/drawing/2014/main" id="{18E9590F-7D6F-4C4E-9F51-3C6A054B8C21}"/>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1B83F5E7-0E5E-4544-B633-426A81FF48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67224821-B88A-4626-B56A-7A53250E9A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8D78A6F9-9E5C-4104-B50F-047DB15253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B909BC73-D20F-487E-8E51-8BE77C437B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99833B6C-01D4-4FDF-8669-8B6914CEAE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441" name="楕円 440">
          <a:extLst>
            <a:ext uri="{FF2B5EF4-FFF2-40B4-BE49-F238E27FC236}">
              <a16:creationId xmlns:a16="http://schemas.microsoft.com/office/drawing/2014/main" id="{68669F1D-26D8-48DC-902C-B9445DF1E5C3}"/>
            </a:ext>
          </a:extLst>
        </xdr:cNvPr>
        <xdr:cNvSpPr/>
      </xdr:nvSpPr>
      <xdr:spPr>
        <a:xfrm>
          <a:off x="16268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442" name="【消防施設】&#10;有形固定資産減価償却率該当値テキスト">
          <a:extLst>
            <a:ext uri="{FF2B5EF4-FFF2-40B4-BE49-F238E27FC236}">
              <a16:creationId xmlns:a16="http://schemas.microsoft.com/office/drawing/2014/main" id="{4618E858-AE24-439D-B210-472713BF6217}"/>
            </a:ext>
          </a:extLst>
        </xdr:cNvPr>
        <xdr:cNvSpPr txBox="1"/>
      </xdr:nvSpPr>
      <xdr:spPr>
        <a:xfrm>
          <a:off x="16357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166914</xdr:rowOff>
    </xdr:from>
    <xdr:to>
      <xdr:col>81</xdr:col>
      <xdr:colOff>101600</xdr:colOff>
      <xdr:row>81</xdr:row>
      <xdr:rowOff>97064</xdr:rowOff>
    </xdr:to>
    <xdr:sp macro="" textlink="">
      <xdr:nvSpPr>
        <xdr:cNvPr id="443" name="楕円 442">
          <a:extLst>
            <a:ext uri="{FF2B5EF4-FFF2-40B4-BE49-F238E27FC236}">
              <a16:creationId xmlns:a16="http://schemas.microsoft.com/office/drawing/2014/main" id="{DE53BA8F-E751-4A9F-BDB7-A75DE65000E8}"/>
            </a:ext>
          </a:extLst>
        </xdr:cNvPr>
        <xdr:cNvSpPr/>
      </xdr:nvSpPr>
      <xdr:spPr>
        <a:xfrm>
          <a:off x="1543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83</xdr:row>
      <xdr:rowOff>101781</xdr:rowOff>
    </xdr:to>
    <xdr:cxnSp macro="">
      <xdr:nvCxnSpPr>
        <xdr:cNvPr id="444" name="直線コネクタ 443">
          <a:extLst>
            <a:ext uri="{FF2B5EF4-FFF2-40B4-BE49-F238E27FC236}">
              <a16:creationId xmlns:a16="http://schemas.microsoft.com/office/drawing/2014/main" id="{AF8961E7-BB78-4B25-A940-E974A1889B94}"/>
            </a:ext>
          </a:extLst>
        </xdr:cNvPr>
        <xdr:cNvCxnSpPr/>
      </xdr:nvCxnSpPr>
      <xdr:spPr>
        <a:xfrm>
          <a:off x="15481300" y="13933714"/>
          <a:ext cx="8382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445" name="楕円 444">
          <a:extLst>
            <a:ext uri="{FF2B5EF4-FFF2-40B4-BE49-F238E27FC236}">
              <a16:creationId xmlns:a16="http://schemas.microsoft.com/office/drawing/2014/main" id="{7E10CE29-658C-4645-B41E-764999304EE7}"/>
            </a:ext>
          </a:extLst>
        </xdr:cNvPr>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46264</xdr:rowOff>
    </xdr:from>
    <xdr:to>
      <xdr:col>81</xdr:col>
      <xdr:colOff>50800</xdr:colOff>
      <xdr:row>83</xdr:row>
      <xdr:rowOff>129539</xdr:rowOff>
    </xdr:to>
    <xdr:cxnSp macro="">
      <xdr:nvCxnSpPr>
        <xdr:cNvPr id="446" name="直線コネクタ 445">
          <a:extLst>
            <a:ext uri="{FF2B5EF4-FFF2-40B4-BE49-F238E27FC236}">
              <a16:creationId xmlns:a16="http://schemas.microsoft.com/office/drawing/2014/main" id="{CB3CE8A4-1DCC-4FAC-9D1D-96784383B6CE}"/>
            </a:ext>
          </a:extLst>
        </xdr:cNvPr>
        <xdr:cNvCxnSpPr/>
      </xdr:nvCxnSpPr>
      <xdr:spPr>
        <a:xfrm flipV="1">
          <a:off x="14592300" y="13933714"/>
          <a:ext cx="8890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116295</xdr:rowOff>
    </xdr:from>
    <xdr:to>
      <xdr:col>72</xdr:col>
      <xdr:colOff>38100</xdr:colOff>
      <xdr:row>84</xdr:row>
      <xdr:rowOff>46445</xdr:rowOff>
    </xdr:to>
    <xdr:sp macro="" textlink="">
      <xdr:nvSpPr>
        <xdr:cNvPr id="447" name="楕円 446">
          <a:extLst>
            <a:ext uri="{FF2B5EF4-FFF2-40B4-BE49-F238E27FC236}">
              <a16:creationId xmlns:a16="http://schemas.microsoft.com/office/drawing/2014/main" id="{AA8EC0EA-FB49-438D-BFE2-36EDC2E62715}"/>
            </a:ext>
          </a:extLst>
        </xdr:cNvPr>
        <xdr:cNvSpPr/>
      </xdr:nvSpPr>
      <xdr:spPr>
        <a:xfrm>
          <a:off x="13652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83</xdr:row>
      <xdr:rowOff>167095</xdr:rowOff>
    </xdr:to>
    <xdr:cxnSp macro="">
      <xdr:nvCxnSpPr>
        <xdr:cNvPr id="448" name="直線コネクタ 447">
          <a:extLst>
            <a:ext uri="{FF2B5EF4-FFF2-40B4-BE49-F238E27FC236}">
              <a16:creationId xmlns:a16="http://schemas.microsoft.com/office/drawing/2014/main" id="{1DE9D7D8-82BD-4CDE-A6E3-EF6773F19C8E}"/>
            </a:ext>
          </a:extLst>
        </xdr:cNvPr>
        <xdr:cNvCxnSpPr/>
      </xdr:nvCxnSpPr>
      <xdr:spPr>
        <a:xfrm flipV="1">
          <a:off x="13703300" y="143598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113591</xdr:rowOff>
    </xdr:from>
    <xdr:ext cx="405111" cy="259045"/>
    <xdr:sp macro="" textlink="">
      <xdr:nvSpPr>
        <xdr:cNvPr id="449" name="n_1mainValue【消防施設】&#10;有形固定資産減価償却率">
          <a:extLst>
            <a:ext uri="{FF2B5EF4-FFF2-40B4-BE49-F238E27FC236}">
              <a16:creationId xmlns:a16="http://schemas.microsoft.com/office/drawing/2014/main" id="{F407F194-0309-4B63-BD72-9A330ECB9C0A}"/>
            </a:ext>
          </a:extLst>
        </xdr:cNvPr>
        <xdr:cNvSpPr txBox="1"/>
      </xdr:nvSpPr>
      <xdr:spPr>
        <a:xfrm>
          <a:off x="15266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450" name="n_2mainValue【消防施設】&#10;有形固定資産減価償却率">
          <a:extLst>
            <a:ext uri="{FF2B5EF4-FFF2-40B4-BE49-F238E27FC236}">
              <a16:creationId xmlns:a16="http://schemas.microsoft.com/office/drawing/2014/main" id="{E23E4241-869F-45B3-B44F-E472038EDA5D}"/>
            </a:ext>
          </a:extLst>
        </xdr:cNvPr>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37572</xdr:rowOff>
    </xdr:from>
    <xdr:ext cx="405111" cy="259045"/>
    <xdr:sp macro="" textlink="">
      <xdr:nvSpPr>
        <xdr:cNvPr id="451" name="n_3mainValue【消防施設】&#10;有形固定資産減価償却率">
          <a:extLst>
            <a:ext uri="{FF2B5EF4-FFF2-40B4-BE49-F238E27FC236}">
              <a16:creationId xmlns:a16="http://schemas.microsoft.com/office/drawing/2014/main" id="{9A1989AD-A673-4CA6-896C-B75767FEF9A0}"/>
            </a:ext>
          </a:extLst>
        </xdr:cNvPr>
        <xdr:cNvSpPr txBox="1"/>
      </xdr:nvSpPr>
      <xdr:spPr>
        <a:xfrm>
          <a:off x="13500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53F3E7B0-D242-476D-AAD7-9505D50ECD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05BE4E54-A0F0-4EAB-A4CA-0845459FC1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CF621B1E-1468-4FD0-9AF6-E2824B8C11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FB1B3CD2-2D1A-4DF7-98F2-1F52B1DAB6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37467C37-A0A9-4D07-9C7E-4F71FD0F64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4BBB87D4-D8E4-4A1B-99F9-4BA1803769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E5BDBF0D-4698-4651-A169-89598BC360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87CA9433-4929-47FD-B0E6-F90D5CFAA3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id="{42C3CCFF-53E4-4B25-9B72-1157144DAD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id="{2A8C7CC8-DA4A-46D9-A40C-DE03A6E4EA6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a:extLst>
            <a:ext uri="{FF2B5EF4-FFF2-40B4-BE49-F238E27FC236}">
              <a16:creationId xmlns:a16="http://schemas.microsoft.com/office/drawing/2014/main" id="{8D87B3A7-6FA7-4535-B338-3C9EDD1B129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a:extLst>
            <a:ext uri="{FF2B5EF4-FFF2-40B4-BE49-F238E27FC236}">
              <a16:creationId xmlns:a16="http://schemas.microsoft.com/office/drawing/2014/main" id="{7CA17D6D-CAF9-4DD0-B659-BA554652F72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a:extLst>
            <a:ext uri="{FF2B5EF4-FFF2-40B4-BE49-F238E27FC236}">
              <a16:creationId xmlns:a16="http://schemas.microsoft.com/office/drawing/2014/main" id="{D1EFA628-EC58-41CB-9A7E-A6AF939F66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a:extLst>
            <a:ext uri="{FF2B5EF4-FFF2-40B4-BE49-F238E27FC236}">
              <a16:creationId xmlns:a16="http://schemas.microsoft.com/office/drawing/2014/main" id="{2C18F03D-6FDE-4A2A-8169-1D9064886B6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a:extLst>
            <a:ext uri="{FF2B5EF4-FFF2-40B4-BE49-F238E27FC236}">
              <a16:creationId xmlns:a16="http://schemas.microsoft.com/office/drawing/2014/main" id="{921599FD-7D96-41B5-8825-83704DF299D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a:extLst>
            <a:ext uri="{FF2B5EF4-FFF2-40B4-BE49-F238E27FC236}">
              <a16:creationId xmlns:a16="http://schemas.microsoft.com/office/drawing/2014/main" id="{2388EABD-0BF5-482A-8C69-7646793BE21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a:extLst>
            <a:ext uri="{FF2B5EF4-FFF2-40B4-BE49-F238E27FC236}">
              <a16:creationId xmlns:a16="http://schemas.microsoft.com/office/drawing/2014/main" id="{F452520D-A959-4128-921B-F622D8AC862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a:extLst>
            <a:ext uri="{FF2B5EF4-FFF2-40B4-BE49-F238E27FC236}">
              <a16:creationId xmlns:a16="http://schemas.microsoft.com/office/drawing/2014/main" id="{734B17FC-6587-413B-9E4B-81CA00D32D9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a:extLst>
            <a:ext uri="{FF2B5EF4-FFF2-40B4-BE49-F238E27FC236}">
              <a16:creationId xmlns:a16="http://schemas.microsoft.com/office/drawing/2014/main" id="{6CB2F748-4261-4416-9B76-7A2178AFCE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a:extLst>
            <a:ext uri="{FF2B5EF4-FFF2-40B4-BE49-F238E27FC236}">
              <a16:creationId xmlns:a16="http://schemas.microsoft.com/office/drawing/2014/main" id="{D52AE13D-4A48-440D-A653-75467D52A3A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a:extLst>
            <a:ext uri="{FF2B5EF4-FFF2-40B4-BE49-F238E27FC236}">
              <a16:creationId xmlns:a16="http://schemas.microsoft.com/office/drawing/2014/main" id="{0F301055-31B1-47C3-B2E0-D45E9499167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73" name="テキスト ボックス 472">
          <a:extLst>
            <a:ext uri="{FF2B5EF4-FFF2-40B4-BE49-F238E27FC236}">
              <a16:creationId xmlns:a16="http://schemas.microsoft.com/office/drawing/2014/main" id="{F343ECA5-2712-4B05-9A7D-116B659248EE}"/>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消防施設】&#10;一人当たり面積グラフ枠">
          <a:extLst>
            <a:ext uri="{FF2B5EF4-FFF2-40B4-BE49-F238E27FC236}">
              <a16:creationId xmlns:a16="http://schemas.microsoft.com/office/drawing/2014/main" id="{B5BBE133-8C11-40C7-8E47-2B391D876C4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75" name="直線コネクタ 474">
          <a:extLst>
            <a:ext uri="{FF2B5EF4-FFF2-40B4-BE49-F238E27FC236}">
              <a16:creationId xmlns:a16="http://schemas.microsoft.com/office/drawing/2014/main" id="{BCF98B40-D4F4-4FDF-9784-8D15FE2947C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76" name="【消防施設】&#10;一人当たり面積最小値テキスト">
          <a:extLst>
            <a:ext uri="{FF2B5EF4-FFF2-40B4-BE49-F238E27FC236}">
              <a16:creationId xmlns:a16="http://schemas.microsoft.com/office/drawing/2014/main" id="{81E3C234-873F-4829-BBA7-6F188E42327C}"/>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77" name="直線コネクタ 476">
          <a:extLst>
            <a:ext uri="{FF2B5EF4-FFF2-40B4-BE49-F238E27FC236}">
              <a16:creationId xmlns:a16="http://schemas.microsoft.com/office/drawing/2014/main" id="{94309592-CB99-460B-B811-49DAD03AE096}"/>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78" name="【消防施設】&#10;一人当たり面積最大値テキスト">
          <a:extLst>
            <a:ext uri="{FF2B5EF4-FFF2-40B4-BE49-F238E27FC236}">
              <a16:creationId xmlns:a16="http://schemas.microsoft.com/office/drawing/2014/main" id="{8FF197F9-3D13-47A9-BDD5-C1050675DAA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79" name="直線コネクタ 478">
          <a:extLst>
            <a:ext uri="{FF2B5EF4-FFF2-40B4-BE49-F238E27FC236}">
              <a16:creationId xmlns:a16="http://schemas.microsoft.com/office/drawing/2014/main" id="{91B7DCF6-338C-40A8-8C5F-2C7A03C665E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80" name="【消防施設】&#10;一人当たり面積平均値テキスト">
          <a:extLst>
            <a:ext uri="{FF2B5EF4-FFF2-40B4-BE49-F238E27FC236}">
              <a16:creationId xmlns:a16="http://schemas.microsoft.com/office/drawing/2014/main" id="{9DB8A55C-25F2-4790-A424-FE325DCFBA7C}"/>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81" name="フローチャート: 判断 480">
          <a:extLst>
            <a:ext uri="{FF2B5EF4-FFF2-40B4-BE49-F238E27FC236}">
              <a16:creationId xmlns:a16="http://schemas.microsoft.com/office/drawing/2014/main" id="{8FF446A1-8CCE-4A53-84E0-CF3C523C59BE}"/>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82" name="フローチャート: 判断 481">
          <a:extLst>
            <a:ext uri="{FF2B5EF4-FFF2-40B4-BE49-F238E27FC236}">
              <a16:creationId xmlns:a16="http://schemas.microsoft.com/office/drawing/2014/main" id="{E60B70BB-7FDD-4640-8BDE-333438BD4122}"/>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83" name="n_1aveValue【消防施設】&#10;一人当たり面積">
          <a:extLst>
            <a:ext uri="{FF2B5EF4-FFF2-40B4-BE49-F238E27FC236}">
              <a16:creationId xmlns:a16="http://schemas.microsoft.com/office/drawing/2014/main" id="{857EB198-6F9C-4A62-AEC3-80C808526B3D}"/>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84" name="フローチャート: 判断 483">
          <a:extLst>
            <a:ext uri="{FF2B5EF4-FFF2-40B4-BE49-F238E27FC236}">
              <a16:creationId xmlns:a16="http://schemas.microsoft.com/office/drawing/2014/main" id="{581D9789-C239-4B13-8B04-EA48804D2F91}"/>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85" name="n_2aveValue【消防施設】&#10;一人当たり面積">
          <a:extLst>
            <a:ext uri="{FF2B5EF4-FFF2-40B4-BE49-F238E27FC236}">
              <a16:creationId xmlns:a16="http://schemas.microsoft.com/office/drawing/2014/main" id="{6ABF1425-200C-4079-AD25-3E190CDF2C73}"/>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86" name="フローチャート: 判断 485">
          <a:extLst>
            <a:ext uri="{FF2B5EF4-FFF2-40B4-BE49-F238E27FC236}">
              <a16:creationId xmlns:a16="http://schemas.microsoft.com/office/drawing/2014/main" id="{1AC2F790-CF3F-464D-A022-AE9D7EF1708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87" name="n_3aveValue【消防施設】&#10;一人当たり面積">
          <a:extLst>
            <a:ext uri="{FF2B5EF4-FFF2-40B4-BE49-F238E27FC236}">
              <a16:creationId xmlns:a16="http://schemas.microsoft.com/office/drawing/2014/main" id="{806C3C0E-9910-4D1B-99DB-A7D1C62B53B5}"/>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3A9BB95-9E18-453F-9D3E-8447AFE415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D606DB28-02E3-4CA5-8287-E311E7D63D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65041DDE-D796-490B-8991-7B2C628E6B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C10EEB26-ED6C-41A3-A787-F732B94922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FB4516FA-0D85-4E83-ADB7-4C3B5A63D24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45402</xdr:rowOff>
    </xdr:from>
    <xdr:to>
      <xdr:col>116</xdr:col>
      <xdr:colOff>114300</xdr:colOff>
      <xdr:row>86</xdr:row>
      <xdr:rowOff>147002</xdr:rowOff>
    </xdr:to>
    <xdr:sp macro="" textlink="">
      <xdr:nvSpPr>
        <xdr:cNvPr id="493" name="楕円 492">
          <a:extLst>
            <a:ext uri="{FF2B5EF4-FFF2-40B4-BE49-F238E27FC236}">
              <a16:creationId xmlns:a16="http://schemas.microsoft.com/office/drawing/2014/main" id="{903EBDBE-AED6-422C-A653-C460D1BBF952}"/>
            </a:ext>
          </a:extLst>
        </xdr:cNvPr>
        <xdr:cNvSpPr/>
      </xdr:nvSpPr>
      <xdr:spPr>
        <a:xfrm>
          <a:off x="22110700" y="147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494" name="【消防施設】&#10;一人当たり面積該当値テキスト">
          <a:extLst>
            <a:ext uri="{FF2B5EF4-FFF2-40B4-BE49-F238E27FC236}">
              <a16:creationId xmlns:a16="http://schemas.microsoft.com/office/drawing/2014/main" id="{7A501E72-1A43-44E4-B17C-632BB2EEAA1C}"/>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34162</xdr:rowOff>
    </xdr:from>
    <xdr:to>
      <xdr:col>112</xdr:col>
      <xdr:colOff>38100</xdr:colOff>
      <xdr:row>86</xdr:row>
      <xdr:rowOff>135762</xdr:rowOff>
    </xdr:to>
    <xdr:sp macro="" textlink="">
      <xdr:nvSpPr>
        <xdr:cNvPr id="495" name="楕円 494">
          <a:extLst>
            <a:ext uri="{FF2B5EF4-FFF2-40B4-BE49-F238E27FC236}">
              <a16:creationId xmlns:a16="http://schemas.microsoft.com/office/drawing/2014/main" id="{95B627A6-ABDE-4C51-996C-CD9DC9F44564}"/>
            </a:ext>
          </a:extLst>
        </xdr:cNvPr>
        <xdr:cNvSpPr/>
      </xdr:nvSpPr>
      <xdr:spPr>
        <a:xfrm>
          <a:off x="21272500" y="14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84962</xdr:rowOff>
    </xdr:from>
    <xdr:to>
      <xdr:col>116</xdr:col>
      <xdr:colOff>63500</xdr:colOff>
      <xdr:row>86</xdr:row>
      <xdr:rowOff>96202</xdr:rowOff>
    </xdr:to>
    <xdr:cxnSp macro="">
      <xdr:nvCxnSpPr>
        <xdr:cNvPr id="496" name="直線コネクタ 495">
          <a:extLst>
            <a:ext uri="{FF2B5EF4-FFF2-40B4-BE49-F238E27FC236}">
              <a16:creationId xmlns:a16="http://schemas.microsoft.com/office/drawing/2014/main" id="{79B76294-662F-4F49-AE4B-79DAB311D2E7}"/>
            </a:ext>
          </a:extLst>
        </xdr:cNvPr>
        <xdr:cNvCxnSpPr/>
      </xdr:nvCxnSpPr>
      <xdr:spPr>
        <a:xfrm>
          <a:off x="21323300" y="14829662"/>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164655</xdr:rowOff>
    </xdr:from>
    <xdr:to>
      <xdr:col>107</xdr:col>
      <xdr:colOff>101600</xdr:colOff>
      <xdr:row>86</xdr:row>
      <xdr:rowOff>94805</xdr:rowOff>
    </xdr:to>
    <xdr:sp macro="" textlink="">
      <xdr:nvSpPr>
        <xdr:cNvPr id="497" name="楕円 496">
          <a:extLst>
            <a:ext uri="{FF2B5EF4-FFF2-40B4-BE49-F238E27FC236}">
              <a16:creationId xmlns:a16="http://schemas.microsoft.com/office/drawing/2014/main" id="{6C1919CE-E1B4-44F0-8220-786DA412D39E}"/>
            </a:ext>
          </a:extLst>
        </xdr:cNvPr>
        <xdr:cNvSpPr/>
      </xdr:nvSpPr>
      <xdr:spPr>
        <a:xfrm>
          <a:off x="20383500" y="147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44005</xdr:rowOff>
    </xdr:from>
    <xdr:to>
      <xdr:col>111</xdr:col>
      <xdr:colOff>177800</xdr:colOff>
      <xdr:row>86</xdr:row>
      <xdr:rowOff>84962</xdr:rowOff>
    </xdr:to>
    <xdr:cxnSp macro="">
      <xdr:nvCxnSpPr>
        <xdr:cNvPr id="498" name="直線コネクタ 497">
          <a:extLst>
            <a:ext uri="{FF2B5EF4-FFF2-40B4-BE49-F238E27FC236}">
              <a16:creationId xmlns:a16="http://schemas.microsoft.com/office/drawing/2014/main" id="{7A702C53-5D75-4F01-80A0-72205BBB3508}"/>
            </a:ext>
          </a:extLst>
        </xdr:cNvPr>
        <xdr:cNvCxnSpPr/>
      </xdr:nvCxnSpPr>
      <xdr:spPr>
        <a:xfrm>
          <a:off x="20434300" y="14788705"/>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165227</xdr:rowOff>
    </xdr:from>
    <xdr:to>
      <xdr:col>102</xdr:col>
      <xdr:colOff>165100</xdr:colOff>
      <xdr:row>86</xdr:row>
      <xdr:rowOff>95377</xdr:rowOff>
    </xdr:to>
    <xdr:sp macro="" textlink="">
      <xdr:nvSpPr>
        <xdr:cNvPr id="499" name="楕円 498">
          <a:extLst>
            <a:ext uri="{FF2B5EF4-FFF2-40B4-BE49-F238E27FC236}">
              <a16:creationId xmlns:a16="http://schemas.microsoft.com/office/drawing/2014/main" id="{DCC09FD3-6BE3-43CC-BF3E-3870F230D4B7}"/>
            </a:ext>
          </a:extLst>
        </xdr:cNvPr>
        <xdr:cNvSpPr/>
      </xdr:nvSpPr>
      <xdr:spPr>
        <a:xfrm>
          <a:off x="19494500" y="147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44005</xdr:rowOff>
    </xdr:from>
    <xdr:to>
      <xdr:col>107</xdr:col>
      <xdr:colOff>50800</xdr:colOff>
      <xdr:row>86</xdr:row>
      <xdr:rowOff>44577</xdr:rowOff>
    </xdr:to>
    <xdr:cxnSp macro="">
      <xdr:nvCxnSpPr>
        <xdr:cNvPr id="500" name="直線コネクタ 499">
          <a:extLst>
            <a:ext uri="{FF2B5EF4-FFF2-40B4-BE49-F238E27FC236}">
              <a16:creationId xmlns:a16="http://schemas.microsoft.com/office/drawing/2014/main" id="{1313B717-CD12-4DC6-909E-2A856DA6F391}"/>
            </a:ext>
          </a:extLst>
        </xdr:cNvPr>
        <xdr:cNvCxnSpPr/>
      </xdr:nvCxnSpPr>
      <xdr:spPr>
        <a:xfrm flipV="1">
          <a:off x="19545300" y="1478870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126889</xdr:rowOff>
    </xdr:from>
    <xdr:ext cx="469744" cy="259045"/>
    <xdr:sp macro="" textlink="">
      <xdr:nvSpPr>
        <xdr:cNvPr id="501" name="n_1mainValue【消防施設】&#10;一人当たり面積">
          <a:extLst>
            <a:ext uri="{FF2B5EF4-FFF2-40B4-BE49-F238E27FC236}">
              <a16:creationId xmlns:a16="http://schemas.microsoft.com/office/drawing/2014/main" id="{F88644BF-46C6-4E0C-AD3C-81F50A1FE94B}"/>
            </a:ext>
          </a:extLst>
        </xdr:cNvPr>
        <xdr:cNvSpPr txBox="1"/>
      </xdr:nvSpPr>
      <xdr:spPr>
        <a:xfrm>
          <a:off x="21075727" y="1487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85932</xdr:rowOff>
    </xdr:from>
    <xdr:ext cx="469744" cy="259045"/>
    <xdr:sp macro="" textlink="">
      <xdr:nvSpPr>
        <xdr:cNvPr id="502" name="n_2mainValue【消防施設】&#10;一人当たり面積">
          <a:extLst>
            <a:ext uri="{FF2B5EF4-FFF2-40B4-BE49-F238E27FC236}">
              <a16:creationId xmlns:a16="http://schemas.microsoft.com/office/drawing/2014/main" id="{9F6FD745-E641-4753-B51E-AD28B352862C}"/>
            </a:ext>
          </a:extLst>
        </xdr:cNvPr>
        <xdr:cNvSpPr txBox="1"/>
      </xdr:nvSpPr>
      <xdr:spPr>
        <a:xfrm>
          <a:off x="20199427" y="148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111904</xdr:rowOff>
    </xdr:from>
    <xdr:ext cx="469744" cy="259045"/>
    <xdr:sp macro="" textlink="">
      <xdr:nvSpPr>
        <xdr:cNvPr id="503" name="n_3mainValue【消防施設】&#10;一人当たり面積">
          <a:extLst>
            <a:ext uri="{FF2B5EF4-FFF2-40B4-BE49-F238E27FC236}">
              <a16:creationId xmlns:a16="http://schemas.microsoft.com/office/drawing/2014/main" id="{D3D25306-09EC-42A4-B7AC-090DEA63EE28}"/>
            </a:ext>
          </a:extLst>
        </xdr:cNvPr>
        <xdr:cNvSpPr txBox="1"/>
      </xdr:nvSpPr>
      <xdr:spPr>
        <a:xfrm>
          <a:off x="19310427" y="1451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a:extLst>
            <a:ext uri="{FF2B5EF4-FFF2-40B4-BE49-F238E27FC236}">
              <a16:creationId xmlns:a16="http://schemas.microsoft.com/office/drawing/2014/main" id="{1140EABC-7284-40A9-889D-15683C2F0B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a:extLst>
            <a:ext uri="{FF2B5EF4-FFF2-40B4-BE49-F238E27FC236}">
              <a16:creationId xmlns:a16="http://schemas.microsoft.com/office/drawing/2014/main" id="{E50C54E9-2BDC-410B-93F3-47A34E4905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a:extLst>
            <a:ext uri="{FF2B5EF4-FFF2-40B4-BE49-F238E27FC236}">
              <a16:creationId xmlns:a16="http://schemas.microsoft.com/office/drawing/2014/main" id="{A9A5A059-8FCD-43FE-B909-407946303C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a:extLst>
            <a:ext uri="{FF2B5EF4-FFF2-40B4-BE49-F238E27FC236}">
              <a16:creationId xmlns:a16="http://schemas.microsoft.com/office/drawing/2014/main" id="{AD9A339F-2B3F-4E26-A541-77DA750AB8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a:extLst>
            <a:ext uri="{FF2B5EF4-FFF2-40B4-BE49-F238E27FC236}">
              <a16:creationId xmlns:a16="http://schemas.microsoft.com/office/drawing/2014/main" id="{5CDE5CFB-FA05-4EF5-83D7-0F0DF85542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a:extLst>
            <a:ext uri="{FF2B5EF4-FFF2-40B4-BE49-F238E27FC236}">
              <a16:creationId xmlns:a16="http://schemas.microsoft.com/office/drawing/2014/main" id="{A2C7FC25-9A88-4915-AF54-081E8B4668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a:extLst>
            <a:ext uri="{FF2B5EF4-FFF2-40B4-BE49-F238E27FC236}">
              <a16:creationId xmlns:a16="http://schemas.microsoft.com/office/drawing/2014/main" id="{4568E565-DC03-434A-82BE-F2B550E5F3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a:extLst>
            <a:ext uri="{FF2B5EF4-FFF2-40B4-BE49-F238E27FC236}">
              <a16:creationId xmlns:a16="http://schemas.microsoft.com/office/drawing/2014/main" id="{A733C03E-F00E-46A2-9E41-CE06134B41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a:extLst>
            <a:ext uri="{FF2B5EF4-FFF2-40B4-BE49-F238E27FC236}">
              <a16:creationId xmlns:a16="http://schemas.microsoft.com/office/drawing/2014/main" id="{E5E2DB06-5E3B-44D8-A9BC-7F8B6DC280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a:extLst>
            <a:ext uri="{FF2B5EF4-FFF2-40B4-BE49-F238E27FC236}">
              <a16:creationId xmlns:a16="http://schemas.microsoft.com/office/drawing/2014/main" id="{FDAEA729-0CFC-4B40-819E-3DA506DAE1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a:extLst>
            <a:ext uri="{FF2B5EF4-FFF2-40B4-BE49-F238E27FC236}">
              <a16:creationId xmlns:a16="http://schemas.microsoft.com/office/drawing/2014/main" id="{C5CFEB33-04B5-4BC3-9136-9789613382D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5" name="テキスト ボックス 514">
          <a:extLst>
            <a:ext uri="{FF2B5EF4-FFF2-40B4-BE49-F238E27FC236}">
              <a16:creationId xmlns:a16="http://schemas.microsoft.com/office/drawing/2014/main" id="{F2A2DB1E-BC88-4130-A97D-122C7023422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a:extLst>
            <a:ext uri="{FF2B5EF4-FFF2-40B4-BE49-F238E27FC236}">
              <a16:creationId xmlns:a16="http://schemas.microsoft.com/office/drawing/2014/main" id="{DE8E8F71-098C-4D2C-A7F9-CE796E0A1B1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a:extLst>
            <a:ext uri="{FF2B5EF4-FFF2-40B4-BE49-F238E27FC236}">
              <a16:creationId xmlns:a16="http://schemas.microsoft.com/office/drawing/2014/main" id="{DE633E3C-E9C9-47B0-B012-1C3A688E5B6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a:extLst>
            <a:ext uri="{FF2B5EF4-FFF2-40B4-BE49-F238E27FC236}">
              <a16:creationId xmlns:a16="http://schemas.microsoft.com/office/drawing/2014/main" id="{BCC1004D-2B4C-4B18-BD9B-E7495AF8C5A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a:extLst>
            <a:ext uri="{FF2B5EF4-FFF2-40B4-BE49-F238E27FC236}">
              <a16:creationId xmlns:a16="http://schemas.microsoft.com/office/drawing/2014/main" id="{ED71BD1F-AA5F-401F-B236-76CE16850B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a:extLst>
            <a:ext uri="{FF2B5EF4-FFF2-40B4-BE49-F238E27FC236}">
              <a16:creationId xmlns:a16="http://schemas.microsoft.com/office/drawing/2014/main" id="{64A0CE3C-221E-41E5-9761-2F5470DB82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a:extLst>
            <a:ext uri="{FF2B5EF4-FFF2-40B4-BE49-F238E27FC236}">
              <a16:creationId xmlns:a16="http://schemas.microsoft.com/office/drawing/2014/main" id="{D9CADB27-8025-49BB-9ACD-20901947C3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a:extLst>
            <a:ext uri="{FF2B5EF4-FFF2-40B4-BE49-F238E27FC236}">
              <a16:creationId xmlns:a16="http://schemas.microsoft.com/office/drawing/2014/main" id="{AC866CE1-5FBE-4487-926F-B29242C4E0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DB9DF76A-4281-43A3-BE19-8B5387EEF0E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291C6171-DACA-4CE5-AAD9-029B120A0A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59E2C20B-2756-498F-BBCB-C9C09C12670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a:extLst>
            <a:ext uri="{FF2B5EF4-FFF2-40B4-BE49-F238E27FC236}">
              <a16:creationId xmlns:a16="http://schemas.microsoft.com/office/drawing/2014/main" id="{0780DEA6-A474-4562-9B93-5C9F046344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7" name="直線コネクタ 526">
          <a:extLst>
            <a:ext uri="{FF2B5EF4-FFF2-40B4-BE49-F238E27FC236}">
              <a16:creationId xmlns:a16="http://schemas.microsoft.com/office/drawing/2014/main" id="{093A3659-FB28-4BB1-9489-408D6A912929}"/>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8" name="【庁舎】&#10;有形固定資産減価償却率最小値テキスト">
          <a:extLst>
            <a:ext uri="{FF2B5EF4-FFF2-40B4-BE49-F238E27FC236}">
              <a16:creationId xmlns:a16="http://schemas.microsoft.com/office/drawing/2014/main" id="{C1F3BFA5-6127-4872-972A-A14C703E4652}"/>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9" name="直線コネクタ 528">
          <a:extLst>
            <a:ext uri="{FF2B5EF4-FFF2-40B4-BE49-F238E27FC236}">
              <a16:creationId xmlns:a16="http://schemas.microsoft.com/office/drawing/2014/main" id="{A9E04594-23BF-488A-A599-97E6443C290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30" name="【庁舎】&#10;有形固定資産減価償却率最大値テキスト">
          <a:extLst>
            <a:ext uri="{FF2B5EF4-FFF2-40B4-BE49-F238E27FC236}">
              <a16:creationId xmlns:a16="http://schemas.microsoft.com/office/drawing/2014/main" id="{12774C97-A43F-4189-9795-5E39C4B8ABEB}"/>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31" name="直線コネクタ 530">
          <a:extLst>
            <a:ext uri="{FF2B5EF4-FFF2-40B4-BE49-F238E27FC236}">
              <a16:creationId xmlns:a16="http://schemas.microsoft.com/office/drawing/2014/main" id="{B38212B9-8E90-4341-B77B-432F96477687}"/>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32" name="【庁舎】&#10;有形固定資産減価償却率平均値テキスト">
          <a:extLst>
            <a:ext uri="{FF2B5EF4-FFF2-40B4-BE49-F238E27FC236}">
              <a16:creationId xmlns:a16="http://schemas.microsoft.com/office/drawing/2014/main" id="{8F4BD17E-89AC-4538-AE13-7678F2883271}"/>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33" name="フローチャート: 判断 532">
          <a:extLst>
            <a:ext uri="{FF2B5EF4-FFF2-40B4-BE49-F238E27FC236}">
              <a16:creationId xmlns:a16="http://schemas.microsoft.com/office/drawing/2014/main" id="{DB63496B-0F6C-4A19-B737-A568EFA23786}"/>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34" name="フローチャート: 判断 533">
          <a:extLst>
            <a:ext uri="{FF2B5EF4-FFF2-40B4-BE49-F238E27FC236}">
              <a16:creationId xmlns:a16="http://schemas.microsoft.com/office/drawing/2014/main" id="{EEE329AB-6DF7-41CC-9E4C-E5A4BA608CFB}"/>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35" name="n_1aveValue【庁舎】&#10;有形固定資産減価償却率">
          <a:extLst>
            <a:ext uri="{FF2B5EF4-FFF2-40B4-BE49-F238E27FC236}">
              <a16:creationId xmlns:a16="http://schemas.microsoft.com/office/drawing/2014/main" id="{5A2C9515-A864-4F68-B7AA-1A299640F785}"/>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36" name="フローチャート: 判断 535">
          <a:extLst>
            <a:ext uri="{FF2B5EF4-FFF2-40B4-BE49-F238E27FC236}">
              <a16:creationId xmlns:a16="http://schemas.microsoft.com/office/drawing/2014/main" id="{00C1CC68-92B4-4010-815D-4A8742B8BBFC}"/>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37" name="n_2aveValue【庁舎】&#10;有形固定資産減価償却率">
          <a:extLst>
            <a:ext uri="{FF2B5EF4-FFF2-40B4-BE49-F238E27FC236}">
              <a16:creationId xmlns:a16="http://schemas.microsoft.com/office/drawing/2014/main" id="{83713CD1-9D3C-4875-881B-D319050960F4}"/>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38" name="フローチャート: 判断 537">
          <a:extLst>
            <a:ext uri="{FF2B5EF4-FFF2-40B4-BE49-F238E27FC236}">
              <a16:creationId xmlns:a16="http://schemas.microsoft.com/office/drawing/2014/main" id="{141C4E52-8E2A-4925-80B7-565FC835AD78}"/>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39" name="n_3aveValue【庁舎】&#10;有形固定資産減価償却率">
          <a:extLst>
            <a:ext uri="{FF2B5EF4-FFF2-40B4-BE49-F238E27FC236}">
              <a16:creationId xmlns:a16="http://schemas.microsoft.com/office/drawing/2014/main" id="{FCA83A84-5BF8-4E1E-A84F-C20FDFAAAC0B}"/>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BBABC9C4-F13A-4D1D-BA4A-934496FE44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5DF4BAD3-2EA4-4EF0-A873-F360D2A9E1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A9570BF-25A1-4F1E-9849-1C9A178178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4E8CBCA7-CDCF-4A30-8450-4BB6591683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B176C04-2F1B-4070-A01E-483D35769C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106680</xdr:rowOff>
    </xdr:from>
    <xdr:to>
      <xdr:col>85</xdr:col>
      <xdr:colOff>177800</xdr:colOff>
      <xdr:row>108</xdr:row>
      <xdr:rowOff>36830</xdr:rowOff>
    </xdr:to>
    <xdr:sp macro="" textlink="">
      <xdr:nvSpPr>
        <xdr:cNvPr id="545" name="楕円 544">
          <a:extLst>
            <a:ext uri="{FF2B5EF4-FFF2-40B4-BE49-F238E27FC236}">
              <a16:creationId xmlns:a16="http://schemas.microsoft.com/office/drawing/2014/main" id="{269BFC15-650E-4D43-A638-555067B770EB}"/>
            </a:ext>
          </a:extLst>
        </xdr:cNvPr>
        <xdr:cNvSpPr/>
      </xdr:nvSpPr>
      <xdr:spPr>
        <a:xfrm>
          <a:off x="162687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85107</xdr:rowOff>
    </xdr:from>
    <xdr:ext cx="405111" cy="259045"/>
    <xdr:sp macro="" textlink="">
      <xdr:nvSpPr>
        <xdr:cNvPr id="546" name="【庁舎】&#10;有形固定資産減価償却率該当値テキスト">
          <a:extLst>
            <a:ext uri="{FF2B5EF4-FFF2-40B4-BE49-F238E27FC236}">
              <a16:creationId xmlns:a16="http://schemas.microsoft.com/office/drawing/2014/main" id="{901B460A-1FC8-43F0-BD8D-02A848CE3362}"/>
            </a:ext>
          </a:extLst>
        </xdr:cNvPr>
        <xdr:cNvSpPr txBox="1"/>
      </xdr:nvSpPr>
      <xdr:spPr>
        <a:xfrm>
          <a:off x="16357600" y="184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160020</xdr:rowOff>
    </xdr:from>
    <xdr:to>
      <xdr:col>81</xdr:col>
      <xdr:colOff>101600</xdr:colOff>
      <xdr:row>108</xdr:row>
      <xdr:rowOff>90170</xdr:rowOff>
    </xdr:to>
    <xdr:sp macro="" textlink="">
      <xdr:nvSpPr>
        <xdr:cNvPr id="547" name="楕円 546">
          <a:extLst>
            <a:ext uri="{FF2B5EF4-FFF2-40B4-BE49-F238E27FC236}">
              <a16:creationId xmlns:a16="http://schemas.microsoft.com/office/drawing/2014/main" id="{E376DEDF-B6CD-4359-B586-5DB7F71DEA09}"/>
            </a:ext>
          </a:extLst>
        </xdr:cNvPr>
        <xdr:cNvSpPr/>
      </xdr:nvSpPr>
      <xdr:spPr>
        <a:xfrm>
          <a:off x="15430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157480</xdr:rowOff>
    </xdr:from>
    <xdr:to>
      <xdr:col>85</xdr:col>
      <xdr:colOff>127000</xdr:colOff>
      <xdr:row>108</xdr:row>
      <xdr:rowOff>39370</xdr:rowOff>
    </xdr:to>
    <xdr:cxnSp macro="">
      <xdr:nvCxnSpPr>
        <xdr:cNvPr id="548" name="直線コネクタ 547">
          <a:extLst>
            <a:ext uri="{FF2B5EF4-FFF2-40B4-BE49-F238E27FC236}">
              <a16:creationId xmlns:a16="http://schemas.microsoft.com/office/drawing/2014/main" id="{837A57E3-5DD4-42B3-B61E-50A94117C323}"/>
            </a:ext>
          </a:extLst>
        </xdr:cNvPr>
        <xdr:cNvCxnSpPr/>
      </xdr:nvCxnSpPr>
      <xdr:spPr>
        <a:xfrm flipV="1">
          <a:off x="15481300" y="18502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41911</xdr:rowOff>
    </xdr:from>
    <xdr:to>
      <xdr:col>76</xdr:col>
      <xdr:colOff>165100</xdr:colOff>
      <xdr:row>108</xdr:row>
      <xdr:rowOff>143511</xdr:rowOff>
    </xdr:to>
    <xdr:sp macro="" textlink="">
      <xdr:nvSpPr>
        <xdr:cNvPr id="549" name="楕円 548">
          <a:extLst>
            <a:ext uri="{FF2B5EF4-FFF2-40B4-BE49-F238E27FC236}">
              <a16:creationId xmlns:a16="http://schemas.microsoft.com/office/drawing/2014/main" id="{1E17791D-EFA7-485E-BAB5-67D9E546A5D4}"/>
            </a:ext>
          </a:extLst>
        </xdr:cNvPr>
        <xdr:cNvSpPr/>
      </xdr:nvSpPr>
      <xdr:spPr>
        <a:xfrm>
          <a:off x="14541500" y="185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39370</xdr:rowOff>
    </xdr:from>
    <xdr:to>
      <xdr:col>81</xdr:col>
      <xdr:colOff>50800</xdr:colOff>
      <xdr:row>108</xdr:row>
      <xdr:rowOff>92711</xdr:rowOff>
    </xdr:to>
    <xdr:cxnSp macro="">
      <xdr:nvCxnSpPr>
        <xdr:cNvPr id="550" name="直線コネクタ 549">
          <a:extLst>
            <a:ext uri="{FF2B5EF4-FFF2-40B4-BE49-F238E27FC236}">
              <a16:creationId xmlns:a16="http://schemas.microsoft.com/office/drawing/2014/main" id="{0A7F9968-7E76-41A0-8110-D40F94D7D535}"/>
            </a:ext>
          </a:extLst>
        </xdr:cNvPr>
        <xdr:cNvCxnSpPr/>
      </xdr:nvCxnSpPr>
      <xdr:spPr>
        <a:xfrm flipV="1">
          <a:off x="14592300" y="18555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551" name="楕円 550">
          <a:extLst>
            <a:ext uri="{FF2B5EF4-FFF2-40B4-BE49-F238E27FC236}">
              <a16:creationId xmlns:a16="http://schemas.microsoft.com/office/drawing/2014/main" id="{C3BC5D70-B5FF-4E68-93AC-FDAD8B7647F2}"/>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108</xdr:row>
      <xdr:rowOff>92711</xdr:rowOff>
    </xdr:to>
    <xdr:cxnSp macro="">
      <xdr:nvCxnSpPr>
        <xdr:cNvPr id="552" name="直線コネクタ 551">
          <a:extLst>
            <a:ext uri="{FF2B5EF4-FFF2-40B4-BE49-F238E27FC236}">
              <a16:creationId xmlns:a16="http://schemas.microsoft.com/office/drawing/2014/main" id="{2A1E97AE-A134-465A-A837-F222EDAB9104}"/>
            </a:ext>
          </a:extLst>
        </xdr:cNvPr>
        <xdr:cNvCxnSpPr/>
      </xdr:nvCxnSpPr>
      <xdr:spPr>
        <a:xfrm>
          <a:off x="13703300" y="18364200"/>
          <a:ext cx="88900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81297</xdr:rowOff>
    </xdr:from>
    <xdr:ext cx="340478" cy="259045"/>
    <xdr:sp macro="" textlink="">
      <xdr:nvSpPr>
        <xdr:cNvPr id="553" name="n_1mainValue【庁舎】&#10;有形固定資産減価償却率">
          <a:extLst>
            <a:ext uri="{FF2B5EF4-FFF2-40B4-BE49-F238E27FC236}">
              <a16:creationId xmlns:a16="http://schemas.microsoft.com/office/drawing/2014/main" id="{8AF6995C-0ACC-4977-8FB9-41DA0EEABDE9}"/>
            </a:ext>
          </a:extLst>
        </xdr:cNvPr>
        <xdr:cNvSpPr txBox="1"/>
      </xdr:nvSpPr>
      <xdr:spPr>
        <a:xfrm>
          <a:off x="15298361" y="18597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134638</xdr:rowOff>
    </xdr:from>
    <xdr:ext cx="340478" cy="259045"/>
    <xdr:sp macro="" textlink="">
      <xdr:nvSpPr>
        <xdr:cNvPr id="554" name="n_2mainValue【庁舎】&#10;有形固定資産減価償却率">
          <a:extLst>
            <a:ext uri="{FF2B5EF4-FFF2-40B4-BE49-F238E27FC236}">
              <a16:creationId xmlns:a16="http://schemas.microsoft.com/office/drawing/2014/main" id="{30C9A2C1-DFC2-4DAE-A463-85AFD494852F}"/>
            </a:ext>
          </a:extLst>
        </xdr:cNvPr>
        <xdr:cNvSpPr txBox="1"/>
      </xdr:nvSpPr>
      <xdr:spPr>
        <a:xfrm>
          <a:off x="14422061" y="18651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555" name="n_3mainValue【庁舎】&#10;有形固定資産減価償却率">
          <a:extLst>
            <a:ext uri="{FF2B5EF4-FFF2-40B4-BE49-F238E27FC236}">
              <a16:creationId xmlns:a16="http://schemas.microsoft.com/office/drawing/2014/main" id="{F59B686A-1F4B-4B60-AA5B-66D38128CD5D}"/>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a:extLst>
            <a:ext uri="{FF2B5EF4-FFF2-40B4-BE49-F238E27FC236}">
              <a16:creationId xmlns:a16="http://schemas.microsoft.com/office/drawing/2014/main" id="{64D175B5-BCEB-4BCD-9C36-4BE69B9F9F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a:extLst>
            <a:ext uri="{FF2B5EF4-FFF2-40B4-BE49-F238E27FC236}">
              <a16:creationId xmlns:a16="http://schemas.microsoft.com/office/drawing/2014/main" id="{D9C205AB-D214-4FE3-A795-EEEEC253BF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a:extLst>
            <a:ext uri="{FF2B5EF4-FFF2-40B4-BE49-F238E27FC236}">
              <a16:creationId xmlns:a16="http://schemas.microsoft.com/office/drawing/2014/main" id="{293EF2E4-7F11-409C-9985-23382D03C67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a:extLst>
            <a:ext uri="{FF2B5EF4-FFF2-40B4-BE49-F238E27FC236}">
              <a16:creationId xmlns:a16="http://schemas.microsoft.com/office/drawing/2014/main" id="{B17B21F4-EE00-4C98-882A-D048F1BBCA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a:extLst>
            <a:ext uri="{FF2B5EF4-FFF2-40B4-BE49-F238E27FC236}">
              <a16:creationId xmlns:a16="http://schemas.microsoft.com/office/drawing/2014/main" id="{54D8498B-D178-450B-9AAF-5C2D986DB8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a:extLst>
            <a:ext uri="{FF2B5EF4-FFF2-40B4-BE49-F238E27FC236}">
              <a16:creationId xmlns:a16="http://schemas.microsoft.com/office/drawing/2014/main" id="{18ADAB47-C873-4A38-8DA1-E545834406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a:extLst>
            <a:ext uri="{FF2B5EF4-FFF2-40B4-BE49-F238E27FC236}">
              <a16:creationId xmlns:a16="http://schemas.microsoft.com/office/drawing/2014/main" id="{3B609B49-3F16-4C1B-9371-AA2560A92D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a:extLst>
            <a:ext uri="{FF2B5EF4-FFF2-40B4-BE49-F238E27FC236}">
              <a16:creationId xmlns:a16="http://schemas.microsoft.com/office/drawing/2014/main" id="{8BFA9CC0-C936-4897-A45A-A94840FA46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a:extLst>
            <a:ext uri="{FF2B5EF4-FFF2-40B4-BE49-F238E27FC236}">
              <a16:creationId xmlns:a16="http://schemas.microsoft.com/office/drawing/2014/main" id="{73ED27A7-9670-4F4A-99F3-47C82F124E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a:extLst>
            <a:ext uri="{FF2B5EF4-FFF2-40B4-BE49-F238E27FC236}">
              <a16:creationId xmlns:a16="http://schemas.microsoft.com/office/drawing/2014/main" id="{61645DE5-7EC5-40E9-8B23-D85AE06390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a:extLst>
            <a:ext uri="{FF2B5EF4-FFF2-40B4-BE49-F238E27FC236}">
              <a16:creationId xmlns:a16="http://schemas.microsoft.com/office/drawing/2014/main" id="{FC647295-EECD-46EF-983B-D027A689034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a:extLst>
            <a:ext uri="{FF2B5EF4-FFF2-40B4-BE49-F238E27FC236}">
              <a16:creationId xmlns:a16="http://schemas.microsoft.com/office/drawing/2014/main" id="{0F4E5369-CE5A-43EE-A8A2-209670900E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a:extLst>
            <a:ext uri="{FF2B5EF4-FFF2-40B4-BE49-F238E27FC236}">
              <a16:creationId xmlns:a16="http://schemas.microsoft.com/office/drawing/2014/main" id="{958D4812-E6B2-4399-82E0-8517F5A78C5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a:extLst>
            <a:ext uri="{FF2B5EF4-FFF2-40B4-BE49-F238E27FC236}">
              <a16:creationId xmlns:a16="http://schemas.microsoft.com/office/drawing/2014/main" id="{D6C117FE-F41D-492F-B4ED-06E6E909BF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a:extLst>
            <a:ext uri="{FF2B5EF4-FFF2-40B4-BE49-F238E27FC236}">
              <a16:creationId xmlns:a16="http://schemas.microsoft.com/office/drawing/2014/main" id="{B04D884F-F841-46D8-83F6-C1F2C64AA3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a:extLst>
            <a:ext uri="{FF2B5EF4-FFF2-40B4-BE49-F238E27FC236}">
              <a16:creationId xmlns:a16="http://schemas.microsoft.com/office/drawing/2014/main" id="{FDAFDFD5-C9C3-44F0-A326-29972A65AA2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a:extLst>
            <a:ext uri="{FF2B5EF4-FFF2-40B4-BE49-F238E27FC236}">
              <a16:creationId xmlns:a16="http://schemas.microsoft.com/office/drawing/2014/main" id="{00388316-8C8E-477E-A221-CF553D414D3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a:extLst>
            <a:ext uri="{FF2B5EF4-FFF2-40B4-BE49-F238E27FC236}">
              <a16:creationId xmlns:a16="http://schemas.microsoft.com/office/drawing/2014/main" id="{821C2DFF-3966-4009-B75B-F16AE60361D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a:extLst>
            <a:ext uri="{FF2B5EF4-FFF2-40B4-BE49-F238E27FC236}">
              <a16:creationId xmlns:a16="http://schemas.microsoft.com/office/drawing/2014/main" id="{32412ACB-56CB-46BB-814A-888C60BF0EC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a:extLst>
            <a:ext uri="{FF2B5EF4-FFF2-40B4-BE49-F238E27FC236}">
              <a16:creationId xmlns:a16="http://schemas.microsoft.com/office/drawing/2014/main" id="{06894F18-F420-4F94-B54E-BDEAD8004F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id="{843330D7-B410-4FA9-825F-B8B198261E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5AED382A-D410-404C-94C2-4D32CF221C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a:extLst>
            <a:ext uri="{FF2B5EF4-FFF2-40B4-BE49-F238E27FC236}">
              <a16:creationId xmlns:a16="http://schemas.microsoft.com/office/drawing/2014/main" id="{08FF9973-ECFA-495D-A1FC-E9003D5608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79" name="直線コネクタ 578">
          <a:extLst>
            <a:ext uri="{FF2B5EF4-FFF2-40B4-BE49-F238E27FC236}">
              <a16:creationId xmlns:a16="http://schemas.microsoft.com/office/drawing/2014/main" id="{61839C0E-1C2B-4256-8C0F-E7FC53EA40D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80" name="【庁舎】&#10;一人当たり面積最小値テキスト">
          <a:extLst>
            <a:ext uri="{FF2B5EF4-FFF2-40B4-BE49-F238E27FC236}">
              <a16:creationId xmlns:a16="http://schemas.microsoft.com/office/drawing/2014/main" id="{D5F3AD18-0859-4A63-B36E-95E798B570A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81" name="直線コネクタ 580">
          <a:extLst>
            <a:ext uri="{FF2B5EF4-FFF2-40B4-BE49-F238E27FC236}">
              <a16:creationId xmlns:a16="http://schemas.microsoft.com/office/drawing/2014/main" id="{20E5F912-DE77-493D-A11A-06E897CF7CB4}"/>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82" name="【庁舎】&#10;一人当たり面積最大値テキスト">
          <a:extLst>
            <a:ext uri="{FF2B5EF4-FFF2-40B4-BE49-F238E27FC236}">
              <a16:creationId xmlns:a16="http://schemas.microsoft.com/office/drawing/2014/main" id="{31676EB7-9E37-4C85-8956-A19B05F0E981}"/>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83" name="直線コネクタ 582">
          <a:extLst>
            <a:ext uri="{FF2B5EF4-FFF2-40B4-BE49-F238E27FC236}">
              <a16:creationId xmlns:a16="http://schemas.microsoft.com/office/drawing/2014/main" id="{6D577260-690F-4580-BE84-AB62B532BAF6}"/>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84" name="【庁舎】&#10;一人当たり面積平均値テキスト">
          <a:extLst>
            <a:ext uri="{FF2B5EF4-FFF2-40B4-BE49-F238E27FC236}">
              <a16:creationId xmlns:a16="http://schemas.microsoft.com/office/drawing/2014/main" id="{623EE7F6-629A-483D-AA1D-CE450F0C9FBB}"/>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85" name="フローチャート: 判断 584">
          <a:extLst>
            <a:ext uri="{FF2B5EF4-FFF2-40B4-BE49-F238E27FC236}">
              <a16:creationId xmlns:a16="http://schemas.microsoft.com/office/drawing/2014/main" id="{1CAB4455-835C-4419-AB8F-1D5CDE6E3C79}"/>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86" name="フローチャート: 判断 585">
          <a:extLst>
            <a:ext uri="{FF2B5EF4-FFF2-40B4-BE49-F238E27FC236}">
              <a16:creationId xmlns:a16="http://schemas.microsoft.com/office/drawing/2014/main" id="{E8E2ADD8-5961-4517-8F4A-F6C5E8641FCD}"/>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87" name="n_1aveValue【庁舎】&#10;一人当たり面積">
          <a:extLst>
            <a:ext uri="{FF2B5EF4-FFF2-40B4-BE49-F238E27FC236}">
              <a16:creationId xmlns:a16="http://schemas.microsoft.com/office/drawing/2014/main" id="{CFFEDC53-B2B7-4CF7-BA05-55876D05B483}"/>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88" name="フローチャート: 判断 587">
          <a:extLst>
            <a:ext uri="{FF2B5EF4-FFF2-40B4-BE49-F238E27FC236}">
              <a16:creationId xmlns:a16="http://schemas.microsoft.com/office/drawing/2014/main" id="{25F84551-0F2C-41B3-B2F7-ED72D020856D}"/>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89" name="n_2aveValue【庁舎】&#10;一人当たり面積">
          <a:extLst>
            <a:ext uri="{FF2B5EF4-FFF2-40B4-BE49-F238E27FC236}">
              <a16:creationId xmlns:a16="http://schemas.microsoft.com/office/drawing/2014/main" id="{18464392-A677-4CA9-A6AC-270E9D7CA82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90" name="フローチャート: 判断 589">
          <a:extLst>
            <a:ext uri="{FF2B5EF4-FFF2-40B4-BE49-F238E27FC236}">
              <a16:creationId xmlns:a16="http://schemas.microsoft.com/office/drawing/2014/main" id="{71D00C1D-4356-4242-A797-D83B51868054}"/>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91" name="n_3aveValue【庁舎】&#10;一人当たり面積">
          <a:extLst>
            <a:ext uri="{FF2B5EF4-FFF2-40B4-BE49-F238E27FC236}">
              <a16:creationId xmlns:a16="http://schemas.microsoft.com/office/drawing/2014/main" id="{4CAD5128-CFCC-499A-92E7-0CDD7DD7518F}"/>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A36C6208-320A-4F38-8821-31736C2411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F9A77E43-F20E-446D-A0F5-33A5195A95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59FF512-F01C-4E52-9AC2-C0E9DB1AFE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8B8EC77E-9D00-4B09-B2F8-29692C5578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184FBF76-4EA9-401D-BEA8-9ADE05B3B7C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43307</xdr:rowOff>
    </xdr:from>
    <xdr:to>
      <xdr:col>116</xdr:col>
      <xdr:colOff>114300</xdr:colOff>
      <xdr:row>107</xdr:row>
      <xdr:rowOff>144907</xdr:rowOff>
    </xdr:to>
    <xdr:sp macro="" textlink="">
      <xdr:nvSpPr>
        <xdr:cNvPr id="597" name="楕円 596">
          <a:extLst>
            <a:ext uri="{FF2B5EF4-FFF2-40B4-BE49-F238E27FC236}">
              <a16:creationId xmlns:a16="http://schemas.microsoft.com/office/drawing/2014/main" id="{C83FD01F-2054-4558-935B-21F768E980A4}"/>
            </a:ext>
          </a:extLst>
        </xdr:cNvPr>
        <xdr:cNvSpPr/>
      </xdr:nvSpPr>
      <xdr:spPr>
        <a:xfrm>
          <a:off x="22110700" y="183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129684</xdr:rowOff>
    </xdr:from>
    <xdr:ext cx="469744" cy="259045"/>
    <xdr:sp macro="" textlink="">
      <xdr:nvSpPr>
        <xdr:cNvPr id="598" name="【庁舎】&#10;一人当たり面積該当値テキスト">
          <a:extLst>
            <a:ext uri="{FF2B5EF4-FFF2-40B4-BE49-F238E27FC236}">
              <a16:creationId xmlns:a16="http://schemas.microsoft.com/office/drawing/2014/main" id="{BD6CB752-EDFF-45B3-9092-8BB640F81FCE}"/>
            </a:ext>
          </a:extLst>
        </xdr:cNvPr>
        <xdr:cNvSpPr txBox="1"/>
      </xdr:nvSpPr>
      <xdr:spPr>
        <a:xfrm>
          <a:off x="22199600" y="1830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599" name="楕円 598">
          <a:extLst>
            <a:ext uri="{FF2B5EF4-FFF2-40B4-BE49-F238E27FC236}">
              <a16:creationId xmlns:a16="http://schemas.microsoft.com/office/drawing/2014/main" id="{C36DD7D4-D939-43B8-A413-7E051C91E9EC}"/>
            </a:ext>
          </a:extLst>
        </xdr:cNvPr>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94107</xdr:rowOff>
    </xdr:from>
    <xdr:to>
      <xdr:col>116</xdr:col>
      <xdr:colOff>63500</xdr:colOff>
      <xdr:row>107</xdr:row>
      <xdr:rowOff>96774</xdr:rowOff>
    </xdr:to>
    <xdr:cxnSp macro="">
      <xdr:nvCxnSpPr>
        <xdr:cNvPr id="600" name="直線コネクタ 599">
          <a:extLst>
            <a:ext uri="{FF2B5EF4-FFF2-40B4-BE49-F238E27FC236}">
              <a16:creationId xmlns:a16="http://schemas.microsoft.com/office/drawing/2014/main" id="{3CBF5AAD-C267-42BD-980E-94A74307BB94}"/>
            </a:ext>
          </a:extLst>
        </xdr:cNvPr>
        <xdr:cNvCxnSpPr/>
      </xdr:nvCxnSpPr>
      <xdr:spPr>
        <a:xfrm flipV="1">
          <a:off x="21323300" y="1843925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50164</xdr:rowOff>
    </xdr:from>
    <xdr:to>
      <xdr:col>107</xdr:col>
      <xdr:colOff>101600</xdr:colOff>
      <xdr:row>107</xdr:row>
      <xdr:rowOff>151764</xdr:rowOff>
    </xdr:to>
    <xdr:sp macro="" textlink="">
      <xdr:nvSpPr>
        <xdr:cNvPr id="601" name="楕円 600">
          <a:extLst>
            <a:ext uri="{FF2B5EF4-FFF2-40B4-BE49-F238E27FC236}">
              <a16:creationId xmlns:a16="http://schemas.microsoft.com/office/drawing/2014/main" id="{1B37B38A-33D2-4204-BEFE-EDC41A3C1F3D}"/>
            </a:ext>
          </a:extLst>
        </xdr:cNvPr>
        <xdr:cNvSpPr/>
      </xdr:nvSpPr>
      <xdr:spPr>
        <a:xfrm>
          <a:off x="2038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100964</xdr:rowOff>
    </xdr:to>
    <xdr:cxnSp macro="">
      <xdr:nvCxnSpPr>
        <xdr:cNvPr id="602" name="直線コネクタ 601">
          <a:extLst>
            <a:ext uri="{FF2B5EF4-FFF2-40B4-BE49-F238E27FC236}">
              <a16:creationId xmlns:a16="http://schemas.microsoft.com/office/drawing/2014/main" id="{BB437095-28F6-4CC9-9F00-1984DF2599F0}"/>
            </a:ext>
          </a:extLst>
        </xdr:cNvPr>
        <xdr:cNvCxnSpPr/>
      </xdr:nvCxnSpPr>
      <xdr:spPr>
        <a:xfrm flipV="1">
          <a:off x="20434300" y="1844192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94742</xdr:rowOff>
    </xdr:from>
    <xdr:to>
      <xdr:col>102</xdr:col>
      <xdr:colOff>165100</xdr:colOff>
      <xdr:row>107</xdr:row>
      <xdr:rowOff>24892</xdr:rowOff>
    </xdr:to>
    <xdr:sp macro="" textlink="">
      <xdr:nvSpPr>
        <xdr:cNvPr id="603" name="楕円 602">
          <a:extLst>
            <a:ext uri="{FF2B5EF4-FFF2-40B4-BE49-F238E27FC236}">
              <a16:creationId xmlns:a16="http://schemas.microsoft.com/office/drawing/2014/main" id="{0072CE31-CFAD-499B-AFFC-5A96481E4D19}"/>
            </a:ext>
          </a:extLst>
        </xdr:cNvPr>
        <xdr:cNvSpPr/>
      </xdr:nvSpPr>
      <xdr:spPr>
        <a:xfrm>
          <a:off x="19494500" y="182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145542</xdr:rowOff>
    </xdr:from>
    <xdr:to>
      <xdr:col>107</xdr:col>
      <xdr:colOff>50800</xdr:colOff>
      <xdr:row>107</xdr:row>
      <xdr:rowOff>100964</xdr:rowOff>
    </xdr:to>
    <xdr:cxnSp macro="">
      <xdr:nvCxnSpPr>
        <xdr:cNvPr id="604" name="直線コネクタ 603">
          <a:extLst>
            <a:ext uri="{FF2B5EF4-FFF2-40B4-BE49-F238E27FC236}">
              <a16:creationId xmlns:a16="http://schemas.microsoft.com/office/drawing/2014/main" id="{D2D6ABE5-0DF2-448F-A840-9815E042906C}"/>
            </a:ext>
          </a:extLst>
        </xdr:cNvPr>
        <xdr:cNvCxnSpPr/>
      </xdr:nvCxnSpPr>
      <xdr:spPr>
        <a:xfrm>
          <a:off x="19545300" y="18319242"/>
          <a:ext cx="889000" cy="1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138701</xdr:rowOff>
    </xdr:from>
    <xdr:ext cx="469744" cy="259045"/>
    <xdr:sp macro="" textlink="">
      <xdr:nvSpPr>
        <xdr:cNvPr id="605" name="n_1mainValue【庁舎】&#10;一人当たり面積">
          <a:extLst>
            <a:ext uri="{FF2B5EF4-FFF2-40B4-BE49-F238E27FC236}">
              <a16:creationId xmlns:a16="http://schemas.microsoft.com/office/drawing/2014/main" id="{46A346E2-2B5A-4E49-B03F-772B85820A51}"/>
            </a:ext>
          </a:extLst>
        </xdr:cNvPr>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142891</xdr:rowOff>
    </xdr:from>
    <xdr:ext cx="469744" cy="259045"/>
    <xdr:sp macro="" textlink="">
      <xdr:nvSpPr>
        <xdr:cNvPr id="606" name="n_2mainValue【庁舎】&#10;一人当たり面積">
          <a:extLst>
            <a:ext uri="{FF2B5EF4-FFF2-40B4-BE49-F238E27FC236}">
              <a16:creationId xmlns:a16="http://schemas.microsoft.com/office/drawing/2014/main" id="{EB35E843-CD02-467E-98AB-6448BC32F2AC}"/>
            </a:ext>
          </a:extLst>
        </xdr:cNvPr>
        <xdr:cNvSpPr txBox="1"/>
      </xdr:nvSpPr>
      <xdr:spPr>
        <a:xfrm>
          <a:off x="20199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41419</xdr:rowOff>
    </xdr:from>
    <xdr:ext cx="469744" cy="259045"/>
    <xdr:sp macro="" textlink="">
      <xdr:nvSpPr>
        <xdr:cNvPr id="607" name="n_3mainValue【庁舎】&#10;一人当たり面積">
          <a:extLst>
            <a:ext uri="{FF2B5EF4-FFF2-40B4-BE49-F238E27FC236}">
              <a16:creationId xmlns:a16="http://schemas.microsoft.com/office/drawing/2014/main" id="{0C0F5908-321E-4DC4-B924-92502D4BD38A}"/>
            </a:ext>
          </a:extLst>
        </xdr:cNvPr>
        <xdr:cNvSpPr txBox="1"/>
      </xdr:nvSpPr>
      <xdr:spPr>
        <a:xfrm>
          <a:off x="19310427"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56697CD6-71D9-4430-BB6A-8956FE4615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E9517237-7EC2-414A-AF94-DBD2481C92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2C64068F-22B2-4F49-BE96-67395ABACA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体育館・プール、福祉施設の減価償却率が類似団体平均よりも上回っている。また経年による老朽化が進んでいるため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較するとすべての項目に対して減価償却率が増加している。消防施設の減価償却率の減少については一部事務組合の阿蘇広域行政事務組合の按分方法が変更になったため大きく変動している。住民一人当たりの面積で上回っている項目はないため、施設の保有量については少ないと言える。公共施設総合管理計画や個別計画に基づき施設の適切な更新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のうち下水道費・農業行政費が減少し、基準財政収入額の地方消費税交付金も増加したが、指数は前年度から横ばいとなっている。今後も町基幹産業である観光業と農林業を地方創生の柱と位置付け産業振興を図る一方、徴収向上対策として近隣町村と連携した併任徴収などに取り組み、更なる税収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33037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42689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は前年比９．８ポイントの増となっている。これは人件費の増及びふるさと納税謝礼品代金の増による。令和元年度以降は、会計年度任用職員の導入及びふるさと納税の増による謝礼品代等の増も見込まれるため、経常収支比率は悪化するものと思われる。可能な限りの給与の抑制による人件費の抑制、物件費の見直しなど行財政改革への取り組みを行い義務的経費の削減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32808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79996"/>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7196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7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140441</xdr:rowOff>
    </xdr:from>
    <xdr:to>
      <xdr:col>15</xdr:col>
      <xdr:colOff>82550</xdr:colOff>
      <xdr:row>63</xdr:row>
      <xdr:rowOff>170604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4179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140441</xdr:rowOff>
    </xdr:from>
    <xdr:to>
      <xdr:col>11</xdr:col>
      <xdr:colOff>31750</xdr:colOff>
      <xdr:row>64</xdr:row>
      <xdr:rowOff>7196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41791"/>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89641</xdr:rowOff>
    </xdr:from>
    <xdr:to>
      <xdr:col>11</xdr:col>
      <xdr:colOff>82550</xdr:colOff>
      <xdr:row>64</xdr:row>
      <xdr:rowOff>19791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4568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人口１人当たり人件費・物件費等決算額は昨年度よりやや増加している。これは、平成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年熊本地震による時間外手当などは減少しているものの、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ふるさと納税の増額に伴うシステム利用料の増加による物件費</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の増が影響していると考えられる。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令和元年度以降もふるさと納税の増が見込まれるが、旅費や需用費の見直しを行うなど可能な限り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11995</xdr:rowOff>
    </xdr:from>
    <xdr:to>
      <xdr:col>23</xdr:col>
      <xdr:colOff>133350</xdr:colOff>
      <xdr:row>82</xdr:row>
      <xdr:rowOff>18844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70895"/>
          <a:ext cx="8382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5380</xdr:rowOff>
    </xdr:from>
    <xdr:to>
      <xdr:col>19</xdr:col>
      <xdr:colOff>133350</xdr:colOff>
      <xdr:row>82</xdr:row>
      <xdr:rowOff>11995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4280"/>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149192</xdr:rowOff>
    </xdr:from>
    <xdr:to>
      <xdr:col>15</xdr:col>
      <xdr:colOff>82550</xdr:colOff>
      <xdr:row>82</xdr:row>
      <xdr:rowOff>5380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36642"/>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129746</xdr:rowOff>
    </xdr:from>
    <xdr:to>
      <xdr:col>11</xdr:col>
      <xdr:colOff>31750</xdr:colOff>
      <xdr:row>81</xdr:row>
      <xdr:rowOff>149192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7196"/>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139494</xdr:rowOff>
    </xdr:from>
    <xdr:to>
      <xdr:col>23</xdr:col>
      <xdr:colOff>184150</xdr:colOff>
      <xdr:row>82</xdr:row>
      <xdr:rowOff>69644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60771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132645</xdr:rowOff>
    </xdr:from>
    <xdr:to>
      <xdr:col>19</xdr:col>
      <xdr:colOff>184150</xdr:colOff>
      <xdr:row>82</xdr:row>
      <xdr:rowOff>62795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72972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126030</xdr:rowOff>
    </xdr:from>
    <xdr:to>
      <xdr:col>15</xdr:col>
      <xdr:colOff>133350</xdr:colOff>
      <xdr:row>82</xdr:row>
      <xdr:rowOff>56180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98392</xdr:rowOff>
    </xdr:from>
    <xdr:to>
      <xdr:col>11</xdr:col>
      <xdr:colOff>82550</xdr:colOff>
      <xdr:row>82</xdr:row>
      <xdr:rowOff>28542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38719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5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78946</xdr:rowOff>
    </xdr:from>
    <xdr:to>
      <xdr:col>7</xdr:col>
      <xdr:colOff>31750</xdr:colOff>
      <xdr:row>82</xdr:row>
      <xdr:rowOff>9096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19273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横ばいとなっている。今後も制度運用の適正化に努め更なる人件費の見直しを行う。</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50800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609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50800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4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428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143827</xdr:rowOff>
    </xdr:from>
    <xdr:to>
      <xdr:col>68</xdr:col>
      <xdr:colOff>152400</xdr:colOff>
      <xdr:row>87</xdr:row>
      <xdr:rowOff>123189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88527"/>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165418</xdr:rowOff>
    </xdr:from>
    <xdr:to>
      <xdr:col>81</xdr:col>
      <xdr:colOff>95250</xdr:colOff>
      <xdr:row>87</xdr:row>
      <xdr:rowOff>95568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137495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93027</xdr:rowOff>
    </xdr:from>
    <xdr:to>
      <xdr:col>64</xdr:col>
      <xdr:colOff>152400</xdr:colOff>
      <xdr:row>87</xdr:row>
      <xdr:rowOff>23177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33354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・ここ数年は退職者数以内の新規採用者数に留めてきたため、ほぼ横ばいで推移しており、類似団体の平均値よりも少ない人数となっている。今後も現状を維持できるように努める。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82749</xdr:rowOff>
    </xdr:from>
    <xdr:to>
      <xdr:col>81</xdr:col>
      <xdr:colOff>44450</xdr:colOff>
      <xdr:row>59</xdr:row>
      <xdr:rowOff>89644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9829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46899</xdr:rowOff>
    </xdr:from>
    <xdr:to>
      <xdr:col>77</xdr:col>
      <xdr:colOff>44450</xdr:colOff>
      <xdr:row>59</xdr:row>
      <xdr:rowOff>82749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6244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46899</xdr:rowOff>
    </xdr:from>
    <xdr:to>
      <xdr:col>72</xdr:col>
      <xdr:colOff>203200</xdr:colOff>
      <xdr:row>59</xdr:row>
      <xdr:rowOff>46899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62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12428</xdr:rowOff>
    </xdr:from>
    <xdr:to>
      <xdr:col>68</xdr:col>
      <xdr:colOff>152400</xdr:colOff>
      <xdr:row>59</xdr:row>
      <xdr:rowOff>46899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2797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38844</xdr:rowOff>
    </xdr:from>
    <xdr:to>
      <xdr:col>81</xdr:col>
      <xdr:colOff>95250</xdr:colOff>
      <xdr:row>59</xdr:row>
      <xdr:rowOff>140444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55371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9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31949</xdr:rowOff>
    </xdr:from>
    <xdr:to>
      <xdr:col>77</xdr:col>
      <xdr:colOff>95250</xdr:colOff>
      <xdr:row>59</xdr:row>
      <xdr:rowOff>133549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143726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1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167549</xdr:rowOff>
    </xdr:from>
    <xdr:to>
      <xdr:col>73</xdr:col>
      <xdr:colOff>44450</xdr:colOff>
      <xdr:row>59</xdr:row>
      <xdr:rowOff>97699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107876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167549</xdr:rowOff>
    </xdr:from>
    <xdr:to>
      <xdr:col>68</xdr:col>
      <xdr:colOff>203200</xdr:colOff>
      <xdr:row>59</xdr:row>
      <xdr:rowOff>97699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107876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133078</xdr:rowOff>
    </xdr:from>
    <xdr:to>
      <xdr:col>64</xdr:col>
      <xdr:colOff>152400</xdr:colOff>
      <xdr:row>59</xdr:row>
      <xdr:rowOff>63228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73405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公債費は減少しているものの、標準財政規模</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の減少に伴い、前年度比</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となっている。今後も比率の増加を少しでも抑えるよう公営企業の経営健全化（使用料の見直し等）に努め、公営企業債等繰入見込額を抑制する。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8636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236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81026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2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42</xdr:row>
      <xdr:rowOff>1270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1047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112268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021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年度は前年度比５．</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平成２９年に続き、</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か年で施工している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次世代情報通信基盤整備事業（ケーブルテレビ更新事業）に係る過疎対策事業債の発行による地方債現在高が増加したためである。今後は比率の増加を少しでも抑えるよう公営企業の経営健全化（使用料の見直し等）に努め、公営企業債等繰入見込額を抑制す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131899</xdr:rowOff>
    </xdr:from>
    <xdr:to>
      <xdr:col>81</xdr:col>
      <xdr:colOff>44450</xdr:colOff>
      <xdr:row>17</xdr:row>
      <xdr:rowOff>55245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875099"/>
          <a:ext cx="8382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16</xdr:row>
      <xdr:rowOff>131899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8892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148227</xdr:rowOff>
    </xdr:from>
    <xdr:to>
      <xdr:col>72</xdr:col>
      <xdr:colOff>203200</xdr:colOff>
      <xdr:row>16</xdr:row>
      <xdr:rowOff>45720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71997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148227</xdr:rowOff>
    </xdr:from>
    <xdr:to>
      <xdr:col>68</xdr:col>
      <xdr:colOff>152400</xdr:colOff>
      <xdr:row>18</xdr:row>
      <xdr:rowOff>116477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71997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81099</xdr:rowOff>
    </xdr:from>
    <xdr:to>
      <xdr:col>77</xdr:col>
      <xdr:colOff>95250</xdr:colOff>
      <xdr:row>17</xdr:row>
      <xdr:rowOff>11249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8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167476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91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97427</xdr:rowOff>
    </xdr:from>
    <xdr:to>
      <xdr:col>68</xdr:col>
      <xdr:colOff>203200</xdr:colOff>
      <xdr:row>16</xdr:row>
      <xdr:rowOff>27577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65677</xdr:rowOff>
    </xdr:from>
    <xdr:to>
      <xdr:col>64</xdr:col>
      <xdr:colOff>152400</xdr:colOff>
      <xdr:row>18</xdr:row>
      <xdr:rowOff>167277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152054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ポイント増加しており、類似団体平均値も上回っている。これは、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給与改定が主な理由と考えられる。</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今後も適正な定員管理に努め更なる人件費削減を行う。</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ポイント増加し、類似団体平均値も上回っている。これは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ローカルベンチャー協議会地元事務局委託料の増、ふるさと納税システム利用費の増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が要因と考えられる。令和元年度以降もふるさと納税の増が見込まれるが、旅費や需用費の見直しを行うなど可能な限り物件費の削減に努める。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30988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530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296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9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0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151638</xdr:rowOff>
    </xdr:from>
    <xdr:to>
      <xdr:col>82</xdr:col>
      <xdr:colOff>158750</xdr:colOff>
      <xdr:row>18</xdr:row>
      <xdr:rowOff>81788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123715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老人保護措置費の増、障害者福祉費の増が要因と考えられる。老人保護措置費は小国町の養護老人ホームの入所可能数の減により、入所人数の増減が抑制されるが、障害者福祉費については例年透析患者等の増があっており、今後も増加が懸念される。今後は町単独事業の内容精査を行っていく。</a:t>
          </a:r>
          <a:endParaRPr kumimoji="0" lang="en-US" altLang="ja-JP" sz="18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・前年度比</a:t>
          </a:r>
          <a:r>
            <a:rPr kumimoji="1" lang="ja-JP" altLang="en-US" sz="1400" b="0" i="0" baseline="0">
              <a:solidFill>
                <a:schemeClr val="dk1"/>
              </a:solidFill>
              <a:effectLst/>
              <a:latin typeface="+mn-lt"/>
              <a:ea typeface="+mn-ea"/>
              <a:cs typeface="+mn-cs"/>
            </a:rPr>
            <a:t>２．６</a:t>
          </a:r>
          <a:r>
            <a:rPr kumimoji="1" lang="ja-JP" altLang="ja-JP" sz="1400" b="0" i="0" baseline="0">
              <a:solidFill>
                <a:schemeClr val="dk1"/>
              </a:solidFill>
              <a:effectLst/>
              <a:latin typeface="+mn-lt"/>
              <a:ea typeface="+mn-ea"/>
              <a:cs typeface="+mn-cs"/>
            </a:rPr>
            <a:t>ポイントの</a:t>
          </a:r>
          <a:r>
            <a:rPr kumimoji="1" lang="ja-JP" altLang="en-US" sz="1400" b="0" i="0" baseline="0">
              <a:solidFill>
                <a:schemeClr val="dk1"/>
              </a:solidFill>
              <a:effectLst/>
              <a:latin typeface="+mn-lt"/>
              <a:ea typeface="+mn-ea"/>
              <a:cs typeface="+mn-cs"/>
            </a:rPr>
            <a:t>増加</a:t>
          </a:r>
          <a:r>
            <a:rPr kumimoji="1" lang="ja-JP" altLang="ja-JP" sz="1400" b="0" i="0" baseline="0">
              <a:solidFill>
                <a:schemeClr val="dk1"/>
              </a:solidFill>
              <a:effectLst/>
              <a:latin typeface="+mn-lt"/>
              <a:ea typeface="+mn-ea"/>
              <a:cs typeface="+mn-cs"/>
            </a:rPr>
            <a:t>となっており、類似団体平均値と</a:t>
          </a:r>
          <a:r>
            <a:rPr kumimoji="1" lang="ja-JP" altLang="en-US" sz="1400" b="0" i="0" baseline="0">
              <a:solidFill>
                <a:schemeClr val="dk1"/>
              </a:solidFill>
              <a:effectLst/>
              <a:latin typeface="+mn-lt"/>
              <a:ea typeface="+mn-ea"/>
              <a:cs typeface="+mn-cs"/>
            </a:rPr>
            <a:t>上回っている</a:t>
          </a:r>
          <a:r>
            <a:rPr kumimoji="1" lang="ja-JP" altLang="ja-JP" sz="1400" b="0" i="0" baseline="0">
              <a:solidFill>
                <a:schemeClr val="dk1"/>
              </a:solidFill>
              <a:effectLst/>
              <a:latin typeface="+mn-lt"/>
              <a:ea typeface="+mn-ea"/>
              <a:cs typeface="+mn-cs"/>
            </a:rPr>
            <a:t>。主な要因は、公営企業会計（</a:t>
          </a:r>
          <a:r>
            <a:rPr kumimoji="1" lang="ja-JP" altLang="en-US" sz="1400" b="0" i="0" baseline="0">
              <a:solidFill>
                <a:schemeClr val="dk1"/>
              </a:solidFill>
              <a:effectLst/>
              <a:latin typeface="+mn-lt"/>
              <a:ea typeface="+mn-ea"/>
              <a:cs typeface="+mn-cs"/>
            </a:rPr>
            <a:t>水道事業特別会計・公共下水道事業特別会計</a:t>
          </a:r>
          <a:r>
            <a:rPr kumimoji="1" lang="ja-JP" altLang="ja-JP" sz="1400" b="0" i="0" baseline="0">
              <a:solidFill>
                <a:schemeClr val="dk1"/>
              </a:solidFill>
              <a:effectLst/>
              <a:latin typeface="+mn-lt"/>
              <a:ea typeface="+mn-ea"/>
              <a:cs typeface="+mn-cs"/>
            </a:rPr>
            <a:t>）への繰出金増加が考えられる。今後は</a:t>
          </a:r>
          <a:r>
            <a:rPr kumimoji="1" lang="ja-JP" altLang="en-US" sz="1400" b="0" i="0" baseline="0">
              <a:solidFill>
                <a:schemeClr val="dk1"/>
              </a:solidFill>
              <a:effectLst/>
              <a:latin typeface="+mn-lt"/>
              <a:ea typeface="+mn-ea"/>
              <a:cs typeface="+mn-cs"/>
            </a:rPr>
            <a:t>配水池の新設工事が予定されているため、繰出金の増加が懸念される。独立</a:t>
          </a:r>
          <a:r>
            <a:rPr kumimoji="1" lang="ja-JP" altLang="ja-JP" sz="1400" b="0" i="0" baseline="0">
              <a:solidFill>
                <a:schemeClr val="dk1"/>
              </a:solidFill>
              <a:effectLst/>
              <a:latin typeface="+mn-lt"/>
              <a:ea typeface="+mn-ea"/>
              <a:cs typeface="+mn-cs"/>
            </a:rPr>
            <a:t>採算の原則に立ち、使用料金の適正化や加入率向上の推進を更に図っていく。</a:t>
          </a:r>
          <a:endParaRPr lang="ja-JP" altLang="ja-JP" sz="18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57</xdr:row>
      <xdr:rowOff>24130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779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94996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94996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41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57</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413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４．１</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の理由は、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ふるさと納税の増に伴う報償費の増と考えられる。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令和元年度以降もふるさと納税の増が見込まれるが、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補助金の精査</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を行うなど可能な限り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4667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131572</xdr:rowOff>
    </xdr:from>
    <xdr:to>
      <xdr:col>78</xdr:col>
      <xdr:colOff>69850</xdr:colOff>
      <xdr:row>39</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46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715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39</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323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96774</xdr:rowOff>
    </xdr:from>
    <xdr:to>
      <xdr:col>82</xdr:col>
      <xdr:colOff>158750</xdr:colOff>
      <xdr:row>40</xdr:row>
      <xdr:rowOff>26924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68851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149352</xdr:rowOff>
    </xdr:from>
    <xdr:to>
      <xdr:col>74</xdr:col>
      <xdr:colOff>31750</xdr:colOff>
      <xdr:row>39</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64279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となっている。今後は、ケーブルテレビの更新事業を</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しており、起債償還額の増加が懸念されるため、当該事業以外の起債額を抑え、実質公債費比率等の上昇を抑制していかなければならないと考える。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24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24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4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76</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59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・前年度比</a:t>
          </a:r>
          <a:r>
            <a:rPr kumimoji="1" lang="ja-JP" altLang="en-US" sz="1400" b="0" i="0" baseline="0">
              <a:solidFill>
                <a:schemeClr val="dk1"/>
              </a:solidFill>
              <a:effectLst/>
              <a:latin typeface="+mn-lt"/>
              <a:ea typeface="+mn-ea"/>
              <a:cs typeface="+mn-cs"/>
            </a:rPr>
            <a:t>９．５</a:t>
          </a:r>
          <a:r>
            <a:rPr kumimoji="1" lang="ja-JP" altLang="ja-JP" sz="1400" b="0" i="0" baseline="0">
              <a:solidFill>
                <a:schemeClr val="dk1"/>
              </a:solidFill>
              <a:effectLst/>
              <a:latin typeface="+mn-lt"/>
              <a:ea typeface="+mn-ea"/>
              <a:cs typeface="+mn-cs"/>
            </a:rPr>
            <a:t>ポイントの増となっており、類似団体平均値を上回っている。主な要因は、それぞれで類似団体平均値を上回っている</a:t>
          </a:r>
          <a:r>
            <a:rPr kumimoji="1" lang="ja-JP" altLang="en-US" sz="1400" b="0" i="0" baseline="0">
              <a:solidFill>
                <a:schemeClr val="dk1"/>
              </a:solidFill>
              <a:effectLst/>
              <a:latin typeface="+mn-lt"/>
              <a:ea typeface="+mn-ea"/>
              <a:cs typeface="+mn-cs"/>
            </a:rPr>
            <a:t>物件費</a:t>
          </a:r>
          <a:r>
            <a:rPr kumimoji="1" lang="ja-JP" altLang="ja-JP" sz="1400" b="0" i="0" baseline="0">
              <a:solidFill>
                <a:schemeClr val="dk1"/>
              </a:solidFill>
              <a:effectLst/>
              <a:latin typeface="+mn-lt"/>
              <a:ea typeface="+mn-ea"/>
              <a:cs typeface="+mn-cs"/>
            </a:rPr>
            <a:t>・補助費等が考えられる。今後は、それぞれの項目の内容精査を行っていく。</a:t>
          </a:r>
          <a:endParaRPr lang="ja-JP" altLang="ja-JP" sz="18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88137</xdr:rowOff>
    </xdr:from>
    <xdr:to>
      <xdr:col>82</xdr:col>
      <xdr:colOff>107950</xdr:colOff>
      <xdr:row>79</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61237"/>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88137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44295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97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3675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83058</xdr:rowOff>
    </xdr:from>
    <xdr:to>
      <xdr:col>82</xdr:col>
      <xdr:colOff>158750</xdr:colOff>
      <xdr:row>80</xdr:row>
      <xdr:rowOff>13208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55135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37337</xdr:rowOff>
    </xdr:from>
    <xdr:to>
      <xdr:col>78</xdr:col>
      <xdr:colOff>120650</xdr:colOff>
      <xdr:row>78</xdr:row>
      <xdr:rowOff>138937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123714</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69105</xdr:rowOff>
    </xdr:from>
    <xdr:to>
      <xdr:col>29</xdr:col>
      <xdr:colOff>127000</xdr:colOff>
      <xdr:row>18</xdr:row>
      <xdr:rowOff>81438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2830"/>
          <a:ext cx="647700" cy="12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80291</xdr:rowOff>
    </xdr:from>
    <xdr:to>
      <xdr:col>26</xdr:col>
      <xdr:colOff>50800</xdr:colOff>
      <xdr:row>18</xdr:row>
      <xdr:rowOff>81438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14016"/>
          <a:ext cx="698500" cy="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80291</xdr:rowOff>
    </xdr:from>
    <xdr:to>
      <xdr:col>22</xdr:col>
      <xdr:colOff>114300</xdr:colOff>
      <xdr:row>18</xdr:row>
      <xdr:rowOff>93941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4016"/>
          <a:ext cx="698500" cy="1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93941</xdr:rowOff>
    </xdr:from>
    <xdr:to>
      <xdr:col>18</xdr:col>
      <xdr:colOff>177800</xdr:colOff>
      <xdr:row>18</xdr:row>
      <xdr:rowOff>102452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7666"/>
          <a:ext cx="6985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18305</xdr:rowOff>
    </xdr:from>
    <xdr:to>
      <xdr:col>29</xdr:col>
      <xdr:colOff>177800</xdr:colOff>
      <xdr:row>18</xdr:row>
      <xdr:rowOff>119905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161832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30638</xdr:rowOff>
    </xdr:from>
    <xdr:to>
      <xdr:col>26</xdr:col>
      <xdr:colOff>101600</xdr:colOff>
      <xdr:row>18</xdr:row>
      <xdr:rowOff>132238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117015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29491</xdr:rowOff>
    </xdr:from>
    <xdr:to>
      <xdr:col>22</xdr:col>
      <xdr:colOff>165100</xdr:colOff>
      <xdr:row>18</xdr:row>
      <xdr:rowOff>131091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115868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43141</xdr:rowOff>
    </xdr:from>
    <xdr:to>
      <xdr:col>19</xdr:col>
      <xdr:colOff>38100</xdr:colOff>
      <xdr:row>18</xdr:row>
      <xdr:rowOff>144741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6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129518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51652</xdr:rowOff>
    </xdr:from>
    <xdr:to>
      <xdr:col>15</xdr:col>
      <xdr:colOff>101600</xdr:colOff>
      <xdr:row>18</xdr:row>
      <xdr:rowOff>153252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138029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271749</xdr:rowOff>
    </xdr:from>
    <xdr:to>
      <xdr:col>29</xdr:col>
      <xdr:colOff>127000</xdr:colOff>
      <xdr:row>35</xdr:row>
      <xdr:rowOff>297933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2099"/>
          <a:ext cx="647700" cy="2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278795</xdr:rowOff>
    </xdr:from>
    <xdr:to>
      <xdr:col>26</xdr:col>
      <xdr:colOff>50800</xdr:colOff>
      <xdr:row>35</xdr:row>
      <xdr:rowOff>297933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89145"/>
          <a:ext cx="698500" cy="19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278795</xdr:rowOff>
    </xdr:from>
    <xdr:to>
      <xdr:col>22</xdr:col>
      <xdr:colOff>114300</xdr:colOff>
      <xdr:row>35</xdr:row>
      <xdr:rowOff>289887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89145"/>
          <a:ext cx="698500" cy="1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198026</xdr:rowOff>
    </xdr:from>
    <xdr:to>
      <xdr:col>18</xdr:col>
      <xdr:colOff>177800</xdr:colOff>
      <xdr:row>35</xdr:row>
      <xdr:rowOff>289887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8376"/>
          <a:ext cx="698500" cy="9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220949</xdr:rowOff>
    </xdr:from>
    <xdr:to>
      <xdr:col>29</xdr:col>
      <xdr:colOff>177800</xdr:colOff>
      <xdr:row>35</xdr:row>
      <xdr:rowOff>322549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193026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247133</xdr:rowOff>
    </xdr:from>
    <xdr:to>
      <xdr:col>26</xdr:col>
      <xdr:colOff>101600</xdr:colOff>
      <xdr:row>36</xdr:row>
      <xdr:rowOff>5833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333510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227995</xdr:rowOff>
    </xdr:from>
    <xdr:to>
      <xdr:col>22</xdr:col>
      <xdr:colOff>165100</xdr:colOff>
      <xdr:row>35</xdr:row>
      <xdr:rowOff>329595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314372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239087</xdr:rowOff>
    </xdr:from>
    <xdr:to>
      <xdr:col>19</xdr:col>
      <xdr:colOff>38100</xdr:colOff>
      <xdr:row>35</xdr:row>
      <xdr:rowOff>340687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4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325464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147226</xdr:rowOff>
    </xdr:from>
    <xdr:to>
      <xdr:col>15</xdr:col>
      <xdr:colOff>101600</xdr:colOff>
      <xdr:row>35</xdr:row>
      <xdr:rowOff>248826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7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259003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109115</xdr:rowOff>
    </xdr:from>
    <xdr:to>
      <xdr:col>24</xdr:col>
      <xdr:colOff>63500</xdr:colOff>
      <xdr:row>36</xdr:row>
      <xdr:rowOff>123389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81315"/>
          <a:ext cx="8382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116714</xdr:rowOff>
    </xdr:from>
    <xdr:to>
      <xdr:col>19</xdr:col>
      <xdr:colOff>177800</xdr:colOff>
      <xdr:row>36</xdr:row>
      <xdr:rowOff>123389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8891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116714</xdr:rowOff>
    </xdr:from>
    <xdr:to>
      <xdr:col>15</xdr:col>
      <xdr:colOff>50800</xdr:colOff>
      <xdr:row>36</xdr:row>
      <xdr:rowOff>130764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8914"/>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130764</xdr:rowOff>
    </xdr:from>
    <xdr:to>
      <xdr:col>10</xdr:col>
      <xdr:colOff>114300</xdr:colOff>
      <xdr:row>36</xdr:row>
      <xdr:rowOff>133176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296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58315</xdr:rowOff>
    </xdr:from>
    <xdr:to>
      <xdr:col>24</xdr:col>
      <xdr:colOff>114300</xdr:colOff>
      <xdr:row>36</xdr:row>
      <xdr:rowOff>159915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36742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72589</xdr:rowOff>
    </xdr:from>
    <xdr:to>
      <xdr:col>20</xdr:col>
      <xdr:colOff>38100</xdr:colOff>
      <xdr:row>37</xdr:row>
      <xdr:rowOff>2739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165316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3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65914</xdr:rowOff>
    </xdr:from>
    <xdr:to>
      <xdr:col>15</xdr:col>
      <xdr:colOff>101600</xdr:colOff>
      <xdr:row>36</xdr:row>
      <xdr:rowOff>167514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158641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3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79964</xdr:rowOff>
    </xdr:from>
    <xdr:to>
      <xdr:col>10</xdr:col>
      <xdr:colOff>165100</xdr:colOff>
      <xdr:row>37</xdr:row>
      <xdr:rowOff>10114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82376</xdr:rowOff>
    </xdr:from>
    <xdr:to>
      <xdr:col>6</xdr:col>
      <xdr:colOff>38100</xdr:colOff>
      <xdr:row>37</xdr:row>
      <xdr:rowOff>12526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3653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4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48899</xdr:rowOff>
    </xdr:from>
    <xdr:to>
      <xdr:col>24</xdr:col>
      <xdr:colOff>63500</xdr:colOff>
      <xdr:row>58</xdr:row>
      <xdr:rowOff>50743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92999"/>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48899</xdr:rowOff>
    </xdr:from>
    <xdr:to>
      <xdr:col>19</xdr:col>
      <xdr:colOff>177800</xdr:colOff>
      <xdr:row>58</xdr:row>
      <xdr:rowOff>58096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92999"/>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58096</xdr:rowOff>
    </xdr:from>
    <xdr:to>
      <xdr:col>15</xdr:col>
      <xdr:colOff>50800</xdr:colOff>
      <xdr:row>58</xdr:row>
      <xdr:rowOff>85355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2196"/>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85355</xdr:rowOff>
    </xdr:from>
    <xdr:to>
      <xdr:col>10</xdr:col>
      <xdr:colOff>114300</xdr:colOff>
      <xdr:row>58</xdr:row>
      <xdr:rowOff>107279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9455"/>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171393</xdr:rowOff>
    </xdr:from>
    <xdr:to>
      <xdr:col>24</xdr:col>
      <xdr:colOff>114300</xdr:colOff>
      <xdr:row>58</xdr:row>
      <xdr:rowOff>101543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86320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169549</xdr:rowOff>
    </xdr:from>
    <xdr:to>
      <xdr:col>20</xdr:col>
      <xdr:colOff>38100</xdr:colOff>
      <xdr:row>58</xdr:row>
      <xdr:rowOff>99699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90826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3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7296</xdr:rowOff>
    </xdr:from>
    <xdr:to>
      <xdr:col>15</xdr:col>
      <xdr:colOff>101600</xdr:colOff>
      <xdr:row>58</xdr:row>
      <xdr:rowOff>108896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100023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34555</xdr:rowOff>
    </xdr:from>
    <xdr:to>
      <xdr:col>10</xdr:col>
      <xdr:colOff>165100</xdr:colOff>
      <xdr:row>58</xdr:row>
      <xdr:rowOff>136155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127282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7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56479</xdr:rowOff>
    </xdr:from>
    <xdr:to>
      <xdr:col>6</xdr:col>
      <xdr:colOff>38100</xdr:colOff>
      <xdr:row>58</xdr:row>
      <xdr:rowOff>158079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149206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13026</xdr:rowOff>
    </xdr:from>
    <xdr:to>
      <xdr:col>24</xdr:col>
      <xdr:colOff>63500</xdr:colOff>
      <xdr:row>79</xdr:row>
      <xdr:rowOff>13261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7576"/>
          <a:ext cx="8382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9894</xdr:rowOff>
    </xdr:from>
    <xdr:to>
      <xdr:col>19</xdr:col>
      <xdr:colOff>177800</xdr:colOff>
      <xdr:row>79</xdr:row>
      <xdr:rowOff>13261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4444"/>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9894</xdr:rowOff>
    </xdr:from>
    <xdr:to>
      <xdr:col>15</xdr:col>
      <xdr:colOff>50800</xdr:colOff>
      <xdr:row>79</xdr:row>
      <xdr:rowOff>16782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4444"/>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16782</xdr:rowOff>
    </xdr:from>
    <xdr:to>
      <xdr:col>10</xdr:col>
      <xdr:colOff>114300</xdr:colOff>
      <xdr:row>79</xdr:row>
      <xdr:rowOff>29927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133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133676</xdr:rowOff>
    </xdr:from>
    <xdr:to>
      <xdr:col>24</xdr:col>
      <xdr:colOff>114300</xdr:colOff>
      <xdr:row>79</xdr:row>
      <xdr:rowOff>63826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48603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133911</xdr:rowOff>
    </xdr:from>
    <xdr:to>
      <xdr:col>20</xdr:col>
      <xdr:colOff>38100</xdr:colOff>
      <xdr:row>79</xdr:row>
      <xdr:rowOff>64061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55188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130544</xdr:rowOff>
    </xdr:from>
    <xdr:to>
      <xdr:col>15</xdr:col>
      <xdr:colOff>101600</xdr:colOff>
      <xdr:row>79</xdr:row>
      <xdr:rowOff>60694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51821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137432</xdr:rowOff>
    </xdr:from>
    <xdr:to>
      <xdr:col>10</xdr:col>
      <xdr:colOff>165100</xdr:colOff>
      <xdr:row>79</xdr:row>
      <xdr:rowOff>67582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58709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150577</xdr:rowOff>
    </xdr:from>
    <xdr:to>
      <xdr:col>6</xdr:col>
      <xdr:colOff>38100</xdr:colOff>
      <xdr:row>79</xdr:row>
      <xdr:rowOff>80727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71854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161961</xdr:rowOff>
    </xdr:from>
    <xdr:to>
      <xdr:col>24</xdr:col>
      <xdr:colOff>63500</xdr:colOff>
      <xdr:row>96</xdr:row>
      <xdr:rowOff>11037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49711"/>
          <a:ext cx="8382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127688</xdr:rowOff>
    </xdr:from>
    <xdr:to>
      <xdr:col>19</xdr:col>
      <xdr:colOff>177800</xdr:colOff>
      <xdr:row>96</xdr:row>
      <xdr:rowOff>11037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15438"/>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127688</xdr:rowOff>
    </xdr:from>
    <xdr:to>
      <xdr:col>15</xdr:col>
      <xdr:colOff>50800</xdr:colOff>
      <xdr:row>96</xdr:row>
      <xdr:rowOff>39802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15438"/>
          <a:ext cx="889000" cy="8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39802</xdr:rowOff>
    </xdr:from>
    <xdr:to>
      <xdr:col>10</xdr:col>
      <xdr:colOff>114300</xdr:colOff>
      <xdr:row>96</xdr:row>
      <xdr:rowOff>55566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99002"/>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111161</xdr:rowOff>
    </xdr:from>
    <xdr:to>
      <xdr:col>24</xdr:col>
      <xdr:colOff>114300</xdr:colOff>
      <xdr:row>96</xdr:row>
      <xdr:rowOff>41311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134038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131687</xdr:rowOff>
    </xdr:from>
    <xdr:to>
      <xdr:col>20</xdr:col>
      <xdr:colOff>38100</xdr:colOff>
      <xdr:row>96</xdr:row>
      <xdr:rowOff>61837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78364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76888</xdr:rowOff>
    </xdr:from>
    <xdr:to>
      <xdr:col>15</xdr:col>
      <xdr:colOff>101600</xdr:colOff>
      <xdr:row>96</xdr:row>
      <xdr:rowOff>7038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23565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160452</xdr:rowOff>
    </xdr:from>
    <xdr:to>
      <xdr:col>10</xdr:col>
      <xdr:colOff>165100</xdr:colOff>
      <xdr:row>96</xdr:row>
      <xdr:rowOff>90602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107129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2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xdr:rowOff>
    </xdr:from>
    <xdr:to>
      <xdr:col>6</xdr:col>
      <xdr:colOff>38100</xdr:colOff>
      <xdr:row>96</xdr:row>
      <xdr:rowOff>106366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122893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24000</xdr:rowOff>
    </xdr:from>
    <xdr:to>
      <xdr:col>55</xdr:col>
      <xdr:colOff>0</xdr:colOff>
      <xdr:row>37</xdr:row>
      <xdr:rowOff>42052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67650"/>
          <a:ext cx="8382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42052</xdr:rowOff>
    </xdr:from>
    <xdr:to>
      <xdr:col>50</xdr:col>
      <xdr:colOff>114300</xdr:colOff>
      <xdr:row>37</xdr:row>
      <xdr:rowOff>55537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85702"/>
          <a:ext cx="889000" cy="1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55537</xdr:rowOff>
    </xdr:from>
    <xdr:to>
      <xdr:col>45</xdr:col>
      <xdr:colOff>177800</xdr:colOff>
      <xdr:row>37</xdr:row>
      <xdr:rowOff>75040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9187"/>
          <a:ext cx="889000" cy="1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75040</xdr:rowOff>
    </xdr:from>
    <xdr:to>
      <xdr:col>41</xdr:col>
      <xdr:colOff>50800</xdr:colOff>
      <xdr:row>37</xdr:row>
      <xdr:rowOff>132377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8690"/>
          <a:ext cx="8890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144650</xdr:rowOff>
    </xdr:from>
    <xdr:to>
      <xdr:col>55</xdr:col>
      <xdr:colOff>50800</xdr:colOff>
      <xdr:row>37</xdr:row>
      <xdr:rowOff>74800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167527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6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162702</xdr:rowOff>
    </xdr:from>
    <xdr:to>
      <xdr:col>50</xdr:col>
      <xdr:colOff>165100</xdr:colOff>
      <xdr:row>37</xdr:row>
      <xdr:rowOff>92852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83979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2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4737</xdr:rowOff>
    </xdr:from>
    <xdr:to>
      <xdr:col>46</xdr:col>
      <xdr:colOff>38100</xdr:colOff>
      <xdr:row>37</xdr:row>
      <xdr:rowOff>106337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97464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24240</xdr:rowOff>
    </xdr:from>
    <xdr:to>
      <xdr:col>41</xdr:col>
      <xdr:colOff>101600</xdr:colOff>
      <xdr:row>37</xdr:row>
      <xdr:rowOff>125840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116967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81577</xdr:rowOff>
    </xdr:from>
    <xdr:to>
      <xdr:col>36</xdr:col>
      <xdr:colOff>165100</xdr:colOff>
      <xdr:row>38</xdr:row>
      <xdr:rowOff>11727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2854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1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59715</xdr:rowOff>
    </xdr:from>
    <xdr:to>
      <xdr:col>55</xdr:col>
      <xdr:colOff>0</xdr:colOff>
      <xdr:row>58</xdr:row>
      <xdr:rowOff>68000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3815"/>
          <a:ext cx="8382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59715</xdr:rowOff>
    </xdr:from>
    <xdr:to>
      <xdr:col>50</xdr:col>
      <xdr:colOff>114300</xdr:colOff>
      <xdr:row>58</xdr:row>
      <xdr:rowOff>73493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3815"/>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64418</xdr:rowOff>
    </xdr:from>
    <xdr:to>
      <xdr:col>45</xdr:col>
      <xdr:colOff>177800</xdr:colOff>
      <xdr:row>58</xdr:row>
      <xdr:rowOff>73493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851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9978</xdr:rowOff>
    </xdr:from>
    <xdr:to>
      <xdr:col>41</xdr:col>
      <xdr:colOff>50800</xdr:colOff>
      <xdr:row>58</xdr:row>
      <xdr:rowOff>64418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4078"/>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17200</xdr:rowOff>
    </xdr:from>
    <xdr:to>
      <xdr:col>55</xdr:col>
      <xdr:colOff>50800</xdr:colOff>
      <xdr:row>58</xdr:row>
      <xdr:rowOff>118800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8915</xdr:rowOff>
    </xdr:from>
    <xdr:to>
      <xdr:col>50</xdr:col>
      <xdr:colOff>165100</xdr:colOff>
      <xdr:row>58</xdr:row>
      <xdr:rowOff>110515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101642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22693</xdr:rowOff>
    </xdr:from>
    <xdr:to>
      <xdr:col>46</xdr:col>
      <xdr:colOff>38100</xdr:colOff>
      <xdr:row>58</xdr:row>
      <xdr:rowOff>124293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115420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5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13618</xdr:rowOff>
    </xdr:from>
    <xdr:to>
      <xdr:col>41</xdr:col>
      <xdr:colOff>101600</xdr:colOff>
      <xdr:row>58</xdr:row>
      <xdr:rowOff>115218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130628</xdr:rowOff>
    </xdr:from>
    <xdr:to>
      <xdr:col>36</xdr:col>
      <xdr:colOff>165100</xdr:colOff>
      <xdr:row>58</xdr:row>
      <xdr:rowOff>60778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51905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150226</xdr:rowOff>
    </xdr:from>
    <xdr:to>
      <xdr:col>55</xdr:col>
      <xdr:colOff>0</xdr:colOff>
      <xdr:row>78</xdr:row>
      <xdr:rowOff>165381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23326"/>
          <a:ext cx="8382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141067</xdr:rowOff>
    </xdr:from>
    <xdr:to>
      <xdr:col>50</xdr:col>
      <xdr:colOff>114300</xdr:colOff>
      <xdr:row>78</xdr:row>
      <xdr:rowOff>165381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4167"/>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85607</xdr:rowOff>
    </xdr:from>
    <xdr:to>
      <xdr:col>45</xdr:col>
      <xdr:colOff>177800</xdr:colOff>
      <xdr:row>78</xdr:row>
      <xdr:rowOff>141067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58707"/>
          <a:ext cx="889000" cy="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56162</xdr:rowOff>
    </xdr:from>
    <xdr:to>
      <xdr:col>41</xdr:col>
      <xdr:colOff>50800</xdr:colOff>
      <xdr:row>78</xdr:row>
      <xdr:rowOff>85607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9262"/>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99426</xdr:rowOff>
    </xdr:from>
    <xdr:to>
      <xdr:col>55</xdr:col>
      <xdr:colOff>50800</xdr:colOff>
      <xdr:row>79</xdr:row>
      <xdr:rowOff>29576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114581</xdr:rowOff>
    </xdr:from>
    <xdr:to>
      <xdr:col>50</xdr:col>
      <xdr:colOff>165100</xdr:colOff>
      <xdr:row>79</xdr:row>
      <xdr:rowOff>44731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35858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90267</xdr:rowOff>
    </xdr:from>
    <xdr:to>
      <xdr:col>46</xdr:col>
      <xdr:colOff>38100</xdr:colOff>
      <xdr:row>79</xdr:row>
      <xdr:rowOff>20417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34807</xdr:rowOff>
    </xdr:from>
    <xdr:to>
      <xdr:col>41</xdr:col>
      <xdr:colOff>101600</xdr:colOff>
      <xdr:row>78</xdr:row>
      <xdr:rowOff>136407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127534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50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5362</xdr:rowOff>
    </xdr:from>
    <xdr:to>
      <xdr:col>36</xdr:col>
      <xdr:colOff>165100</xdr:colOff>
      <xdr:row>78</xdr:row>
      <xdr:rowOff>106962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98089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83889</xdr:rowOff>
    </xdr:from>
    <xdr:to>
      <xdr:col>55</xdr:col>
      <xdr:colOff>0</xdr:colOff>
      <xdr:row>98</xdr:row>
      <xdr:rowOff>96740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85989"/>
          <a:ext cx="8382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83889</xdr:rowOff>
    </xdr:from>
    <xdr:to>
      <xdr:col>50</xdr:col>
      <xdr:colOff>114300</xdr:colOff>
      <xdr:row>98</xdr:row>
      <xdr:rowOff>110975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5989"/>
          <a:ext cx="8890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110975</xdr:rowOff>
    </xdr:from>
    <xdr:to>
      <xdr:col>45</xdr:col>
      <xdr:colOff>177800</xdr:colOff>
      <xdr:row>98</xdr:row>
      <xdr:rowOff>120965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3075"/>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76656</xdr:rowOff>
    </xdr:from>
    <xdr:to>
      <xdr:col>41</xdr:col>
      <xdr:colOff>50800</xdr:colOff>
      <xdr:row>98</xdr:row>
      <xdr:rowOff>120965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8756"/>
          <a:ext cx="8890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45940</xdr:rowOff>
    </xdr:from>
    <xdr:to>
      <xdr:col>55</xdr:col>
      <xdr:colOff>50800</xdr:colOff>
      <xdr:row>98</xdr:row>
      <xdr:rowOff>147540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33089</xdr:rowOff>
    </xdr:from>
    <xdr:to>
      <xdr:col>50</xdr:col>
      <xdr:colOff>165100</xdr:colOff>
      <xdr:row>98</xdr:row>
      <xdr:rowOff>134689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125816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60175</xdr:rowOff>
    </xdr:from>
    <xdr:to>
      <xdr:col>46</xdr:col>
      <xdr:colOff>38100</xdr:colOff>
      <xdr:row>98</xdr:row>
      <xdr:rowOff>161775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152902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70165</xdr:rowOff>
    </xdr:from>
    <xdr:to>
      <xdr:col>41</xdr:col>
      <xdr:colOff>101600</xdr:colOff>
      <xdr:row>99</xdr:row>
      <xdr:rowOff>315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162892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25856</xdr:rowOff>
    </xdr:from>
    <xdr:to>
      <xdr:col>36</xdr:col>
      <xdr:colOff>165100</xdr:colOff>
      <xdr:row>98</xdr:row>
      <xdr:rowOff>127456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143983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0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151972</xdr:rowOff>
    </xdr:from>
    <xdr:to>
      <xdr:col>85</xdr:col>
      <xdr:colOff>127000</xdr:colOff>
      <xdr:row>36</xdr:row>
      <xdr:rowOff>164408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24172"/>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151972</xdr:rowOff>
    </xdr:from>
    <xdr:to>
      <xdr:col>81</xdr:col>
      <xdr:colOff>50800</xdr:colOff>
      <xdr:row>38</xdr:row>
      <xdr:rowOff>61637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24172"/>
          <a:ext cx="889000" cy="2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61637</xdr:rowOff>
    </xdr:from>
    <xdr:to>
      <xdr:col>76</xdr:col>
      <xdr:colOff>114300</xdr:colOff>
      <xdr:row>39</xdr:row>
      <xdr:rowOff>41474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76737"/>
          <a:ext cx="889000" cy="1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41474</xdr:rowOff>
    </xdr:from>
    <xdr:to>
      <xdr:col>71</xdr:col>
      <xdr:colOff>177800</xdr:colOff>
      <xdr:row>39</xdr:row>
      <xdr:rowOff>41711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802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113608</xdr:rowOff>
    </xdr:from>
    <xdr:to>
      <xdr:col>85</xdr:col>
      <xdr:colOff>177800</xdr:colOff>
      <xdr:row>37</xdr:row>
      <xdr:rowOff>43758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136485</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3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101172</xdr:rowOff>
    </xdr:from>
    <xdr:to>
      <xdr:col>81</xdr:col>
      <xdr:colOff>101600</xdr:colOff>
      <xdr:row>37</xdr:row>
      <xdr:rowOff>31322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47849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0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10837</xdr:rowOff>
    </xdr:from>
    <xdr:to>
      <xdr:col>76</xdr:col>
      <xdr:colOff>165100</xdr:colOff>
      <xdr:row>38</xdr:row>
      <xdr:rowOff>112437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128964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162124</xdr:rowOff>
    </xdr:from>
    <xdr:to>
      <xdr:col>72</xdr:col>
      <xdr:colOff>38100</xdr:colOff>
      <xdr:row>39</xdr:row>
      <xdr:rowOff>92274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83401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162361</xdr:rowOff>
    </xdr:from>
    <xdr:to>
      <xdr:col>67</xdr:col>
      <xdr:colOff>101600</xdr:colOff>
      <xdr:row>39</xdr:row>
      <xdr:rowOff>92511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83638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83607</xdr:rowOff>
    </xdr:from>
    <xdr:to>
      <xdr:col>85</xdr:col>
      <xdr:colOff>127000</xdr:colOff>
      <xdr:row>78</xdr:row>
      <xdr:rowOff>84489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56707"/>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83396</xdr:rowOff>
    </xdr:from>
    <xdr:to>
      <xdr:col>81</xdr:col>
      <xdr:colOff>50800</xdr:colOff>
      <xdr:row>78</xdr:row>
      <xdr:rowOff>84489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5649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72527</xdr:rowOff>
    </xdr:from>
    <xdr:to>
      <xdr:col>76</xdr:col>
      <xdr:colOff>114300</xdr:colOff>
      <xdr:row>78</xdr:row>
      <xdr:rowOff>83396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45627"/>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47279</xdr:rowOff>
    </xdr:from>
    <xdr:to>
      <xdr:col>71</xdr:col>
      <xdr:colOff>177800</xdr:colOff>
      <xdr:row>78</xdr:row>
      <xdr:rowOff>72527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20379"/>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32807</xdr:rowOff>
    </xdr:from>
    <xdr:to>
      <xdr:col>85</xdr:col>
      <xdr:colOff>177800</xdr:colOff>
      <xdr:row>78</xdr:row>
      <xdr:rowOff>134407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33689</xdr:rowOff>
    </xdr:from>
    <xdr:to>
      <xdr:col>81</xdr:col>
      <xdr:colOff>101600</xdr:colOff>
      <xdr:row>78</xdr:row>
      <xdr:rowOff>135289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126416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32596</xdr:rowOff>
    </xdr:from>
    <xdr:to>
      <xdr:col>76</xdr:col>
      <xdr:colOff>165100</xdr:colOff>
      <xdr:row>78</xdr:row>
      <xdr:rowOff>134196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125323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21727</xdr:rowOff>
    </xdr:from>
    <xdr:to>
      <xdr:col>72</xdr:col>
      <xdr:colOff>38100</xdr:colOff>
      <xdr:row>78</xdr:row>
      <xdr:rowOff>123327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114454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167929</xdr:rowOff>
    </xdr:from>
    <xdr:to>
      <xdr:col>67</xdr:col>
      <xdr:colOff>101600</xdr:colOff>
      <xdr:row>78</xdr:row>
      <xdr:rowOff>98079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89206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66839</xdr:rowOff>
    </xdr:from>
    <xdr:to>
      <xdr:col>85</xdr:col>
      <xdr:colOff>127000</xdr:colOff>
      <xdr:row>99</xdr:row>
      <xdr:rowOff>70838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40389"/>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66839</xdr:rowOff>
    </xdr:from>
    <xdr:to>
      <xdr:col>81</xdr:col>
      <xdr:colOff>50800</xdr:colOff>
      <xdr:row>99</xdr:row>
      <xdr:rowOff>73146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40389"/>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41740</xdr:rowOff>
    </xdr:from>
    <xdr:to>
      <xdr:col>76</xdr:col>
      <xdr:colOff>114300</xdr:colOff>
      <xdr:row>99</xdr:row>
      <xdr:rowOff>73146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5290"/>
          <a:ext cx="8890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41740</xdr:rowOff>
    </xdr:from>
    <xdr:to>
      <xdr:col>71</xdr:col>
      <xdr:colOff>177800</xdr:colOff>
      <xdr:row>99</xdr:row>
      <xdr:rowOff>76369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5290"/>
          <a:ext cx="889000" cy="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20038</xdr:rowOff>
    </xdr:from>
    <xdr:to>
      <xdr:col>85</xdr:col>
      <xdr:colOff>177800</xdr:colOff>
      <xdr:row>99</xdr:row>
      <xdr:rowOff>121638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16039</xdr:rowOff>
    </xdr:from>
    <xdr:to>
      <xdr:col>81</xdr:col>
      <xdr:colOff>101600</xdr:colOff>
      <xdr:row>99</xdr:row>
      <xdr:rowOff>117639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108766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22346</xdr:rowOff>
    </xdr:from>
    <xdr:to>
      <xdr:col>76</xdr:col>
      <xdr:colOff>165100</xdr:colOff>
      <xdr:row>99</xdr:row>
      <xdr:rowOff>123946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115073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162390</xdr:rowOff>
    </xdr:from>
    <xdr:to>
      <xdr:col>72</xdr:col>
      <xdr:colOff>38100</xdr:colOff>
      <xdr:row>99</xdr:row>
      <xdr:rowOff>92540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83667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25569</xdr:rowOff>
    </xdr:from>
    <xdr:to>
      <xdr:col>67</xdr:col>
      <xdr:colOff>101600</xdr:colOff>
      <xdr:row>99</xdr:row>
      <xdr:rowOff>127169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118296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40525</xdr:rowOff>
    </xdr:from>
    <xdr:to>
      <xdr:col>116</xdr:col>
      <xdr:colOff>63500</xdr:colOff>
      <xdr:row>59</xdr:row>
      <xdr:rowOff>43059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6075"/>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8217</xdr:rowOff>
    </xdr:from>
    <xdr:to>
      <xdr:col>111</xdr:col>
      <xdr:colOff>177800</xdr:colOff>
      <xdr:row>59</xdr:row>
      <xdr:rowOff>43059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3767"/>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8217</xdr:rowOff>
    </xdr:from>
    <xdr:to>
      <xdr:col>107</xdr:col>
      <xdr:colOff>50800</xdr:colOff>
      <xdr:row>59</xdr:row>
      <xdr:rowOff>43117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3767"/>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43117</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8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161175</xdr:rowOff>
    </xdr:from>
    <xdr:to>
      <xdr:col>116</xdr:col>
      <xdr:colOff>114300</xdr:colOff>
      <xdr:row>59</xdr:row>
      <xdr:rowOff>91325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76102</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163709</xdr:rowOff>
    </xdr:from>
    <xdr:to>
      <xdr:col>112</xdr:col>
      <xdr:colOff>38100</xdr:colOff>
      <xdr:row>59</xdr:row>
      <xdr:rowOff>93859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84986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128867</xdr:rowOff>
    </xdr:from>
    <xdr:to>
      <xdr:col>107</xdr:col>
      <xdr:colOff>101600</xdr:colOff>
      <xdr:row>59</xdr:row>
      <xdr:rowOff>59017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50144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163767</xdr:rowOff>
    </xdr:from>
    <xdr:to>
      <xdr:col>102</xdr:col>
      <xdr:colOff>165100</xdr:colOff>
      <xdr:row>59</xdr:row>
      <xdr:rowOff>93917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85044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71005</xdr:rowOff>
    </xdr:from>
    <xdr:to>
      <xdr:col>116</xdr:col>
      <xdr:colOff>63500</xdr:colOff>
      <xdr:row>76</xdr:row>
      <xdr:rowOff>137052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01205"/>
          <a:ext cx="838200" cy="6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133418</xdr:rowOff>
    </xdr:from>
    <xdr:to>
      <xdr:col>111</xdr:col>
      <xdr:colOff>177800</xdr:colOff>
      <xdr:row>76</xdr:row>
      <xdr:rowOff>137052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63618"/>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124964</xdr:rowOff>
    </xdr:from>
    <xdr:to>
      <xdr:col>107</xdr:col>
      <xdr:colOff>50800</xdr:colOff>
      <xdr:row>76</xdr:row>
      <xdr:rowOff>133418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55164"/>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68880</xdr:rowOff>
    </xdr:from>
    <xdr:to>
      <xdr:col>102</xdr:col>
      <xdr:colOff>114300</xdr:colOff>
      <xdr:row>76</xdr:row>
      <xdr:rowOff>124964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99080"/>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20205</xdr:rowOff>
    </xdr:from>
    <xdr:to>
      <xdr:col>116</xdr:col>
      <xdr:colOff>114300</xdr:colOff>
      <xdr:row>76</xdr:row>
      <xdr:rowOff>121805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170082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86252</xdr:rowOff>
    </xdr:from>
    <xdr:to>
      <xdr:col>112</xdr:col>
      <xdr:colOff>38100</xdr:colOff>
      <xdr:row>77</xdr:row>
      <xdr:rowOff>16402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82618</xdr:rowOff>
    </xdr:from>
    <xdr:to>
      <xdr:col>107</xdr:col>
      <xdr:colOff>101600</xdr:colOff>
      <xdr:row>77</xdr:row>
      <xdr:rowOff>12768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0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74164</xdr:rowOff>
    </xdr:from>
    <xdr:to>
      <xdr:col>102</xdr:col>
      <xdr:colOff>165100</xdr:colOff>
      <xdr:row>77</xdr:row>
      <xdr:rowOff>4314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166891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18080</xdr:rowOff>
    </xdr:from>
    <xdr:to>
      <xdr:col>98</xdr:col>
      <xdr:colOff>38100</xdr:colOff>
      <xdr:row>76</xdr:row>
      <xdr:rowOff>119680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110807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・歳出決算総額は、住民一人当たり１，００８，１５５円となっている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ほとんどの項目が類似団体平均と比較して下回っているか若しくはほぼ同じ値となっているが、災害復旧事業費のみ類似団体平均を大きく上回っている。災害復旧事業費の増加の主な原因は、平成２８年熊本地震及び九州北部豪雨による災害関連事業の増加が考えられる。なお、補助費と物件費においてはふるさと納税の増による増加がみられ、次年度以降も数値の増加が考えられ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
3,971
115.90
4,728,637
4,113,273
245,538
2,185,215
3,464,086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129623</xdr:rowOff>
    </xdr:from>
    <xdr:to>
      <xdr:col>24</xdr:col>
      <xdr:colOff>63500</xdr:colOff>
      <xdr:row>37</xdr:row>
      <xdr:rowOff>130289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3273"/>
          <a:ext cx="8382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129565</xdr:rowOff>
    </xdr:from>
    <xdr:to>
      <xdr:col>19</xdr:col>
      <xdr:colOff>177800</xdr:colOff>
      <xdr:row>37</xdr:row>
      <xdr:rowOff>130289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321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81674</xdr:rowOff>
    </xdr:from>
    <xdr:to>
      <xdr:col>15</xdr:col>
      <xdr:colOff>50800</xdr:colOff>
      <xdr:row>37</xdr:row>
      <xdr:rowOff>129565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5324"/>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69120</xdr:rowOff>
    </xdr:from>
    <xdr:to>
      <xdr:col>10</xdr:col>
      <xdr:colOff>114300</xdr:colOff>
      <xdr:row>37</xdr:row>
      <xdr:rowOff>81674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277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78823</xdr:rowOff>
    </xdr:from>
    <xdr:to>
      <xdr:col>24</xdr:col>
      <xdr:colOff>114300</xdr:colOff>
      <xdr:row>38</xdr:row>
      <xdr:rowOff>8973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57250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79489</xdr:rowOff>
    </xdr:from>
    <xdr:to>
      <xdr:col>20</xdr:col>
      <xdr:colOff>38100</xdr:colOff>
      <xdr:row>38</xdr:row>
      <xdr:rowOff>9640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78765</xdr:rowOff>
    </xdr:from>
    <xdr:to>
      <xdr:col>15</xdr:col>
      <xdr:colOff>101600</xdr:colOff>
      <xdr:row>38</xdr:row>
      <xdr:rowOff>8916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30874</xdr:rowOff>
    </xdr:from>
    <xdr:to>
      <xdr:col>10</xdr:col>
      <xdr:colOff>165100</xdr:colOff>
      <xdr:row>37</xdr:row>
      <xdr:rowOff>132474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123601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18320</xdr:rowOff>
    </xdr:from>
    <xdr:to>
      <xdr:col>6</xdr:col>
      <xdr:colOff>38100</xdr:colOff>
      <xdr:row>37</xdr:row>
      <xdr:rowOff>119920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111047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6300</xdr:rowOff>
    </xdr:from>
    <xdr:to>
      <xdr:col>24</xdr:col>
      <xdr:colOff>63500</xdr:colOff>
      <xdr:row>58</xdr:row>
      <xdr:rowOff>15229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0400"/>
          <a:ext cx="8382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15229</xdr:rowOff>
    </xdr:from>
    <xdr:to>
      <xdr:col>19</xdr:col>
      <xdr:colOff>177800</xdr:colOff>
      <xdr:row>58</xdr:row>
      <xdr:rowOff>49848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9329"/>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29655</xdr:rowOff>
    </xdr:from>
    <xdr:to>
      <xdr:col>15</xdr:col>
      <xdr:colOff>50800</xdr:colOff>
      <xdr:row>58</xdr:row>
      <xdr:rowOff>49848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375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2702</xdr:rowOff>
    </xdr:from>
    <xdr:to>
      <xdr:col>10</xdr:col>
      <xdr:colOff>114300</xdr:colOff>
      <xdr:row>58</xdr:row>
      <xdr:rowOff>29655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46802"/>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126950</xdr:rowOff>
    </xdr:from>
    <xdr:to>
      <xdr:col>24</xdr:col>
      <xdr:colOff>114300</xdr:colOff>
      <xdr:row>58</xdr:row>
      <xdr:rowOff>57100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86327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135879</xdr:rowOff>
    </xdr:from>
    <xdr:to>
      <xdr:col>20</xdr:col>
      <xdr:colOff>38100</xdr:colOff>
      <xdr:row>58</xdr:row>
      <xdr:rowOff>66029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57156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170498</xdr:rowOff>
    </xdr:from>
    <xdr:to>
      <xdr:col>15</xdr:col>
      <xdr:colOff>101600</xdr:colOff>
      <xdr:row>58</xdr:row>
      <xdr:rowOff>100648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91775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150305</xdr:rowOff>
    </xdr:from>
    <xdr:to>
      <xdr:col>10</xdr:col>
      <xdr:colOff>165100</xdr:colOff>
      <xdr:row>58</xdr:row>
      <xdr:rowOff>80455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71582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123352</xdr:rowOff>
    </xdr:from>
    <xdr:to>
      <xdr:col>6</xdr:col>
      <xdr:colOff>38100</xdr:colOff>
      <xdr:row>58</xdr:row>
      <xdr:rowOff>53502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70029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135902</xdr:rowOff>
    </xdr:from>
    <xdr:to>
      <xdr:col>24</xdr:col>
      <xdr:colOff>63500</xdr:colOff>
      <xdr:row>77</xdr:row>
      <xdr:rowOff>144511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37552"/>
          <a:ext cx="8382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132335</xdr:rowOff>
    </xdr:from>
    <xdr:to>
      <xdr:col>19</xdr:col>
      <xdr:colOff>177800</xdr:colOff>
      <xdr:row>77</xdr:row>
      <xdr:rowOff>135902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33985"/>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132335</xdr:rowOff>
    </xdr:from>
    <xdr:to>
      <xdr:col>15</xdr:col>
      <xdr:colOff>50800</xdr:colOff>
      <xdr:row>77</xdr:row>
      <xdr:rowOff>167425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3985"/>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167425</xdr:rowOff>
    </xdr:from>
    <xdr:to>
      <xdr:col>10</xdr:col>
      <xdr:colOff>114300</xdr:colOff>
      <xdr:row>77</xdr:row>
      <xdr:rowOff>170548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9075"/>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93711</xdr:rowOff>
    </xdr:from>
    <xdr:to>
      <xdr:col>24</xdr:col>
      <xdr:colOff>114300</xdr:colOff>
      <xdr:row>78</xdr:row>
      <xdr:rowOff>23861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85102</xdr:rowOff>
    </xdr:from>
    <xdr:to>
      <xdr:col>20</xdr:col>
      <xdr:colOff>38100</xdr:colOff>
      <xdr:row>78</xdr:row>
      <xdr:rowOff>15252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6379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81535</xdr:rowOff>
    </xdr:from>
    <xdr:to>
      <xdr:col>15</xdr:col>
      <xdr:colOff>101600</xdr:colOff>
      <xdr:row>78</xdr:row>
      <xdr:rowOff>11685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116625</xdr:rowOff>
    </xdr:from>
    <xdr:to>
      <xdr:col>10</xdr:col>
      <xdr:colOff>165100</xdr:colOff>
      <xdr:row>78</xdr:row>
      <xdr:rowOff>46775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119748</xdr:rowOff>
    </xdr:from>
    <xdr:to>
      <xdr:col>6</xdr:col>
      <xdr:colOff>38100</xdr:colOff>
      <xdr:row>78</xdr:row>
      <xdr:rowOff>49898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41025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125119</xdr:rowOff>
    </xdr:from>
    <xdr:to>
      <xdr:col>24</xdr:col>
      <xdr:colOff>63500</xdr:colOff>
      <xdr:row>97</xdr:row>
      <xdr:rowOff>129098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55769"/>
          <a:ext cx="8382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99862</xdr:rowOff>
    </xdr:from>
    <xdr:to>
      <xdr:col>19</xdr:col>
      <xdr:colOff>177800</xdr:colOff>
      <xdr:row>97</xdr:row>
      <xdr:rowOff>125119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30512"/>
          <a:ext cx="88900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99862</xdr:rowOff>
    </xdr:from>
    <xdr:to>
      <xdr:col>15</xdr:col>
      <xdr:colOff>50800</xdr:colOff>
      <xdr:row>97</xdr:row>
      <xdr:rowOff>136975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30512"/>
          <a:ext cx="889000" cy="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136975</xdr:rowOff>
    </xdr:from>
    <xdr:to>
      <xdr:col>10</xdr:col>
      <xdr:colOff>114300</xdr:colOff>
      <xdr:row>97</xdr:row>
      <xdr:rowOff>143718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67625"/>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78298</xdr:rowOff>
    </xdr:from>
    <xdr:to>
      <xdr:col>24</xdr:col>
      <xdr:colOff>114300</xdr:colOff>
      <xdr:row>98</xdr:row>
      <xdr:rowOff>8448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74319</xdr:rowOff>
    </xdr:from>
    <xdr:to>
      <xdr:col>20</xdr:col>
      <xdr:colOff>38100</xdr:colOff>
      <xdr:row>98</xdr:row>
      <xdr:rowOff>4469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167046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49062</xdr:rowOff>
    </xdr:from>
    <xdr:to>
      <xdr:col>15</xdr:col>
      <xdr:colOff>101600</xdr:colOff>
      <xdr:row>97</xdr:row>
      <xdr:rowOff>150662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141789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86175</xdr:rowOff>
    </xdr:from>
    <xdr:to>
      <xdr:col>10</xdr:col>
      <xdr:colOff>165100</xdr:colOff>
      <xdr:row>98</xdr:row>
      <xdr:rowOff>16325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92918</xdr:rowOff>
    </xdr:from>
    <xdr:to>
      <xdr:col>6</xdr:col>
      <xdr:colOff>38100</xdr:colOff>
      <xdr:row>98</xdr:row>
      <xdr:rowOff>23068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139935</xdr:rowOff>
    </xdr:from>
    <xdr:to>
      <xdr:col>55</xdr:col>
      <xdr:colOff>0</xdr:colOff>
      <xdr:row>58</xdr:row>
      <xdr:rowOff>160570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84035"/>
          <a:ext cx="838200" cy="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139935</xdr:rowOff>
    </xdr:from>
    <xdr:to>
      <xdr:col>50</xdr:col>
      <xdr:colOff>114300</xdr:colOff>
      <xdr:row>58</xdr:row>
      <xdr:rowOff>142097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84035"/>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142097</xdr:rowOff>
    </xdr:from>
    <xdr:to>
      <xdr:col>45</xdr:col>
      <xdr:colOff>177800</xdr:colOff>
      <xdr:row>59</xdr:row>
      <xdr:rowOff>2125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86197"/>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2125</xdr:rowOff>
    </xdr:from>
    <xdr:to>
      <xdr:col>41</xdr:col>
      <xdr:colOff>50800</xdr:colOff>
      <xdr:row>59</xdr:row>
      <xdr:rowOff>2222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17675"/>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109770</xdr:rowOff>
    </xdr:from>
    <xdr:to>
      <xdr:col>55</xdr:col>
      <xdr:colOff>50800</xdr:colOff>
      <xdr:row>59</xdr:row>
      <xdr:rowOff>39920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24697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89135</xdr:rowOff>
    </xdr:from>
    <xdr:to>
      <xdr:col>50</xdr:col>
      <xdr:colOff>165100</xdr:colOff>
      <xdr:row>59</xdr:row>
      <xdr:rowOff>19285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10412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2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91297</xdr:rowOff>
    </xdr:from>
    <xdr:to>
      <xdr:col>46</xdr:col>
      <xdr:colOff>38100</xdr:colOff>
      <xdr:row>59</xdr:row>
      <xdr:rowOff>21447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12574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122775</xdr:rowOff>
    </xdr:from>
    <xdr:to>
      <xdr:col>41</xdr:col>
      <xdr:colOff>101600</xdr:colOff>
      <xdr:row>59</xdr:row>
      <xdr:rowOff>52925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44052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122872</xdr:rowOff>
    </xdr:from>
    <xdr:to>
      <xdr:col>36</xdr:col>
      <xdr:colOff>165100</xdr:colOff>
      <xdr:row>59</xdr:row>
      <xdr:rowOff>53022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44149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89097</xdr:rowOff>
    </xdr:from>
    <xdr:to>
      <xdr:col>55</xdr:col>
      <xdr:colOff>0</xdr:colOff>
      <xdr:row>78</xdr:row>
      <xdr:rowOff>94391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62197"/>
          <a:ext cx="8382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94391</xdr:rowOff>
    </xdr:from>
    <xdr:to>
      <xdr:col>50</xdr:col>
      <xdr:colOff>114300</xdr:colOff>
      <xdr:row>78</xdr:row>
      <xdr:rowOff>103087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67491"/>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103087</xdr:rowOff>
    </xdr:from>
    <xdr:to>
      <xdr:col>45</xdr:col>
      <xdr:colOff>177800</xdr:colOff>
      <xdr:row>78</xdr:row>
      <xdr:rowOff>103856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7618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103856</xdr:rowOff>
    </xdr:from>
    <xdr:to>
      <xdr:col>41</xdr:col>
      <xdr:colOff>50800</xdr:colOff>
      <xdr:row>78</xdr:row>
      <xdr:rowOff>104679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695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38297</xdr:rowOff>
    </xdr:from>
    <xdr:to>
      <xdr:col>55</xdr:col>
      <xdr:colOff>50800</xdr:colOff>
      <xdr:row>78</xdr:row>
      <xdr:rowOff>139897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124674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43591</xdr:rowOff>
    </xdr:from>
    <xdr:to>
      <xdr:col>50</xdr:col>
      <xdr:colOff>165100</xdr:colOff>
      <xdr:row>78</xdr:row>
      <xdr:rowOff>145191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136318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0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52287</xdr:rowOff>
    </xdr:from>
    <xdr:to>
      <xdr:col>46</xdr:col>
      <xdr:colOff>38100</xdr:colOff>
      <xdr:row>78</xdr:row>
      <xdr:rowOff>153887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145014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53056</xdr:rowOff>
    </xdr:from>
    <xdr:to>
      <xdr:col>41</xdr:col>
      <xdr:colOff>101600</xdr:colOff>
      <xdr:row>78</xdr:row>
      <xdr:rowOff>154656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145783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53879</xdr:rowOff>
    </xdr:from>
    <xdr:to>
      <xdr:col>36</xdr:col>
      <xdr:colOff>165100</xdr:colOff>
      <xdr:row>78</xdr:row>
      <xdr:rowOff>155479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146606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162486</xdr:rowOff>
    </xdr:from>
    <xdr:to>
      <xdr:col>55</xdr:col>
      <xdr:colOff>0</xdr:colOff>
      <xdr:row>97</xdr:row>
      <xdr:rowOff>169650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3136"/>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152206</xdr:rowOff>
    </xdr:from>
    <xdr:to>
      <xdr:col>50</xdr:col>
      <xdr:colOff>114300</xdr:colOff>
      <xdr:row>97</xdr:row>
      <xdr:rowOff>169650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82856"/>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146017</xdr:rowOff>
    </xdr:from>
    <xdr:to>
      <xdr:col>45</xdr:col>
      <xdr:colOff>177800</xdr:colOff>
      <xdr:row>97</xdr:row>
      <xdr:rowOff>152206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76667"/>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138441</xdr:rowOff>
    </xdr:from>
    <xdr:to>
      <xdr:col>41</xdr:col>
      <xdr:colOff>50800</xdr:colOff>
      <xdr:row>97</xdr:row>
      <xdr:rowOff>146017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6909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111686</xdr:rowOff>
    </xdr:from>
    <xdr:to>
      <xdr:col>55</xdr:col>
      <xdr:colOff>50800</xdr:colOff>
      <xdr:row>98</xdr:row>
      <xdr:rowOff>41836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118850</xdr:rowOff>
    </xdr:from>
    <xdr:to>
      <xdr:col>50</xdr:col>
      <xdr:colOff>165100</xdr:colOff>
      <xdr:row>98</xdr:row>
      <xdr:rowOff>49000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40127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101406</xdr:rowOff>
    </xdr:from>
    <xdr:to>
      <xdr:col>46</xdr:col>
      <xdr:colOff>38100</xdr:colOff>
      <xdr:row>98</xdr:row>
      <xdr:rowOff>31556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22683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95217</xdr:rowOff>
    </xdr:from>
    <xdr:to>
      <xdr:col>41</xdr:col>
      <xdr:colOff>101600</xdr:colOff>
      <xdr:row>98</xdr:row>
      <xdr:rowOff>25367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16494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87641</xdr:rowOff>
    </xdr:from>
    <xdr:to>
      <xdr:col>36</xdr:col>
      <xdr:colOff>165100</xdr:colOff>
      <xdr:row>98</xdr:row>
      <xdr:rowOff>17791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8918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1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148034</xdr:rowOff>
    </xdr:from>
    <xdr:to>
      <xdr:col>85</xdr:col>
      <xdr:colOff>127000</xdr:colOff>
      <xdr:row>38</xdr:row>
      <xdr:rowOff>158713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63134"/>
          <a:ext cx="8382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137751</xdr:rowOff>
    </xdr:from>
    <xdr:to>
      <xdr:col>81</xdr:col>
      <xdr:colOff>50800</xdr:colOff>
      <xdr:row>38</xdr:row>
      <xdr:rowOff>148034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52851"/>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137751</xdr:rowOff>
    </xdr:from>
    <xdr:to>
      <xdr:col>76</xdr:col>
      <xdr:colOff>114300</xdr:colOff>
      <xdr:row>38</xdr:row>
      <xdr:rowOff>148707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52851"/>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148707</xdr:rowOff>
    </xdr:from>
    <xdr:to>
      <xdr:col>71</xdr:col>
      <xdr:colOff>177800</xdr:colOff>
      <xdr:row>38</xdr:row>
      <xdr:rowOff>157116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63807"/>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107913</xdr:rowOff>
    </xdr:from>
    <xdr:to>
      <xdr:col>85</xdr:col>
      <xdr:colOff>177800</xdr:colOff>
      <xdr:row>39</xdr:row>
      <xdr:rowOff>38063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22840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97234</xdr:rowOff>
    </xdr:from>
    <xdr:to>
      <xdr:col>81</xdr:col>
      <xdr:colOff>101600</xdr:colOff>
      <xdr:row>39</xdr:row>
      <xdr:rowOff>27384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1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18511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86951</xdr:rowOff>
    </xdr:from>
    <xdr:to>
      <xdr:col>76</xdr:col>
      <xdr:colOff>165100</xdr:colOff>
      <xdr:row>39</xdr:row>
      <xdr:rowOff>17101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8228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97907</xdr:rowOff>
    </xdr:from>
    <xdr:to>
      <xdr:col>72</xdr:col>
      <xdr:colOff>38100</xdr:colOff>
      <xdr:row>39</xdr:row>
      <xdr:rowOff>28057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106316</xdr:rowOff>
    </xdr:from>
    <xdr:to>
      <xdr:col>67</xdr:col>
      <xdr:colOff>101600</xdr:colOff>
      <xdr:row>39</xdr:row>
      <xdr:rowOff>36466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27593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23274</xdr:rowOff>
    </xdr:from>
    <xdr:to>
      <xdr:col>85</xdr:col>
      <xdr:colOff>127000</xdr:colOff>
      <xdr:row>58</xdr:row>
      <xdr:rowOff>33303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67374"/>
          <a:ext cx="8382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33303</xdr:rowOff>
    </xdr:from>
    <xdr:to>
      <xdr:col>81</xdr:col>
      <xdr:colOff>50800</xdr:colOff>
      <xdr:row>58</xdr:row>
      <xdr:rowOff>38645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77403"/>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167143</xdr:rowOff>
    </xdr:from>
    <xdr:to>
      <xdr:col>76</xdr:col>
      <xdr:colOff>114300</xdr:colOff>
      <xdr:row>58</xdr:row>
      <xdr:rowOff>38645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39793"/>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167143</xdr:rowOff>
    </xdr:from>
    <xdr:to>
      <xdr:col>71</xdr:col>
      <xdr:colOff>177800</xdr:colOff>
      <xdr:row>58</xdr:row>
      <xdr:rowOff>26522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39793"/>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143924</xdr:rowOff>
    </xdr:from>
    <xdr:to>
      <xdr:col>85</xdr:col>
      <xdr:colOff>177800</xdr:colOff>
      <xdr:row>58</xdr:row>
      <xdr:rowOff>74074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9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58851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153953</xdr:rowOff>
    </xdr:from>
    <xdr:to>
      <xdr:col>81</xdr:col>
      <xdr:colOff>101600</xdr:colOff>
      <xdr:row>58</xdr:row>
      <xdr:rowOff>84103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75230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159295</xdr:rowOff>
    </xdr:from>
    <xdr:to>
      <xdr:col>76</xdr:col>
      <xdr:colOff>165100</xdr:colOff>
      <xdr:row>58</xdr:row>
      <xdr:rowOff>89445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80572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2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116343</xdr:rowOff>
    </xdr:from>
    <xdr:to>
      <xdr:col>72</xdr:col>
      <xdr:colOff>38100</xdr:colOff>
      <xdr:row>58</xdr:row>
      <xdr:rowOff>46493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8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37620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147172</xdr:rowOff>
    </xdr:from>
    <xdr:to>
      <xdr:col>67</xdr:col>
      <xdr:colOff>101600</xdr:colOff>
      <xdr:row>58</xdr:row>
      <xdr:rowOff>77322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68449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151972</xdr:rowOff>
    </xdr:from>
    <xdr:to>
      <xdr:col>85</xdr:col>
      <xdr:colOff>127000</xdr:colOff>
      <xdr:row>76</xdr:row>
      <xdr:rowOff>164409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182172"/>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151972</xdr:rowOff>
    </xdr:from>
    <xdr:to>
      <xdr:col>81</xdr:col>
      <xdr:colOff>50800</xdr:colOff>
      <xdr:row>78</xdr:row>
      <xdr:rowOff>61637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182172"/>
          <a:ext cx="889000" cy="2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61637</xdr:rowOff>
    </xdr:from>
    <xdr:to>
      <xdr:col>76</xdr:col>
      <xdr:colOff>114300</xdr:colOff>
      <xdr:row>79</xdr:row>
      <xdr:rowOff>41475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34737"/>
          <a:ext cx="889000" cy="1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41475</xdr:rowOff>
    </xdr:from>
    <xdr:to>
      <xdr:col>71</xdr:col>
      <xdr:colOff>177800</xdr:colOff>
      <xdr:row>79</xdr:row>
      <xdr:rowOff>41711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6025"/>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113609</xdr:rowOff>
    </xdr:from>
    <xdr:to>
      <xdr:col>85</xdr:col>
      <xdr:colOff>177800</xdr:colOff>
      <xdr:row>77</xdr:row>
      <xdr:rowOff>43759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1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136486</xdr:rowOff>
    </xdr:from>
    <xdr:ext cx="599010"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9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101172</xdr:rowOff>
    </xdr:from>
    <xdr:to>
      <xdr:col>81</xdr:col>
      <xdr:colOff>101600</xdr:colOff>
      <xdr:row>77</xdr:row>
      <xdr:rowOff>31322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47849</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181795" y="129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10837</xdr:rowOff>
    </xdr:from>
    <xdr:to>
      <xdr:col>76</xdr:col>
      <xdr:colOff>165100</xdr:colOff>
      <xdr:row>78</xdr:row>
      <xdr:rowOff>112437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128964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5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162125</xdr:rowOff>
    </xdr:from>
    <xdr:to>
      <xdr:col>72</xdr:col>
      <xdr:colOff>38100</xdr:colOff>
      <xdr:row>79</xdr:row>
      <xdr:rowOff>92275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83402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162361</xdr:rowOff>
    </xdr:from>
    <xdr:to>
      <xdr:col>67</xdr:col>
      <xdr:colOff>101600</xdr:colOff>
      <xdr:row>79</xdr:row>
      <xdr:rowOff>92511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83638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8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83607</xdr:rowOff>
    </xdr:from>
    <xdr:to>
      <xdr:col>85</xdr:col>
      <xdr:colOff>127000</xdr:colOff>
      <xdr:row>98</xdr:row>
      <xdr:rowOff>84489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85707"/>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83396</xdr:rowOff>
    </xdr:from>
    <xdr:to>
      <xdr:col>81</xdr:col>
      <xdr:colOff>50800</xdr:colOff>
      <xdr:row>98</xdr:row>
      <xdr:rowOff>84489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8549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72527</xdr:rowOff>
    </xdr:from>
    <xdr:to>
      <xdr:col>76</xdr:col>
      <xdr:colOff>114300</xdr:colOff>
      <xdr:row>98</xdr:row>
      <xdr:rowOff>83396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74627"/>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47279</xdr:rowOff>
    </xdr:from>
    <xdr:to>
      <xdr:col>71</xdr:col>
      <xdr:colOff>177800</xdr:colOff>
      <xdr:row>98</xdr:row>
      <xdr:rowOff>72527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49379"/>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32807</xdr:rowOff>
    </xdr:from>
    <xdr:to>
      <xdr:col>85</xdr:col>
      <xdr:colOff>177800</xdr:colOff>
      <xdr:row>98</xdr:row>
      <xdr:rowOff>134407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11234</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33689</xdr:rowOff>
    </xdr:from>
    <xdr:to>
      <xdr:col>81</xdr:col>
      <xdr:colOff>101600</xdr:colOff>
      <xdr:row>98</xdr:row>
      <xdr:rowOff>135289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126416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32596</xdr:rowOff>
    </xdr:from>
    <xdr:to>
      <xdr:col>76</xdr:col>
      <xdr:colOff>165100</xdr:colOff>
      <xdr:row>98</xdr:row>
      <xdr:rowOff>134196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125323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21727</xdr:rowOff>
    </xdr:from>
    <xdr:to>
      <xdr:col>72</xdr:col>
      <xdr:colOff>38100</xdr:colOff>
      <xdr:row>98</xdr:row>
      <xdr:rowOff>123327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114454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167929</xdr:rowOff>
    </xdr:from>
    <xdr:to>
      <xdr:col>67</xdr:col>
      <xdr:colOff>101600</xdr:colOff>
      <xdr:row>98</xdr:row>
      <xdr:rowOff>98079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89206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ほとんどの項目が類似団体平均と比較して下回っているか若しくはほぼ同じ値となっているが、災害復旧費のみ類似団体平均を大きく上回っている。災害復旧事業費の増加の主な原因は、平成２８年熊本地震及び九州北部豪雨による災害関連事業の増加が考えられる。なお、</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費においてはふるさと納税の増による増加がみられ、次年度以降も数値の増加が考えられる。</a:t>
          </a:r>
          <a:endParaRPr lang="ja-JP" altLang="ja-JP" sz="2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３０年度はふるさと納税の増加により、実質収支額及び実質収支比率が増加したが、実質単年度収支は新規ソフト事業の財源とするため財政調整基金の取り崩しが増加した関係で赤字となった。今後は、平成２８年熊本地震により減少していた観光業の業績回復による税収の増及びふるさと寄附金の増が見込まれる。歳出については人件費の増も見込まれるが、新規の大型事業の見込みもないことから、比率は横ばいで推移する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ともに赤字額は発生していない。個別にみると、水道事業特別会計は標準財政規模に対する黒字額の割合が縮小したものの、一般会計や国民健康保険特別会計や介護保険特別会計の黒字額の割合は拡大し、全体としての黒字額の割合もやや増加した。ただし、平成３０年度においては、新規ソフト事業の財源確保を理由とし、一般会計の財源不足を補填するために財政調整基金を取崩して対応するなど、予断を許さない状況である。その他の公営企業会計については、独立採算に向け、使用料の見直し等を行うなど、更なる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2" workbookViewId="0">
      <selection activeCell="BN28" sqref="BN28:BU2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4728637</v>
      </c>
      <c r="BO4" s="430"/>
      <c r="BP4" s="430"/>
      <c r="BQ4" s="430"/>
      <c r="BR4" s="430"/>
      <c r="BS4" s="430"/>
      <c r="BT4" s="430"/>
      <c r="BU4" s="431"/>
      <c r="BV4" s="429">
        <v>4610419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11.2</v>
      </c>
      <c r="CU4" s="436"/>
      <c r="CV4" s="436"/>
      <c r="CW4" s="436"/>
      <c r="CX4" s="436"/>
      <c r="CY4" s="436"/>
      <c r="CZ4" s="436"/>
      <c r="DA4" s="437"/>
      <c r="DB4" s="435">
        <v>9.5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4113273</v>
      </c>
      <c r="BO5" s="467"/>
      <c r="BP5" s="467"/>
      <c r="BQ5" s="467"/>
      <c r="BR5" s="467"/>
      <c r="BS5" s="467"/>
      <c r="BT5" s="467"/>
      <c r="BU5" s="468"/>
      <c r="BV5" s="466">
        <v>4131745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v>
      </c>
      <c r="CU5" s="464"/>
      <c r="CV5" s="464"/>
      <c r="CW5" s="464"/>
      <c r="CX5" s="464"/>
      <c r="CY5" s="464"/>
      <c r="CZ5" s="464"/>
      <c r="DA5" s="465"/>
      <c r="DB5" s="463">
        <v>89.2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615364</v>
      </c>
      <c r="BO6" s="467"/>
      <c r="BP6" s="467"/>
      <c r="BQ6" s="467"/>
      <c r="BR6" s="467"/>
      <c r="BS6" s="467"/>
      <c r="BT6" s="467"/>
      <c r="BU6" s="468"/>
      <c r="BV6" s="466">
        <v>478674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102.9</v>
      </c>
      <c r="CU6" s="504"/>
      <c r="CV6" s="504"/>
      <c r="CW6" s="504"/>
      <c r="CX6" s="504"/>
      <c r="CY6" s="504"/>
      <c r="CZ6" s="504"/>
      <c r="DA6" s="505"/>
      <c r="DB6" s="503">
        <v>92.9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369826</v>
      </c>
      <c r="BO7" s="467"/>
      <c r="BP7" s="467"/>
      <c r="BQ7" s="467"/>
      <c r="BR7" s="467"/>
      <c r="BS7" s="467"/>
      <c r="BT7" s="467"/>
      <c r="BU7" s="468"/>
      <c r="BV7" s="466">
        <v>269393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2185215</v>
      </c>
      <c r="CU7" s="467"/>
      <c r="CV7" s="467"/>
      <c r="CW7" s="467"/>
      <c r="CX7" s="467"/>
      <c r="CY7" s="467"/>
      <c r="CZ7" s="467"/>
      <c r="DA7" s="468"/>
      <c r="DB7" s="466">
        <v>2207442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245538</v>
      </c>
      <c r="BO8" s="467"/>
      <c r="BP8" s="467"/>
      <c r="BQ8" s="467"/>
      <c r="BR8" s="467"/>
      <c r="BS8" s="467"/>
      <c r="BT8" s="467"/>
      <c r="BU8" s="468"/>
      <c r="BV8" s="466">
        <v>209281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4048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36257</v>
      </c>
      <c r="BO9" s="467"/>
      <c r="BP9" s="467"/>
      <c r="BQ9" s="467"/>
      <c r="BR9" s="467"/>
      <c r="BS9" s="467"/>
      <c r="BT9" s="467"/>
      <c r="BU9" s="468"/>
      <c r="BV9" s="466">
        <v>44935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7.5</v>
      </c>
      <c r="CU9" s="464"/>
      <c r="CV9" s="464"/>
      <c r="CW9" s="464"/>
      <c r="CX9" s="464"/>
      <c r="CY9" s="464"/>
      <c r="CZ9" s="464"/>
      <c r="DA9" s="465"/>
      <c r="DB9" s="463">
        <v>8.1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4429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105015</v>
      </c>
      <c r="BO10" s="467"/>
      <c r="BP10" s="467"/>
      <c r="BQ10" s="467"/>
      <c r="BR10" s="467"/>
      <c r="BS10" s="467"/>
      <c r="BT10" s="467"/>
      <c r="BU10" s="468"/>
      <c r="BV10" s="466">
        <v>82552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4080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102</v>
      </c>
      <c r="AV12" s="499"/>
      <c r="AW12" s="499"/>
      <c r="AX12" s="499"/>
      <c r="AY12" s="500" t="s">
        <v>134</v>
      </c>
      <c r="AZ12" s="501"/>
      <c r="BA12" s="501"/>
      <c r="BB12" s="501"/>
      <c r="BC12" s="501"/>
      <c r="BD12" s="501"/>
      <c r="BE12" s="501"/>
      <c r="BF12" s="501"/>
      <c r="BG12" s="501"/>
      <c r="BH12" s="501"/>
      <c r="BI12" s="501"/>
      <c r="BJ12" s="501"/>
      <c r="BK12" s="501"/>
      <c r="BL12" s="501"/>
      <c r="BM12" s="502"/>
      <c r="BN12" s="466">
        <v>158611</v>
      </c>
      <c r="BO12" s="467"/>
      <c r="BP12" s="467"/>
      <c r="BQ12" s="467"/>
      <c r="BR12" s="467"/>
      <c r="BS12" s="467"/>
      <c r="BT12" s="467"/>
      <c r="BU12" s="468"/>
      <c r="BV12" s="466">
        <v>126348</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3971</v>
      </c>
      <c r="S13" s="548"/>
      <c r="T13" s="548"/>
      <c r="U13" s="548"/>
      <c r="V13" s="549"/>
      <c r="W13" s="482" t="s">
        <v>138</v>
      </c>
      <c r="X13" s="483"/>
      <c r="Y13" s="483"/>
      <c r="Z13" s="483"/>
      <c r="AA13" s="483"/>
      <c r="AB13" s="473"/>
      <c r="AC13" s="517">
        <v>509</v>
      </c>
      <c r="AD13" s="518"/>
      <c r="AE13" s="518"/>
      <c r="AF13" s="518"/>
      <c r="AG13" s="557"/>
      <c r="AH13" s="517">
        <v>580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-17339</v>
      </c>
      <c r="BO13" s="467"/>
      <c r="BP13" s="467"/>
      <c r="BQ13" s="467"/>
      <c r="BR13" s="467"/>
      <c r="BS13" s="467"/>
      <c r="BT13" s="467"/>
      <c r="BU13" s="468"/>
      <c r="BV13" s="466">
        <v>1139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5.8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4126</v>
      </c>
      <c r="S14" s="548"/>
      <c r="T14" s="548"/>
      <c r="U14" s="548"/>
      <c r="V14" s="549"/>
      <c r="W14" s="456"/>
      <c r="X14" s="457"/>
      <c r="Y14" s="457"/>
      <c r="Z14" s="457"/>
      <c r="AA14" s="457"/>
      <c r="AB14" s="446"/>
      <c r="AC14" s="550">
        <v>22.1</v>
      </c>
      <c r="AD14" s="551"/>
      <c r="AE14" s="551"/>
      <c r="AF14" s="551"/>
      <c r="AG14" s="552"/>
      <c r="AH14" s="550">
        <v>23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38.1</v>
      </c>
      <c r="CU14" s="562"/>
      <c r="CV14" s="562"/>
      <c r="CW14" s="562"/>
      <c r="CX14" s="562"/>
      <c r="CY14" s="562"/>
      <c r="CZ14" s="562"/>
      <c r="DA14" s="563"/>
      <c r="DB14" s="561">
        <v>32.6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4054</v>
      </c>
      <c r="S15" s="548"/>
      <c r="T15" s="548"/>
      <c r="U15" s="548"/>
      <c r="V15" s="549"/>
      <c r="W15" s="482" t="s">
        <v>146</v>
      </c>
      <c r="X15" s="483"/>
      <c r="Y15" s="483"/>
      <c r="Z15" s="483"/>
      <c r="AA15" s="483"/>
      <c r="AB15" s="473"/>
      <c r="AC15" s="517">
        <v>327</v>
      </c>
      <c r="AD15" s="518"/>
      <c r="AE15" s="518"/>
      <c r="AF15" s="518"/>
      <c r="AG15" s="557"/>
      <c r="AH15" s="517">
        <v>368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430661</v>
      </c>
      <c r="BO15" s="430"/>
      <c r="BP15" s="430"/>
      <c r="BQ15" s="430"/>
      <c r="BR15" s="430"/>
      <c r="BS15" s="430"/>
      <c r="BT15" s="430"/>
      <c r="BU15" s="431"/>
      <c r="BV15" s="429">
        <v>427332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14.2</v>
      </c>
      <c r="AD16" s="551"/>
      <c r="AE16" s="551"/>
      <c r="AF16" s="551"/>
      <c r="AG16" s="552"/>
      <c r="AH16" s="550">
        <v>14.6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1994029</v>
      </c>
      <c r="BO16" s="467"/>
      <c r="BP16" s="467"/>
      <c r="BQ16" s="467"/>
      <c r="BR16" s="467"/>
      <c r="BS16" s="467"/>
      <c r="BT16" s="467"/>
      <c r="BU16" s="468"/>
      <c r="BV16" s="466">
        <v>2014824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1469</v>
      </c>
      <c r="AD17" s="518"/>
      <c r="AE17" s="518"/>
      <c r="AF17" s="518"/>
      <c r="AG17" s="557"/>
      <c r="AH17" s="517">
        <v>1575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534872</v>
      </c>
      <c r="BO17" s="467"/>
      <c r="BP17" s="467"/>
      <c r="BQ17" s="467"/>
      <c r="BR17" s="467"/>
      <c r="BS17" s="467"/>
      <c r="BT17" s="467"/>
      <c r="BU17" s="468"/>
      <c r="BV17" s="466">
        <v>532013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115.9</v>
      </c>
      <c r="M18" s="579"/>
      <c r="N18" s="579"/>
      <c r="O18" s="579"/>
      <c r="P18" s="579"/>
      <c r="Q18" s="579"/>
      <c r="R18" s="580"/>
      <c r="S18" s="580"/>
      <c r="T18" s="580"/>
      <c r="U18" s="580"/>
      <c r="V18" s="581"/>
      <c r="W18" s="484"/>
      <c r="X18" s="485"/>
      <c r="Y18" s="485"/>
      <c r="Z18" s="485"/>
      <c r="AA18" s="485"/>
      <c r="AB18" s="476"/>
      <c r="AC18" s="582">
        <v>63.7</v>
      </c>
      <c r="AD18" s="583"/>
      <c r="AE18" s="583"/>
      <c r="AF18" s="583"/>
      <c r="AG18" s="584"/>
      <c r="AH18" s="582">
        <v>62.4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2227974</v>
      </c>
      <c r="BO18" s="467"/>
      <c r="BP18" s="467"/>
      <c r="BQ18" s="467"/>
      <c r="BR18" s="467"/>
      <c r="BS18" s="467"/>
      <c r="BT18" s="467"/>
      <c r="BU18" s="468"/>
      <c r="BV18" s="466">
        <v>2021212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3335029</v>
      </c>
      <c r="BO19" s="467"/>
      <c r="BP19" s="467"/>
      <c r="BQ19" s="467"/>
      <c r="BR19" s="467"/>
      <c r="BS19" s="467"/>
      <c r="BT19" s="467"/>
      <c r="BU19" s="468"/>
      <c r="BV19" s="466">
        <v>3048023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1642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3464086</v>
      </c>
      <c r="BO23" s="467"/>
      <c r="BP23" s="467"/>
      <c r="BQ23" s="467"/>
      <c r="BR23" s="467"/>
      <c r="BS23" s="467"/>
      <c r="BT23" s="467"/>
      <c r="BU23" s="468"/>
      <c r="BV23" s="466">
        <v>3225684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6600</v>
      </c>
      <c r="R24" s="518"/>
      <c r="S24" s="518"/>
      <c r="T24" s="518"/>
      <c r="U24" s="518"/>
      <c r="V24" s="557"/>
      <c r="W24" s="616"/>
      <c r="X24" s="604"/>
      <c r="Y24" s="605"/>
      <c r="Z24" s="516" t="s">
        <v>170</v>
      </c>
      <c r="AA24" s="496"/>
      <c r="AB24" s="496"/>
      <c r="AC24" s="496"/>
      <c r="AD24" s="496"/>
      <c r="AE24" s="496"/>
      <c r="AF24" s="496"/>
      <c r="AG24" s="497"/>
      <c r="AH24" s="517">
        <v>73</v>
      </c>
      <c r="AI24" s="518"/>
      <c r="AJ24" s="518"/>
      <c r="AK24" s="518"/>
      <c r="AL24" s="557"/>
      <c r="AM24" s="517">
        <v>198706</v>
      </c>
      <c r="AN24" s="518"/>
      <c r="AO24" s="518"/>
      <c r="AP24" s="518"/>
      <c r="AQ24" s="518"/>
      <c r="AR24" s="557"/>
      <c r="AS24" s="517">
        <v>2722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3443287</v>
      </c>
      <c r="BO24" s="467"/>
      <c r="BP24" s="467"/>
      <c r="BQ24" s="467"/>
      <c r="BR24" s="467"/>
      <c r="BS24" s="467"/>
      <c r="BT24" s="467"/>
      <c r="BU24" s="468"/>
      <c r="BV24" s="466">
        <v>3200935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4890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242933</v>
      </c>
      <c r="BO25" s="430"/>
      <c r="BP25" s="430"/>
      <c r="BQ25" s="430"/>
      <c r="BR25" s="430"/>
      <c r="BS25" s="430"/>
      <c r="BT25" s="430"/>
      <c r="BU25" s="431"/>
      <c r="BV25" s="429">
        <v>270382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4530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2640</v>
      </c>
      <c r="R27" s="518"/>
      <c r="S27" s="518"/>
      <c r="T27" s="518"/>
      <c r="U27" s="518"/>
      <c r="V27" s="557"/>
      <c r="W27" s="616"/>
      <c r="X27" s="604"/>
      <c r="Y27" s="605"/>
      <c r="Z27" s="516" t="s">
        <v>182</v>
      </c>
      <c r="AA27" s="496"/>
      <c r="AB27" s="496"/>
      <c r="AC27" s="496"/>
      <c r="AD27" s="496"/>
      <c r="AE27" s="496"/>
      <c r="AF27" s="496"/>
      <c r="AG27" s="497"/>
      <c r="AH27" s="517" t="s">
        <v>128</v>
      </c>
      <c r="AI27" s="518"/>
      <c r="AJ27" s="518"/>
      <c r="AK27" s="518"/>
      <c r="AL27" s="557"/>
      <c r="AM27" s="517" t="s">
        <v>174</v>
      </c>
      <c r="AN27" s="518"/>
      <c r="AO27" s="518"/>
      <c r="AP27" s="518"/>
      <c r="AQ27" s="518"/>
      <c r="AR27" s="557"/>
      <c r="AS27" s="517" t="s">
        <v>128</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51361</v>
      </c>
      <c r="BO27" s="640"/>
      <c r="BP27" s="640"/>
      <c r="BQ27" s="640"/>
      <c r="BR27" s="640"/>
      <c r="BS27" s="640"/>
      <c r="BT27" s="640"/>
      <c r="BU27" s="641"/>
      <c r="BV27" s="639">
        <v>58368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2170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128</v>
      </c>
      <c r="AN28" s="518"/>
      <c r="AO28" s="518"/>
      <c r="AP28" s="518"/>
      <c r="AQ28" s="518"/>
      <c r="AR28" s="557"/>
      <c r="AS28" s="517" t="s">
        <v>174</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761758</v>
      </c>
      <c r="BO28" s="430"/>
      <c r="BP28" s="430"/>
      <c r="BQ28" s="430"/>
      <c r="BR28" s="430"/>
      <c r="BS28" s="430"/>
      <c r="BT28" s="430"/>
      <c r="BU28" s="431"/>
      <c r="BV28" s="429">
        <v>815354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8</v>
      </c>
      <c r="M29" s="518"/>
      <c r="N29" s="518"/>
      <c r="O29" s="518"/>
      <c r="P29" s="557"/>
      <c r="Q29" s="517">
        <v>1980</v>
      </c>
      <c r="R29" s="518"/>
      <c r="S29" s="518"/>
      <c r="T29" s="518"/>
      <c r="U29" s="518"/>
      <c r="V29" s="557"/>
      <c r="W29" s="617"/>
      <c r="X29" s="618"/>
      <c r="Y29" s="619"/>
      <c r="Z29" s="516" t="s">
        <v>188</v>
      </c>
      <c r="AA29" s="496"/>
      <c r="AB29" s="496"/>
      <c r="AC29" s="496"/>
      <c r="AD29" s="496"/>
      <c r="AE29" s="496"/>
      <c r="AF29" s="496"/>
      <c r="AG29" s="497"/>
      <c r="AH29" s="517">
        <v>73</v>
      </c>
      <c r="AI29" s="518"/>
      <c r="AJ29" s="518"/>
      <c r="AK29" s="518"/>
      <c r="AL29" s="557"/>
      <c r="AM29" s="517">
        <v>198706</v>
      </c>
      <c r="AN29" s="518"/>
      <c r="AO29" s="518"/>
      <c r="AP29" s="518"/>
      <c r="AQ29" s="518"/>
      <c r="AR29" s="557"/>
      <c r="AS29" s="517">
        <v>2722</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4565</v>
      </c>
      <c r="BO29" s="467"/>
      <c r="BP29" s="467"/>
      <c r="BQ29" s="467"/>
      <c r="BR29" s="467"/>
      <c r="BS29" s="467"/>
      <c r="BT29" s="467"/>
      <c r="BU29" s="468"/>
      <c r="BV29" s="466">
        <v>4564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432712</v>
      </c>
      <c r="BO30" s="640"/>
      <c r="BP30" s="640"/>
      <c r="BQ30" s="640"/>
      <c r="BR30" s="640"/>
      <c r="BS30" s="640"/>
      <c r="BT30" s="640"/>
      <c r="BU30" s="641"/>
      <c r="BV30" s="639">
        <v>435900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熊本県市町村総合事務組合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株式会社　ＳＭＯ南小国</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小国町外一ヶ町公立病院組合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特定地域生活排水処理事業特別会計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阿蘇広域行政事務組合（一般会計）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8</v>
      </c>
      <c r="BF37" s="652"/>
      <c r="BG37" s="653" t="str">
        <f>IF('各会計、関係団体の財政状況及び健全化判断比率'!B34="","",'各会計、関係団体の財政状況及び健全化判断比率'!B34)</f>
        <v>公共下水道事業特別会計</v>
      </c>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阿蘇広域行政事務組合
（養護老人ホーム湯の里荘特別会計）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阿蘇広域行政事務組合
（阿蘇ふるさと市町村圏特別会計）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阿蘇広域行政事務組合
（特別養護老人ホーム阿蘇みやま荘特別会計）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熊本県後期高齢者医療広域連合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熊本県後期高齢者医療広域連合
（後期高齢者医療特別会計）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EaXIIdWZIxxrU0Bix4ZITbXxG/aNefvAVYxku8CCbuRrY3hHAcG9bm//l356VkvBgOh/lGKzBXXmxCqXyAzjw==" saltValue="HtGoMsa7ykXQ3LaMmUVE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CM8" sqref="CM8:CQ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5" t="s">
        <v>563</v>
      </c>
      <c r="D34" s="1245"/>
      <c r="E34" s="1246"/>
      <c r="F34" s="32">
        <v>5.65</v>
      </c>
      <c r="G34" s="33">
        <v>6.71</v>
      </c>
      <c r="H34" s="33">
        <v>7.39</v>
      </c>
      <c r="I34" s="33">
        <v>9.48</v>
      </c>
      <c r="J34" s="34">
        <v>11.23</v>
      </c>
      <c r="K34" s="22"/>
      <c r="L34" s="22"/>
      <c r="M34" s="22"/>
      <c r="N34" s="22"/>
      <c r="O34" s="22"/>
      <c r="P34" s="22"/>
    </row>
    <row r="35" spans="1:16" ht="39" customHeight="1" x14ac:dyDescent="0.15">
      <c r="A35" s="22"/>
      <c r="B35" s="35"/>
      <c r="C35" s="1239" t="s">
        <v>564</v>
      </c>
      <c r="D35" s="1240"/>
      <c r="E35" s="1241"/>
      <c r="F35" s="36">
        <v>2.4500000000000002</v>
      </c>
      <c r="G35" s="37">
        <v>2.83</v>
      </c>
      <c r="H35" s="37">
        <v>2.54</v>
      </c>
      <c r="I35" s="37">
        <v>1.22</v>
      </c>
      <c r="J35" s="38">
        <v>1.48</v>
      </c>
      <c r="K35" s="22"/>
      <c r="L35" s="22"/>
      <c r="M35" s="22"/>
      <c r="N35" s="22"/>
      <c r="O35" s="22"/>
      <c r="P35" s="22"/>
    </row>
    <row r="36" spans="1:16" ht="39" customHeight="1" x14ac:dyDescent="0.15">
      <c r="A36" s="22"/>
      <c r="B36" s="35"/>
      <c r="C36" s="1239" t="s">
        <v>565</v>
      </c>
      <c r="D36" s="1240"/>
      <c r="E36" s="1241"/>
      <c r="F36" s="36">
        <v>0.83</v>
      </c>
      <c r="G36" s="37">
        <v>0.5</v>
      </c>
      <c r="H36" s="37">
        <v>0.98</v>
      </c>
      <c r="I36" s="37">
        <v>0.68</v>
      </c>
      <c r="J36" s="38">
        <v>1.04</v>
      </c>
      <c r="K36" s="22"/>
      <c r="L36" s="22"/>
      <c r="M36" s="22"/>
      <c r="N36" s="22"/>
      <c r="O36" s="22"/>
      <c r="P36" s="22"/>
    </row>
    <row r="37" spans="1:16" ht="39" customHeight="1" x14ac:dyDescent="0.15">
      <c r="A37" s="22"/>
      <c r="B37" s="35"/>
      <c r="C37" s="1239" t="s">
        <v>566</v>
      </c>
      <c r="D37" s="1240"/>
      <c r="E37" s="1241"/>
      <c r="F37" s="36">
        <v>0.02</v>
      </c>
      <c r="G37" s="37">
        <v>0.21</v>
      </c>
      <c r="H37" s="37">
        <v>0.33</v>
      </c>
      <c r="I37" s="37">
        <v>0.27</v>
      </c>
      <c r="J37" s="38">
        <v>0.47</v>
      </c>
      <c r="K37" s="22"/>
      <c r="L37" s="22"/>
      <c r="M37" s="22"/>
      <c r="N37" s="22"/>
      <c r="O37" s="22"/>
      <c r="P37" s="22"/>
    </row>
    <row r="38" spans="1:16" ht="39" customHeight="1" x14ac:dyDescent="0.15">
      <c r="A38" s="22"/>
      <c r="B38" s="35"/>
      <c r="C38" s="1239" t="s">
        <v>567</v>
      </c>
      <c r="D38" s="1240"/>
      <c r="E38" s="1241"/>
      <c r="F38" s="36">
        <v>0.13</v>
      </c>
      <c r="G38" s="37">
        <v>0.82</v>
      </c>
      <c r="H38" s="37">
        <v>0.44</v>
      </c>
      <c r="I38" s="37">
        <v>0.68</v>
      </c>
      <c r="J38" s="38">
        <v>0.23</v>
      </c>
      <c r="K38" s="22"/>
      <c r="L38" s="22"/>
      <c r="M38" s="22"/>
      <c r="N38" s="22"/>
      <c r="O38" s="22"/>
      <c r="P38" s="22"/>
    </row>
    <row r="39" spans="1:16" ht="39" customHeight="1" x14ac:dyDescent="0.15">
      <c r="A39" s="22"/>
      <c r="B39" s="35"/>
      <c r="C39" s="1239" t="s">
        <v>568</v>
      </c>
      <c r="D39" s="1240"/>
      <c r="E39" s="1241"/>
      <c r="F39" s="36">
        <v>0.04</v>
      </c>
      <c r="G39" s="37">
        <v>0.06</v>
      </c>
      <c r="H39" s="37">
        <v>0.06</v>
      </c>
      <c r="I39" s="37">
        <v>0</v>
      </c>
      <c r="J39" s="38">
        <v>0.08</v>
      </c>
      <c r="K39" s="22"/>
      <c r="L39" s="22"/>
      <c r="M39" s="22"/>
      <c r="N39" s="22"/>
      <c r="O39" s="22"/>
      <c r="P39" s="22"/>
    </row>
    <row r="40" spans="1:16" ht="39" customHeight="1" x14ac:dyDescent="0.15">
      <c r="A40" s="22"/>
      <c r="B40" s="35"/>
      <c r="C40" s="1239" t="s">
        <v>569</v>
      </c>
      <c r="D40" s="1240"/>
      <c r="E40" s="1241"/>
      <c r="F40" s="36">
        <v>0</v>
      </c>
      <c r="G40" s="37">
        <v>0.06</v>
      </c>
      <c r="H40" s="37">
        <v>0.04</v>
      </c>
      <c r="I40" s="37">
        <v>0.03</v>
      </c>
      <c r="J40" s="38">
        <v>0.04</v>
      </c>
      <c r="K40" s="22"/>
      <c r="L40" s="22"/>
      <c r="M40" s="22"/>
      <c r="N40" s="22"/>
      <c r="O40" s="22"/>
      <c r="P40" s="22"/>
    </row>
    <row r="41" spans="1:16" ht="39" customHeight="1" x14ac:dyDescent="0.15">
      <c r="A41" s="22"/>
      <c r="B41" s="35"/>
      <c r="C41" s="1239" t="s">
        <v>570</v>
      </c>
      <c r="D41" s="1240"/>
      <c r="E41" s="1241"/>
      <c r="F41" s="36">
        <v>0.03</v>
      </c>
      <c r="G41" s="37">
        <v>0.02</v>
      </c>
      <c r="H41" s="37">
        <v>0.03</v>
      </c>
      <c r="I41" s="37">
        <v>0.03</v>
      </c>
      <c r="J41" s="38">
        <v>0.02</v>
      </c>
      <c r="K41" s="22"/>
      <c r="L41" s="22"/>
      <c r="M41" s="22"/>
      <c r="N41" s="22"/>
      <c r="O41" s="22"/>
      <c r="P41" s="22"/>
    </row>
    <row r="42" spans="1:16" ht="39" customHeight="1" x14ac:dyDescent="0.15">
      <c r="A42" s="22"/>
      <c r="B42" s="39"/>
      <c r="C42" s="1239" t="s">
        <v>571</v>
      </c>
      <c r="D42" s="1240"/>
      <c r="E42" s="1241"/>
      <c r="F42" s="36" t="s">
        <v>513</v>
      </c>
      <c r="G42" s="37" t="s">
        <v>513</v>
      </c>
      <c r="H42" s="37" t="s">
        <v>513</v>
      </c>
      <c r="I42" s="37" t="s">
        <v>513</v>
      </c>
      <c r="J42" s="38" t="s">
        <v>513</v>
      </c>
      <c r="K42" s="22"/>
      <c r="L42" s="22"/>
      <c r="M42" s="22"/>
      <c r="N42" s="22"/>
      <c r="O42" s="22"/>
      <c r="P42" s="22"/>
    </row>
    <row r="43" spans="1:16" ht="39" customHeight="1" thickBot="1" x14ac:dyDescent="0.2">
      <c r="A43" s="22"/>
      <c r="B43" s="40"/>
      <c r="C43" s="1242" t="s">
        <v>572</v>
      </c>
      <c r="D43" s="1243"/>
      <c r="E43" s="1244"/>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a8B01vOdjP39LRLv1LwZN0EuXPrKbJfDvXz3usf0DynPHeQ6q5sSpJvZ3kRXZO+Cc4fJTYFyGxixoG2ziDwPQ==" saltValue="wKalKxUkEVZXn+3cddRY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6"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385</v>
      </c>
      <c r="L45" s="60">
        <v>321</v>
      </c>
      <c r="M45" s="60">
        <v>292</v>
      </c>
      <c r="N45" s="60">
        <v>285</v>
      </c>
      <c r="O45" s="61">
        <v>283</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49"/>
      <c r="C48" s="1250"/>
      <c r="D48" s="62"/>
      <c r="E48" s="1255" t="s">
        <v>15</v>
      </c>
      <c r="F48" s="1255"/>
      <c r="G48" s="1255"/>
      <c r="H48" s="1255"/>
      <c r="I48" s="1255"/>
      <c r="J48" s="1256"/>
      <c r="K48" s="63">
        <v>148</v>
      </c>
      <c r="L48" s="64">
        <v>89</v>
      </c>
      <c r="M48" s="64">
        <v>90</v>
      </c>
      <c r="N48" s="64">
        <v>72</v>
      </c>
      <c r="O48" s="65">
        <v>101</v>
      </c>
      <c r="P48" s="48"/>
      <c r="Q48" s="48"/>
      <c r="R48" s="48"/>
      <c r="S48" s="48"/>
      <c r="T48" s="48"/>
      <c r="U48" s="48"/>
    </row>
    <row r="49" spans="1:21" ht="30.75" customHeight="1" x14ac:dyDescent="0.15">
      <c r="A49" s="48"/>
      <c r="B49" s="1249"/>
      <c r="C49" s="1250"/>
      <c r="D49" s="62"/>
      <c r="E49" s="1255" t="s">
        <v>16</v>
      </c>
      <c r="F49" s="1255"/>
      <c r="G49" s="1255"/>
      <c r="H49" s="1255"/>
      <c r="I49" s="1255"/>
      <c r="J49" s="1256"/>
      <c r="K49" s="63">
        <v>60</v>
      </c>
      <c r="L49" s="64">
        <v>40</v>
      </c>
      <c r="M49" s="64">
        <v>48</v>
      </c>
      <c r="N49" s="64">
        <v>46</v>
      </c>
      <c r="O49" s="65">
        <v>37</v>
      </c>
      <c r="P49" s="48"/>
      <c r="Q49" s="48"/>
      <c r="R49" s="48"/>
      <c r="S49" s="48"/>
      <c r="T49" s="48"/>
      <c r="U49" s="48"/>
    </row>
    <row r="50" spans="1:21" ht="30.75" customHeight="1" x14ac:dyDescent="0.15">
      <c r="A50" s="48"/>
      <c r="B50" s="1249"/>
      <c r="C50" s="1250"/>
      <c r="D50" s="62"/>
      <c r="E50" s="1255" t="s">
        <v>17</v>
      </c>
      <c r="F50" s="1255"/>
      <c r="G50" s="1255"/>
      <c r="H50" s="1255"/>
      <c r="I50" s="1255"/>
      <c r="J50" s="1256"/>
      <c r="K50" s="63">
        <v>16</v>
      </c>
      <c r="L50" s="64">
        <v>16</v>
      </c>
      <c r="M50" s="64">
        <v>16</v>
      </c>
      <c r="N50" s="64">
        <v>16</v>
      </c>
      <c r="O50" s="65">
        <v>16</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513</v>
      </c>
      <c r="L51" s="64" t="s">
        <v>513</v>
      </c>
      <c r="M51" s="64" t="s">
        <v>513</v>
      </c>
      <c r="N51" s="64">
        <v>0</v>
      </c>
      <c r="O51" s="65">
        <v>0</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404</v>
      </c>
      <c r="L52" s="64">
        <v>351</v>
      </c>
      <c r="M52" s="64">
        <v>323</v>
      </c>
      <c r="N52" s="64">
        <v>315</v>
      </c>
      <c r="O52" s="65">
        <v>312</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205</v>
      </c>
      <c r="L53" s="69">
        <v>115</v>
      </c>
      <c r="M53" s="69">
        <v>123</v>
      </c>
      <c r="N53" s="69">
        <v>104</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595</v>
      </c>
      <c r="L57" s="83" t="s">
        <v>595</v>
      </c>
      <c r="M57" s="83" t="s">
        <v>595</v>
      </c>
      <c r="N57" s="83" t="s">
        <v>595</v>
      </c>
      <c r="O57" s="84" t="s">
        <v>595</v>
      </c>
    </row>
    <row r="58" spans="1:21" ht="31.5" customHeight="1" thickBot="1" x14ac:dyDescent="0.2">
      <c r="B58" s="1265"/>
      <c r="C58" s="1266"/>
      <c r="D58" s="1270" t="s">
        <v>27</v>
      </c>
      <c r="E58" s="1271"/>
      <c r="F58" s="1271"/>
      <c r="G58" s="1271"/>
      <c r="H58" s="1271"/>
      <c r="I58" s="1271"/>
      <c r="J58" s="1272"/>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KJNfPVESwW68ibC7s5qfcHhJXD63u9VEuMIMBHlxLKft046Zztz+l6FY22LHZpTIZ0nuPKqDhVexCFVo4dhA==" saltValue="cvMPJ4XoPFxuphZinPD2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C46" zoomScale="70" zoomScaleNormal="70" zoomScaleSheetLayoutView="100" workbookViewId="0">
      <selection activeCell="CM8" sqref="CM8:CQ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3" t="s">
        <v>30</v>
      </c>
      <c r="C41" s="1274"/>
      <c r="D41" s="101"/>
      <c r="E41" s="1279" t="s">
        <v>31</v>
      </c>
      <c r="F41" s="1279"/>
      <c r="G41" s="1279"/>
      <c r="H41" s="1280"/>
      <c r="I41" s="102">
        <v>2840</v>
      </c>
      <c r="J41" s="103">
        <v>2812</v>
      </c>
      <c r="K41" s="103">
        <v>2822</v>
      </c>
      <c r="L41" s="103">
        <v>3226</v>
      </c>
      <c r="M41" s="104">
        <v>3464</v>
      </c>
    </row>
    <row r="42" spans="2:13" ht="27.75" customHeight="1" x14ac:dyDescent="0.15">
      <c r="B42" s="1275"/>
      <c r="C42" s="1276"/>
      <c r="D42" s="105"/>
      <c r="E42" s="1281" t="s">
        <v>32</v>
      </c>
      <c r="F42" s="1281"/>
      <c r="G42" s="1281"/>
      <c r="H42" s="1282"/>
      <c r="I42" s="106">
        <v>71</v>
      </c>
      <c r="J42" s="107">
        <v>55</v>
      </c>
      <c r="K42" s="107">
        <v>40</v>
      </c>
      <c r="L42" s="107">
        <v>24</v>
      </c>
      <c r="M42" s="108">
        <v>9</v>
      </c>
    </row>
    <row r="43" spans="2:13" ht="27.75" customHeight="1" x14ac:dyDescent="0.15">
      <c r="B43" s="1275"/>
      <c r="C43" s="1276"/>
      <c r="D43" s="105"/>
      <c r="E43" s="1281" t="s">
        <v>33</v>
      </c>
      <c r="F43" s="1281"/>
      <c r="G43" s="1281"/>
      <c r="H43" s="1282"/>
      <c r="I43" s="106">
        <v>1711</v>
      </c>
      <c r="J43" s="107">
        <v>1737</v>
      </c>
      <c r="K43" s="107">
        <v>1676</v>
      </c>
      <c r="L43" s="107">
        <v>1602</v>
      </c>
      <c r="M43" s="108">
        <v>1604</v>
      </c>
    </row>
    <row r="44" spans="2:13" ht="27.75" customHeight="1" x14ac:dyDescent="0.15">
      <c r="B44" s="1275"/>
      <c r="C44" s="1276"/>
      <c r="D44" s="105"/>
      <c r="E44" s="1281" t="s">
        <v>34</v>
      </c>
      <c r="F44" s="1281"/>
      <c r="G44" s="1281"/>
      <c r="H44" s="1282"/>
      <c r="I44" s="106">
        <v>351</v>
      </c>
      <c r="J44" s="107">
        <v>292</v>
      </c>
      <c r="K44" s="107">
        <v>232</v>
      </c>
      <c r="L44" s="107">
        <v>194</v>
      </c>
      <c r="M44" s="108">
        <v>153</v>
      </c>
    </row>
    <row r="45" spans="2:13" ht="27.75" customHeight="1" x14ac:dyDescent="0.15">
      <c r="B45" s="1275"/>
      <c r="C45" s="1276"/>
      <c r="D45" s="105"/>
      <c r="E45" s="1281" t="s">
        <v>35</v>
      </c>
      <c r="F45" s="1281"/>
      <c r="G45" s="1281"/>
      <c r="H45" s="1282"/>
      <c r="I45" s="106">
        <v>459</v>
      </c>
      <c r="J45" s="107">
        <v>412</v>
      </c>
      <c r="K45" s="107">
        <v>541</v>
      </c>
      <c r="L45" s="107">
        <v>529</v>
      </c>
      <c r="M45" s="108">
        <v>512</v>
      </c>
    </row>
    <row r="46" spans="2:13" ht="27.75" customHeight="1" x14ac:dyDescent="0.15">
      <c r="B46" s="1275"/>
      <c r="C46" s="1276"/>
      <c r="D46" s="109"/>
      <c r="E46" s="1281" t="s">
        <v>36</v>
      </c>
      <c r="F46" s="1281"/>
      <c r="G46" s="1281"/>
      <c r="H46" s="1282"/>
      <c r="I46" s="106" t="s">
        <v>513</v>
      </c>
      <c r="J46" s="107" t="s">
        <v>513</v>
      </c>
      <c r="K46" s="107" t="s">
        <v>513</v>
      </c>
      <c r="L46" s="107" t="s">
        <v>513</v>
      </c>
      <c r="M46" s="108" t="s">
        <v>513</v>
      </c>
    </row>
    <row r="47" spans="2:13" ht="27.75" customHeight="1" x14ac:dyDescent="0.15">
      <c r="B47" s="1275"/>
      <c r="C47" s="1276"/>
      <c r="D47" s="110"/>
      <c r="E47" s="1283" t="s">
        <v>37</v>
      </c>
      <c r="F47" s="1284"/>
      <c r="G47" s="1284"/>
      <c r="H47" s="1285"/>
      <c r="I47" s="106" t="s">
        <v>513</v>
      </c>
      <c r="J47" s="107" t="s">
        <v>513</v>
      </c>
      <c r="K47" s="107" t="s">
        <v>513</v>
      </c>
      <c r="L47" s="107" t="s">
        <v>513</v>
      </c>
      <c r="M47" s="108" t="s">
        <v>513</v>
      </c>
    </row>
    <row r="48" spans="2:13" ht="27.75" customHeight="1" x14ac:dyDescent="0.15">
      <c r="B48" s="1275"/>
      <c r="C48" s="1276"/>
      <c r="D48" s="105"/>
      <c r="E48" s="1281" t="s">
        <v>38</v>
      </c>
      <c r="F48" s="1281"/>
      <c r="G48" s="1281"/>
      <c r="H48" s="1282"/>
      <c r="I48" s="106" t="s">
        <v>513</v>
      </c>
      <c r="J48" s="107" t="s">
        <v>513</v>
      </c>
      <c r="K48" s="107" t="s">
        <v>513</v>
      </c>
      <c r="L48" s="107" t="s">
        <v>513</v>
      </c>
      <c r="M48" s="108" t="s">
        <v>513</v>
      </c>
    </row>
    <row r="49" spans="2:13" ht="27.75" customHeight="1" x14ac:dyDescent="0.15">
      <c r="B49" s="1277"/>
      <c r="C49" s="1278"/>
      <c r="D49" s="105"/>
      <c r="E49" s="1281" t="s">
        <v>39</v>
      </c>
      <c r="F49" s="1281"/>
      <c r="G49" s="1281"/>
      <c r="H49" s="1282"/>
      <c r="I49" s="106" t="s">
        <v>513</v>
      </c>
      <c r="J49" s="107" t="s">
        <v>513</v>
      </c>
      <c r="K49" s="107" t="s">
        <v>513</v>
      </c>
      <c r="L49" s="107" t="s">
        <v>513</v>
      </c>
      <c r="M49" s="108" t="s">
        <v>513</v>
      </c>
    </row>
    <row r="50" spans="2:13" ht="27.75" customHeight="1" x14ac:dyDescent="0.15">
      <c r="B50" s="1286" t="s">
        <v>40</v>
      </c>
      <c r="C50" s="1287"/>
      <c r="D50" s="111"/>
      <c r="E50" s="1281" t="s">
        <v>41</v>
      </c>
      <c r="F50" s="1281"/>
      <c r="G50" s="1281"/>
      <c r="H50" s="1282"/>
      <c r="I50" s="106">
        <v>1287</v>
      </c>
      <c r="J50" s="107">
        <v>1532</v>
      </c>
      <c r="K50" s="107">
        <v>1465</v>
      </c>
      <c r="L50" s="107">
        <v>1401</v>
      </c>
      <c r="M50" s="108">
        <v>1349</v>
      </c>
    </row>
    <row r="51" spans="2:13" ht="27.75" customHeight="1" x14ac:dyDescent="0.15">
      <c r="B51" s="1275"/>
      <c r="C51" s="1276"/>
      <c r="D51" s="105"/>
      <c r="E51" s="1281" t="s">
        <v>42</v>
      </c>
      <c r="F51" s="1281"/>
      <c r="G51" s="1281"/>
      <c r="H51" s="1282"/>
      <c r="I51" s="106">
        <v>206</v>
      </c>
      <c r="J51" s="107">
        <v>177</v>
      </c>
      <c r="K51" s="107">
        <v>161</v>
      </c>
      <c r="L51" s="107">
        <v>152</v>
      </c>
      <c r="M51" s="108">
        <v>129</v>
      </c>
    </row>
    <row r="52" spans="2:13" ht="27.75" customHeight="1" x14ac:dyDescent="0.15">
      <c r="B52" s="1277"/>
      <c r="C52" s="1278"/>
      <c r="D52" s="105"/>
      <c r="E52" s="1281" t="s">
        <v>43</v>
      </c>
      <c r="F52" s="1281"/>
      <c r="G52" s="1281"/>
      <c r="H52" s="1282"/>
      <c r="I52" s="106">
        <v>2959</v>
      </c>
      <c r="J52" s="107">
        <v>3129</v>
      </c>
      <c r="K52" s="107">
        <v>3149</v>
      </c>
      <c r="L52" s="107">
        <v>3393</v>
      </c>
      <c r="M52" s="108">
        <v>3537</v>
      </c>
    </row>
    <row r="53" spans="2:13" ht="27.75" customHeight="1" thickBot="1" x14ac:dyDescent="0.2">
      <c r="B53" s="1288" t="s">
        <v>44</v>
      </c>
      <c r="C53" s="1289"/>
      <c r="D53" s="112"/>
      <c r="E53" s="1290" t="s">
        <v>45</v>
      </c>
      <c r="F53" s="1290"/>
      <c r="G53" s="1290"/>
      <c r="H53" s="1291"/>
      <c r="I53" s="113">
        <v>978</v>
      </c>
      <c r="J53" s="114">
        <v>470</v>
      </c>
      <c r="K53" s="114">
        <v>535</v>
      </c>
      <c r="L53" s="114">
        <v>630</v>
      </c>
      <c r="M53" s="115">
        <v>727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HaWm0Lu8G73mc5ffApOCbKvDsVEvus5T9Bt/fo03j2us0zQX13FTfu8dQp3+cGOWDnBimzaOOTxbk0mTHH9ZQ==" saltValue="SPLZjWFK4pl2h4YZuaMs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50" zoomScaleNormal="50" zoomScaleSheetLayoutView="100" workbookViewId="0">
      <selection activeCell="CM8" sqref="CM8:CQ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300" t="s">
        <v>48</v>
      </c>
      <c r="D55" s="1300"/>
      <c r="E55" s="1301"/>
      <c r="F55" s="127">
        <v>859</v>
      </c>
      <c r="G55" s="127">
        <v>815</v>
      </c>
      <c r="H55" s="128">
        <v>762</v>
      </c>
    </row>
    <row r="56" spans="2:8" ht="52.5" customHeight="1" x14ac:dyDescent="0.15">
      <c r="B56" s="129"/>
      <c r="C56" s="1302" t="s">
        <v>49</v>
      </c>
      <c r="D56" s="1302"/>
      <c r="E56" s="1303"/>
      <c r="F56" s="130">
        <v>5</v>
      </c>
      <c r="G56" s="130">
        <v>5</v>
      </c>
      <c r="H56" s="131">
        <v>5</v>
      </c>
    </row>
    <row r="57" spans="2:8" ht="53.25" customHeight="1" x14ac:dyDescent="0.15">
      <c r="B57" s="129"/>
      <c r="C57" s="1304" t="s">
        <v>50</v>
      </c>
      <c r="D57" s="1304"/>
      <c r="E57" s="1305"/>
      <c r="F57" s="132">
        <v>447</v>
      </c>
      <c r="G57" s="132">
        <v>436</v>
      </c>
      <c r="H57" s="133">
        <v>433</v>
      </c>
    </row>
    <row r="58" spans="2:8" ht="45.75" customHeight="1" x14ac:dyDescent="0.15">
      <c r="B58" s="134"/>
      <c r="C58" s="1292" t="s">
        <v>590</v>
      </c>
      <c r="D58" s="1293"/>
      <c r="E58" s="1294"/>
      <c r="F58" s="135">
        <v>171</v>
      </c>
      <c r="G58" s="135">
        <v>168</v>
      </c>
      <c r="H58" s="136">
        <v>166</v>
      </c>
    </row>
    <row r="59" spans="2:8" ht="45.75" customHeight="1" x14ac:dyDescent="0.15">
      <c r="B59" s="134"/>
      <c r="C59" s="1292" t="s">
        <v>591</v>
      </c>
      <c r="D59" s="1293"/>
      <c r="E59" s="1294"/>
      <c r="F59" s="135">
        <v>192</v>
      </c>
      <c r="G59" s="135">
        <v>153</v>
      </c>
      <c r="H59" s="136">
        <v>153</v>
      </c>
    </row>
    <row r="60" spans="2:8" ht="45.75" customHeight="1" x14ac:dyDescent="0.15">
      <c r="B60" s="134"/>
      <c r="C60" s="1292" t="s">
        <v>592</v>
      </c>
      <c r="D60" s="1293"/>
      <c r="E60" s="1294"/>
      <c r="F60" s="135">
        <v>60</v>
      </c>
      <c r="G60" s="135">
        <v>60</v>
      </c>
      <c r="H60" s="136">
        <v>60</v>
      </c>
    </row>
    <row r="61" spans="2:8" ht="45.75" customHeight="1" x14ac:dyDescent="0.15">
      <c r="B61" s="134"/>
      <c r="C61" s="1292" t="s">
        <v>593</v>
      </c>
      <c r="D61" s="1293"/>
      <c r="E61" s="1294"/>
      <c r="F61" s="135">
        <v>22</v>
      </c>
      <c r="G61" s="135">
        <v>53</v>
      </c>
      <c r="H61" s="136">
        <v>53</v>
      </c>
    </row>
    <row r="62" spans="2:8" ht="45.75" customHeight="1" thickBot="1" x14ac:dyDescent="0.2">
      <c r="B62" s="137"/>
      <c r="C62" s="1295" t="s">
        <v>594</v>
      </c>
      <c r="D62" s="1296"/>
      <c r="E62" s="1297"/>
      <c r="F62" s="138">
        <v>2</v>
      </c>
      <c r="G62" s="138">
        <v>2</v>
      </c>
      <c r="H62" s="139">
        <v>2</v>
      </c>
    </row>
    <row r="63" spans="2:8" ht="52.5" customHeight="1" thickBot="1" x14ac:dyDescent="0.2">
      <c r="B63" s="140"/>
      <c r="C63" s="1298" t="s">
        <v>51</v>
      </c>
      <c r="D63" s="1298"/>
      <c r="E63" s="1299"/>
      <c r="F63" s="141">
        <v>1310</v>
      </c>
      <c r="G63" s="141">
        <v>1256</v>
      </c>
      <c r="H63" s="142">
        <v>1199</v>
      </c>
    </row>
    <row r="64" spans="2:8" ht="15" customHeight="1" x14ac:dyDescent="0.15"/>
    <row r="65" ht="0" hidden="1" customHeight="1" x14ac:dyDescent="0.15"/>
    <row r="66" ht="0" hidden="1" customHeight="1" x14ac:dyDescent="0.15"/>
  </sheetData>
  <sheetProtection algorithmName="SHA-512" hashValue="PgVyKsbo8QZMKwlX/9lCrZBx0vhaYuHQCfzyvLZSf0UNYkJouxJh+8lS1Rm6XNQSchBECf0pPEY1sEcH+ok9cw==" saltValue="hvu8RvxgfmUaFzLuawCM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C61" zoomScaleNormal="100" zoomScaleSheetLayoutView="55" workbookViewId="0">
      <selection activeCell="BX75" sqref="BX75:CE7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599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601</v>
      </c>
      <c r="AO51" s="1309"/>
      <c r="AP51" s="1309"/>
      <c r="AQ51" s="1309"/>
      <c r="AR51" s="1309"/>
      <c r="AS51" s="1309"/>
      <c r="AT51" s="1309"/>
      <c r="AU51" s="1309"/>
      <c r="AV51" s="1309"/>
      <c r="AW51" s="1309"/>
      <c r="AX51" s="1309"/>
      <c r="AY51" s="1309"/>
      <c r="AZ51" s="1309"/>
      <c r="BA51" s="1309"/>
      <c r="BB51" s="1309" t="s">
        <v>602</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v>23.6</v>
      </c>
      <c r="BY51" s="1306"/>
      <c r="BZ51" s="1306"/>
      <c r="CA51" s="1306"/>
      <c r="CB51" s="1306"/>
      <c r="CC51" s="1306"/>
      <c r="CD51" s="1306"/>
      <c r="CE51" s="1306"/>
      <c r="CF51" s="1306">
        <v>27.6</v>
      </c>
      <c r="CG51" s="1306"/>
      <c r="CH51" s="1306"/>
      <c r="CI51" s="1306"/>
      <c r="CJ51" s="1306"/>
      <c r="CK51" s="1306"/>
      <c r="CL51" s="1306"/>
      <c r="CM51" s="1306"/>
      <c r="CN51" s="1306">
        <v>32.6</v>
      </c>
      <c r="CO51" s="1306"/>
      <c r="CP51" s="1306"/>
      <c r="CQ51" s="1306"/>
      <c r="CR51" s="1306"/>
      <c r="CS51" s="1306"/>
      <c r="CT51" s="1306"/>
      <c r="CU51" s="1306"/>
      <c r="CV51" s="1306">
        <v>38.1</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603</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55.1</v>
      </c>
      <c r="BY53" s="1306"/>
      <c r="BZ53" s="1306"/>
      <c r="CA53" s="1306"/>
      <c r="CB53" s="1306"/>
      <c r="CC53" s="1306"/>
      <c r="CD53" s="1306"/>
      <c r="CE53" s="1306"/>
      <c r="CF53" s="1306">
        <v>56.2</v>
      </c>
      <c r="CG53" s="1306"/>
      <c r="CH53" s="1306"/>
      <c r="CI53" s="1306"/>
      <c r="CJ53" s="1306"/>
      <c r="CK53" s="1306"/>
      <c r="CL53" s="1306"/>
      <c r="CM53" s="1306"/>
      <c r="CN53" s="1306">
        <v>57.6</v>
      </c>
      <c r="CO53" s="1306"/>
      <c r="CP53" s="1306"/>
      <c r="CQ53" s="1306"/>
      <c r="CR53" s="1306"/>
      <c r="CS53" s="1306"/>
      <c r="CT53" s="1306"/>
      <c r="CU53" s="1306"/>
      <c r="CV53" s="1306">
        <v>57</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604</v>
      </c>
      <c r="AO55" s="1311"/>
      <c r="AP55" s="1311"/>
      <c r="AQ55" s="1311"/>
      <c r="AR55" s="1311"/>
      <c r="AS55" s="1311"/>
      <c r="AT55" s="1311"/>
      <c r="AU55" s="1311"/>
      <c r="AV55" s="1311"/>
      <c r="AW55" s="1311"/>
      <c r="AX55" s="1311"/>
      <c r="AY55" s="1311"/>
      <c r="AZ55" s="1311"/>
      <c r="BA55" s="1311"/>
      <c r="BB55" s="1309" t="s">
        <v>602</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603</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54.2</v>
      </c>
      <c r="BY57" s="1306"/>
      <c r="BZ57" s="1306"/>
      <c r="CA57" s="1306"/>
      <c r="CB57" s="1306"/>
      <c r="CC57" s="1306"/>
      <c r="CD57" s="1306"/>
      <c r="CE57" s="1306"/>
      <c r="CF57" s="1306">
        <v>56.3</v>
      </c>
      <c r="CG57" s="1306"/>
      <c r="CH57" s="1306"/>
      <c r="CI57" s="1306"/>
      <c r="CJ57" s="1306"/>
      <c r="CK57" s="1306"/>
      <c r="CL57" s="1306"/>
      <c r="CM57" s="1306"/>
      <c r="CN57" s="1306">
        <v>57.6</v>
      </c>
      <c r="CO57" s="1306"/>
      <c r="CP57" s="1306"/>
      <c r="CQ57" s="1306"/>
      <c r="CR57" s="1306"/>
      <c r="CS57" s="1306"/>
      <c r="CT57" s="1306"/>
      <c r="CU57" s="1306"/>
      <c r="CV57" s="1306">
        <v>58.7</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601</v>
      </c>
      <c r="AO73" s="1309"/>
      <c r="AP73" s="1309"/>
      <c r="AQ73" s="1309"/>
      <c r="AR73" s="1309"/>
      <c r="AS73" s="1309"/>
      <c r="AT73" s="1309"/>
      <c r="AU73" s="1309"/>
      <c r="AV73" s="1309"/>
      <c r="AW73" s="1309"/>
      <c r="AX73" s="1309"/>
      <c r="AY73" s="1309"/>
      <c r="AZ73" s="1309"/>
      <c r="BA73" s="1309"/>
      <c r="BB73" s="1309" t="s">
        <v>602</v>
      </c>
      <c r="BC73" s="1309"/>
      <c r="BD73" s="1309"/>
      <c r="BE73" s="1309"/>
      <c r="BF73" s="1309"/>
      <c r="BG73" s="1309"/>
      <c r="BH73" s="1309"/>
      <c r="BI73" s="1309"/>
      <c r="BJ73" s="1309"/>
      <c r="BK73" s="1309"/>
      <c r="BL73" s="1309"/>
      <c r="BM73" s="1309"/>
      <c r="BN73" s="1309"/>
      <c r="BO73" s="1309"/>
      <c r="BP73" s="1306">
        <v>51.6</v>
      </c>
      <c r="BQ73" s="1306"/>
      <c r="BR73" s="1306"/>
      <c r="BS73" s="1306"/>
      <c r="BT73" s="1306"/>
      <c r="BU73" s="1306"/>
      <c r="BV73" s="1306"/>
      <c r="BW73" s="1306"/>
      <c r="BX73" s="1306">
        <v>23.6</v>
      </c>
      <c r="BY73" s="1306"/>
      <c r="BZ73" s="1306"/>
      <c r="CA73" s="1306"/>
      <c r="CB73" s="1306"/>
      <c r="CC73" s="1306"/>
      <c r="CD73" s="1306"/>
      <c r="CE73" s="1306"/>
      <c r="CF73" s="1306">
        <v>27.6</v>
      </c>
      <c r="CG73" s="1306"/>
      <c r="CH73" s="1306"/>
      <c r="CI73" s="1306"/>
      <c r="CJ73" s="1306"/>
      <c r="CK73" s="1306"/>
      <c r="CL73" s="1306"/>
      <c r="CM73" s="1306"/>
      <c r="CN73" s="1306">
        <v>32.6</v>
      </c>
      <c r="CO73" s="1306"/>
      <c r="CP73" s="1306"/>
      <c r="CQ73" s="1306"/>
      <c r="CR73" s="1306"/>
      <c r="CS73" s="1306"/>
      <c r="CT73" s="1306"/>
      <c r="CU73" s="1306"/>
      <c r="CV73" s="1306">
        <v>38.1</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06">
        <v>11.8</v>
      </c>
      <c r="BQ75" s="1306"/>
      <c r="BR75" s="1306"/>
      <c r="BS75" s="1306"/>
      <c r="BT75" s="1306"/>
      <c r="BU75" s="1306"/>
      <c r="BV75" s="1306"/>
      <c r="BW75" s="1306"/>
      <c r="BX75" s="1306">
        <v>9.5</v>
      </c>
      <c r="BY75" s="1306"/>
      <c r="BZ75" s="1306"/>
      <c r="CA75" s="1306"/>
      <c r="CB75" s="1306"/>
      <c r="CC75" s="1306"/>
      <c r="CD75" s="1306"/>
      <c r="CE75" s="1306"/>
      <c r="CF75" s="1306">
        <v>7.6</v>
      </c>
      <c r="CG75" s="1306"/>
      <c r="CH75" s="1306"/>
      <c r="CI75" s="1306"/>
      <c r="CJ75" s="1306"/>
      <c r="CK75" s="1306"/>
      <c r="CL75" s="1306"/>
      <c r="CM75" s="1306"/>
      <c r="CN75" s="1306">
        <v>5.8</v>
      </c>
      <c r="CO75" s="1306"/>
      <c r="CP75" s="1306"/>
      <c r="CQ75" s="1306"/>
      <c r="CR75" s="1306"/>
      <c r="CS75" s="1306"/>
      <c r="CT75" s="1306"/>
      <c r="CU75" s="1306"/>
      <c r="CV75" s="1306">
        <v>6.1</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604</v>
      </c>
      <c r="AO77" s="1311"/>
      <c r="AP77" s="1311"/>
      <c r="AQ77" s="1311"/>
      <c r="AR77" s="1311"/>
      <c r="AS77" s="1311"/>
      <c r="AT77" s="1311"/>
      <c r="AU77" s="1311"/>
      <c r="AV77" s="1311"/>
      <c r="AW77" s="1311"/>
      <c r="AX77" s="1311"/>
      <c r="AY77" s="1311"/>
      <c r="AZ77" s="1311"/>
      <c r="BA77" s="1311"/>
      <c r="BB77" s="1309" t="s">
        <v>602</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607</v>
      </c>
      <c r="BC79" s="1309"/>
      <c r="BD79" s="1309"/>
      <c r="BE79" s="1309"/>
      <c r="BF79" s="1309"/>
      <c r="BG79" s="1309"/>
      <c r="BH79" s="1309"/>
      <c r="BI79" s="1309"/>
      <c r="BJ79" s="1309"/>
      <c r="BK79" s="1309"/>
      <c r="BL79" s="1309"/>
      <c r="BM79" s="1309"/>
      <c r="BN79" s="1309"/>
      <c r="BO79" s="1309"/>
      <c r="BP79" s="1306">
        <v>8.1999999999999993</v>
      </c>
      <c r="BQ79" s="1306"/>
      <c r="BR79" s="1306"/>
      <c r="BS79" s="1306"/>
      <c r="BT79" s="1306"/>
      <c r="BU79" s="1306"/>
      <c r="BV79" s="1306"/>
      <c r="BW79" s="1306"/>
      <c r="BX79" s="1306">
        <v>7.8</v>
      </c>
      <c r="BY79" s="1306"/>
      <c r="BZ79" s="1306"/>
      <c r="CA79" s="1306"/>
      <c r="CB79" s="1306"/>
      <c r="CC79" s="1306"/>
      <c r="CD79" s="1306"/>
      <c r="CE79" s="1306"/>
      <c r="CF79" s="1306">
        <v>7.4</v>
      </c>
      <c r="CG79" s="1306"/>
      <c r="CH79" s="1306"/>
      <c r="CI79" s="1306"/>
      <c r="CJ79" s="1306"/>
      <c r="CK79" s="1306"/>
      <c r="CL79" s="1306"/>
      <c r="CM79" s="1306"/>
      <c r="CN79" s="1306">
        <v>7.1</v>
      </c>
      <c r="CO79" s="1306"/>
      <c r="CP79" s="1306"/>
      <c r="CQ79" s="1306"/>
      <c r="CR79" s="1306"/>
      <c r="CS79" s="1306"/>
      <c r="CT79" s="1306"/>
      <c r="CU79" s="1306"/>
      <c r="CV79" s="1306">
        <v>7.1</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Wzozpm7ISlgPtED8PQ55ml0RSYxuTHmCypW3wucUJHlfx45GiIiAu7SEMR20mgF3SbAjJuR1Lt1B5UxN+WM+w==" saltValue="dpR/IrC1OrUCT4O63x+P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13" zoomScale="70" zoomScaleNormal="70" zoomScaleSheetLayoutView="70" workbookViewId="0">
      <selection activeCell="BX75" sqref="BX75:CE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9kEXwqIZbM3eLtkhEXgmnfqd1sB7eSq4skQgSHwQzvE0IUxx3mb4VbVlilA2SRGcHdfybsRMD2HvGHBh+IEQ==" saltValue="9eOmXW4sx/VtZrCtqm98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70" zoomScaleNormal="70" zoomScaleSheetLayoutView="55" workbookViewId="0">
      <selection activeCell="BX75" sqref="BX75:CE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jzUeKkhsf4gh24V2PAZJTlgEPlJBp2pT73FYEkc49IzNkO6MDf3AIp4PIOF3vlg+feBOcE56IqNrPqi3wp/dw==" saltValue="lljYBLy9bPgBtK1xeWlA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283731</v>
      </c>
      <c r="E3" s="161"/>
      <c r="F3" s="162">
        <v>333013</v>
      </c>
      <c r="G3" s="163"/>
      <c r="H3" s="164"/>
    </row>
    <row r="4" spans="1:8" x14ac:dyDescent="0.15">
      <c r="A4" s="165"/>
      <c r="B4" s="166"/>
      <c r="C4" s="167"/>
      <c r="D4" s="168">
        <v>237130</v>
      </c>
      <c r="E4" s="169"/>
      <c r="F4" s="170">
        <v>126732</v>
      </c>
      <c r="G4" s="171"/>
      <c r="H4" s="172"/>
    </row>
    <row r="5" spans="1:8" x14ac:dyDescent="0.15">
      <c r="A5" s="153" t="s">
        <v>547</v>
      </c>
      <c r="B5" s="158"/>
      <c r="C5" s="159"/>
      <c r="D5" s="160">
        <v>164659</v>
      </c>
      <c r="E5" s="161"/>
      <c r="F5" s="162">
        <v>280458</v>
      </c>
      <c r="G5" s="163"/>
      <c r="H5" s="164"/>
    </row>
    <row r="6" spans="1:8" x14ac:dyDescent="0.15">
      <c r="A6" s="165"/>
      <c r="B6" s="166"/>
      <c r="C6" s="167"/>
      <c r="D6" s="168">
        <v>117527</v>
      </c>
      <c r="E6" s="169"/>
      <c r="F6" s="170">
        <v>127286</v>
      </c>
      <c r="G6" s="171"/>
      <c r="H6" s="172"/>
    </row>
    <row r="7" spans="1:8" x14ac:dyDescent="0.15">
      <c r="A7" s="153" t="s">
        <v>548</v>
      </c>
      <c r="B7" s="158"/>
      <c r="C7" s="159"/>
      <c r="D7" s="160">
        <v>144809</v>
      </c>
      <c r="E7" s="161"/>
      <c r="F7" s="162">
        <v>291945</v>
      </c>
      <c r="G7" s="163"/>
      <c r="H7" s="164"/>
    </row>
    <row r="8" spans="1:8" x14ac:dyDescent="0.15">
      <c r="A8" s="165"/>
      <c r="B8" s="166"/>
      <c r="C8" s="167"/>
      <c r="D8" s="168">
        <v>93530</v>
      </c>
      <c r="E8" s="169"/>
      <c r="F8" s="170">
        <v>127651</v>
      </c>
      <c r="G8" s="171"/>
      <c r="H8" s="172"/>
    </row>
    <row r="9" spans="1:8" x14ac:dyDescent="0.15">
      <c r="A9" s="153" t="s">
        <v>549</v>
      </c>
      <c r="B9" s="158"/>
      <c r="C9" s="159"/>
      <c r="D9" s="160">
        <v>174945</v>
      </c>
      <c r="E9" s="161"/>
      <c r="F9" s="162">
        <v>291173</v>
      </c>
      <c r="G9" s="163"/>
      <c r="H9" s="164"/>
    </row>
    <row r="10" spans="1:8" x14ac:dyDescent="0.15">
      <c r="A10" s="165"/>
      <c r="B10" s="166"/>
      <c r="C10" s="167"/>
      <c r="D10" s="168">
        <v>132226</v>
      </c>
      <c r="E10" s="169"/>
      <c r="F10" s="170">
        <v>119071</v>
      </c>
      <c r="G10" s="171"/>
      <c r="H10" s="172"/>
    </row>
    <row r="11" spans="1:8" x14ac:dyDescent="0.15">
      <c r="A11" s="153" t="s">
        <v>550</v>
      </c>
      <c r="B11" s="158"/>
      <c r="C11" s="159"/>
      <c r="D11" s="160">
        <v>156825</v>
      </c>
      <c r="E11" s="161"/>
      <c r="F11" s="162">
        <v>271581</v>
      </c>
      <c r="G11" s="163"/>
      <c r="H11" s="164"/>
    </row>
    <row r="12" spans="1:8" x14ac:dyDescent="0.15">
      <c r="A12" s="165"/>
      <c r="B12" s="166"/>
      <c r="C12" s="173"/>
      <c r="D12" s="168">
        <v>111870</v>
      </c>
      <c r="E12" s="169"/>
      <c r="F12" s="170">
        <v>117844</v>
      </c>
      <c r="G12" s="171"/>
      <c r="H12" s="172"/>
    </row>
    <row r="13" spans="1:8" x14ac:dyDescent="0.15">
      <c r="A13" s="153"/>
      <c r="B13" s="158"/>
      <c r="C13" s="174"/>
      <c r="D13" s="175">
        <v>184994</v>
      </c>
      <c r="E13" s="176"/>
      <c r="F13" s="177">
        <v>293634</v>
      </c>
      <c r="G13" s="178"/>
      <c r="H13" s="164"/>
    </row>
    <row r="14" spans="1:8" x14ac:dyDescent="0.15">
      <c r="A14" s="165"/>
      <c r="B14" s="166"/>
      <c r="C14" s="167"/>
      <c r="D14" s="168">
        <v>138457</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5.65</v>
      </c>
      <c r="C19" s="179">
        <f>ROUND(VALUE(SUBSTITUTE(実質収支比率等に係る経年分析!G$48,"▲","-")),2)</f>
        <v>6.71</v>
      </c>
      <c r="D19" s="179">
        <f>ROUND(VALUE(SUBSTITUTE(実質収支比率等に係る経年分析!H$48,"▲","-")),2)</f>
        <v>7.4</v>
      </c>
      <c r="E19" s="179">
        <f>ROUND(VALUE(SUBSTITUTE(実質収支比率等に係る経年分析!I$48,"▲","-")),2)</f>
        <v>9.48</v>
      </c>
      <c r="F19" s="179">
        <f>ROUND(VALUE(SUBSTITUTE(実質収支比率等に係る経年分析!J$48,"▲","-")),2)</f>
        <v>11.24</v>
      </c>
    </row>
    <row r="20" spans="1:11" x14ac:dyDescent="0.15">
      <c r="A20" s="179" t="s">
        <v>55</v>
      </c>
      <c r="B20" s="179">
        <f>ROUND(VALUE(SUBSTITUTE(実質収支比率等に係る経年分析!F$47,"▲","-")),2)</f>
        <v>31.31</v>
      </c>
      <c r="C20" s="179">
        <f>ROUND(VALUE(SUBSTITUTE(実質収支比率等に係る経年分析!G$47,"▲","-")),2)</f>
        <v>40.64</v>
      </c>
      <c r="D20" s="179">
        <f>ROUND(VALUE(SUBSTITUTE(実質収支比率等に係る経年分析!H$47,"▲","-")),2)</f>
        <v>38.67</v>
      </c>
      <c r="E20" s="179">
        <f>ROUND(VALUE(SUBSTITUTE(実質収支比率等に係る経年分析!I$47,"▲","-")),2)</f>
        <v>36.94</v>
      </c>
      <c r="F20" s="179">
        <f>ROUND(VALUE(SUBSTITUTE(実質収支比率等に係る経年分析!J$47,"▲","-")),2)</f>
        <v>34.86</v>
      </c>
    </row>
    <row r="21" spans="1:11" x14ac:dyDescent="0.15">
      <c r="A21" s="179" t="s">
        <v>56</v>
      </c>
      <c r="B21" s="179">
        <f>IF(ISNUMBER(VALUE(SUBSTITUTE(実質収支比率等に係る経年分析!F$49,"▲","-"))),ROUND(VALUE(SUBSTITUTE(実質収支比率等に係る経年分析!F$49,"▲","-")),2),NA())</f>
        <v>-15.39</v>
      </c>
      <c r="C21" s="179">
        <f>IF(ISNUMBER(VALUE(SUBSTITUTE(実質収支比率等に係る経年分析!G$49,"▲","-"))),ROUND(VALUE(SUBSTITUTE(実質収支比率等に係る経年分析!G$49,"▲","-")),2),NA())</f>
        <v>10.87</v>
      </c>
      <c r="D21" s="179">
        <f>IF(ISNUMBER(VALUE(SUBSTITUTE(実質収支比率等に係る経年分析!H$49,"▲","-"))),ROUND(VALUE(SUBSTITUTE(実質収支比率等に係る経年分析!H$49,"▲","-")),2),NA())</f>
        <v>-2.88</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-0.79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特定地域生活排水処理事業特別会計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1.04</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2.4500000000000002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11.23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404</v>
      </c>
      <c r="E42" s="181"/>
      <c r="F42" s="181"/>
      <c r="G42" s="181">
        <f>'実質公債費比率（分子）の構造'!L$52</f>
        <v>351</v>
      </c>
      <c r="H42" s="181"/>
      <c r="I42" s="181"/>
      <c r="J42" s="181">
        <f>'実質公債費比率（分子）の構造'!M$52</f>
        <v>323</v>
      </c>
      <c r="K42" s="181"/>
      <c r="L42" s="181"/>
      <c r="M42" s="181">
        <f>'実質公債費比率（分子）の構造'!N$52</f>
        <v>315</v>
      </c>
      <c r="N42" s="181"/>
      <c r="O42" s="181"/>
      <c r="P42" s="181">
        <f>'実質公債費比率（分子）の構造'!O$52</f>
        <v>312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16</v>
      </c>
      <c r="C44" s="181"/>
      <c r="D44" s="181"/>
      <c r="E44" s="181">
        <f>'実質公債費比率（分子）の構造'!L$50</f>
        <v>16</v>
      </c>
      <c r="F44" s="181"/>
      <c r="G44" s="181"/>
      <c r="H44" s="181">
        <f>'実質公債費比率（分子）の構造'!M$50</f>
        <v>16</v>
      </c>
      <c r="I44" s="181"/>
      <c r="J44" s="181"/>
      <c r="K44" s="181">
        <f>'実質公債費比率（分子）の構造'!N$50</f>
        <v>16</v>
      </c>
      <c r="L44" s="181"/>
      <c r="M44" s="181"/>
      <c r="N44" s="181">
        <f>'実質公債費比率（分子）の構造'!O$50</f>
        <v>16</v>
      </c>
      <c r="O44" s="181"/>
      <c r="P44" s="181"/>
    </row>
    <row r="45" spans="1:16" x14ac:dyDescent="0.15">
      <c r="A45" s="181" t="s">
        <v>66</v>
      </c>
      <c r="B45" s="181">
        <f>'実質公債費比率（分子）の構造'!K$49</f>
        <v>60</v>
      </c>
      <c r="C45" s="181"/>
      <c r="D45" s="181"/>
      <c r="E45" s="181">
        <f>'実質公債費比率（分子）の構造'!L$49</f>
        <v>40</v>
      </c>
      <c r="F45" s="181"/>
      <c r="G45" s="181"/>
      <c r="H45" s="181">
        <f>'実質公債費比率（分子）の構造'!M$49</f>
        <v>48</v>
      </c>
      <c r="I45" s="181"/>
      <c r="J45" s="181"/>
      <c r="K45" s="181">
        <f>'実質公債費比率（分子）の構造'!N$49</f>
        <v>46</v>
      </c>
      <c r="L45" s="181"/>
      <c r="M45" s="181"/>
      <c r="N45" s="181">
        <f>'実質公債費比率（分子）の構造'!O$49</f>
        <v>37</v>
      </c>
      <c r="O45" s="181"/>
      <c r="P45" s="181"/>
    </row>
    <row r="46" spans="1:16" x14ac:dyDescent="0.15">
      <c r="A46" s="181" t="s">
        <v>67</v>
      </c>
      <c r="B46" s="181">
        <f>'実質公債費比率（分子）の構造'!K$48</f>
        <v>148</v>
      </c>
      <c r="C46" s="181"/>
      <c r="D46" s="181"/>
      <c r="E46" s="181">
        <f>'実質公債費比率（分子）の構造'!L$48</f>
        <v>89</v>
      </c>
      <c r="F46" s="181"/>
      <c r="G46" s="181"/>
      <c r="H46" s="181">
        <f>'実質公債費比率（分子）の構造'!M$48</f>
        <v>90</v>
      </c>
      <c r="I46" s="181"/>
      <c r="J46" s="181"/>
      <c r="K46" s="181">
        <f>'実質公債費比率（分子）の構造'!N$48</f>
        <v>72</v>
      </c>
      <c r="L46" s="181"/>
      <c r="M46" s="181"/>
      <c r="N46" s="181">
        <f>'実質公債費比率（分子）の構造'!O$48</f>
        <v>101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385</v>
      </c>
      <c r="C49" s="181"/>
      <c r="D49" s="181"/>
      <c r="E49" s="181">
        <f>'実質公債費比率（分子）の構造'!L$45</f>
        <v>321</v>
      </c>
      <c r="F49" s="181"/>
      <c r="G49" s="181"/>
      <c r="H49" s="181">
        <f>'実質公債費比率（分子）の構造'!M$45</f>
        <v>292</v>
      </c>
      <c r="I49" s="181"/>
      <c r="J49" s="181"/>
      <c r="K49" s="181">
        <f>'実質公債費比率（分子）の構造'!N$45</f>
        <v>285</v>
      </c>
      <c r="L49" s="181"/>
      <c r="M49" s="181"/>
      <c r="N49" s="181">
        <f>'実質公債費比率（分子）の構造'!O$45</f>
        <v>283</v>
      </c>
      <c r="O49" s="181"/>
      <c r="P49" s="181"/>
    </row>
    <row r="50" spans="1:16" x14ac:dyDescent="0.15">
      <c r="A50" s="181" t="s">
        <v>71</v>
      </c>
      <c r="B50" s="181" t="e">
        <f>NA()</f>
        <v>#N/A</v>
      </c>
      <c r="C50" s="181">
        <f>IF(ISNUMBER('実質公債費比率（分子）の構造'!K$53),'実質公債費比率（分子）の構造'!K$53,NA())</f>
        <v>205</v>
      </c>
      <c r="D50" s="181" t="e">
        <f>NA()</f>
        <v>#N/A</v>
      </c>
      <c r="E50" s="181" t="e">
        <f>NA()</f>
        <v>#N/A</v>
      </c>
      <c r="F50" s="181">
        <f>IF(ISNUMBER('実質公債費比率（分子）の構造'!L$53),'実質公債費比率（分子）の構造'!L$53,NA())</f>
        <v>115</v>
      </c>
      <c r="G50" s="181" t="e">
        <f>NA()</f>
        <v>#N/A</v>
      </c>
      <c r="H50" s="181" t="e">
        <f>NA()</f>
        <v>#N/A</v>
      </c>
      <c r="I50" s="181">
        <f>IF(ISNUMBER('実質公債費比率（分子）の構造'!M$53),'実質公債費比率（分子）の構造'!M$53,NA())</f>
        <v>123</v>
      </c>
      <c r="J50" s="181" t="e">
        <f>NA()</f>
        <v>#N/A</v>
      </c>
      <c r="K50" s="181" t="e">
        <f>NA()</f>
        <v>#N/A</v>
      </c>
      <c r="L50" s="181">
        <f>IF(ISNUMBER('実質公債費比率（分子）の構造'!N$53),'実質公債費比率（分子）の構造'!N$53,NA())</f>
        <v>104</v>
      </c>
      <c r="M50" s="181" t="e">
        <f>NA()</f>
        <v>#N/A</v>
      </c>
      <c r="N50" s="181" t="e">
        <f>NA()</f>
        <v>#N/A</v>
      </c>
      <c r="O50" s="181">
        <f>IF(ISNUMBER('実質公債費比率（分子）の構造'!O$53),'実質公債費比率（分子）の構造'!O$53,NA())</f>
        <v>125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2959</v>
      </c>
      <c r="E56" s="180"/>
      <c r="F56" s="180"/>
      <c r="G56" s="180">
        <f>'将来負担比率（分子）の構造'!J$52</f>
        <v>3129</v>
      </c>
      <c r="H56" s="180"/>
      <c r="I56" s="180"/>
      <c r="J56" s="180">
        <f>'将来負担比率（分子）の構造'!K$52</f>
        <v>3149</v>
      </c>
      <c r="K56" s="180"/>
      <c r="L56" s="180"/>
      <c r="M56" s="180">
        <f>'将来負担比率（分子）の構造'!L$52</f>
        <v>3393</v>
      </c>
      <c r="N56" s="180"/>
      <c r="O56" s="180"/>
      <c r="P56" s="180">
        <f>'将来負担比率（分子）の構造'!M$52</f>
        <v>3537</v>
      </c>
    </row>
    <row r="57" spans="1:16" x14ac:dyDescent="0.15">
      <c r="A57" s="180" t="s">
        <v>42</v>
      </c>
      <c r="B57" s="180"/>
      <c r="C57" s="180"/>
      <c r="D57" s="180">
        <f>'将来負担比率（分子）の構造'!I$51</f>
        <v>206</v>
      </c>
      <c r="E57" s="180"/>
      <c r="F57" s="180"/>
      <c r="G57" s="180">
        <f>'将来負担比率（分子）の構造'!J$51</f>
        <v>177</v>
      </c>
      <c r="H57" s="180"/>
      <c r="I57" s="180"/>
      <c r="J57" s="180">
        <f>'将来負担比率（分子）の構造'!K$51</f>
        <v>161</v>
      </c>
      <c r="K57" s="180"/>
      <c r="L57" s="180"/>
      <c r="M57" s="180">
        <f>'将来負担比率（分子）の構造'!L$51</f>
        <v>152</v>
      </c>
      <c r="N57" s="180"/>
      <c r="O57" s="180"/>
      <c r="P57" s="180">
        <f>'将来負担比率（分子）の構造'!M$51</f>
        <v>129</v>
      </c>
    </row>
    <row r="58" spans="1:16" x14ac:dyDescent="0.15">
      <c r="A58" s="180" t="s">
        <v>41</v>
      </c>
      <c r="B58" s="180"/>
      <c r="C58" s="180"/>
      <c r="D58" s="180">
        <f>'将来負担比率（分子）の構造'!I$50</f>
        <v>1287</v>
      </c>
      <c r="E58" s="180"/>
      <c r="F58" s="180"/>
      <c r="G58" s="180">
        <f>'将来負担比率（分子）の構造'!J$50</f>
        <v>1532</v>
      </c>
      <c r="H58" s="180"/>
      <c r="I58" s="180"/>
      <c r="J58" s="180">
        <f>'将来負担比率（分子）の構造'!K$50</f>
        <v>1465</v>
      </c>
      <c r="K58" s="180"/>
      <c r="L58" s="180"/>
      <c r="M58" s="180">
        <f>'将来負担比率（分子）の構造'!L$50</f>
        <v>1401</v>
      </c>
      <c r="N58" s="180"/>
      <c r="O58" s="180"/>
      <c r="P58" s="180">
        <f>'将来負担比率（分子）の構造'!M$50</f>
        <v>1349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459</v>
      </c>
      <c r="C62" s="180"/>
      <c r="D62" s="180"/>
      <c r="E62" s="180">
        <f>'将来負担比率（分子）の構造'!J$45</f>
        <v>412</v>
      </c>
      <c r="F62" s="180"/>
      <c r="G62" s="180"/>
      <c r="H62" s="180">
        <f>'将来負担比率（分子）の構造'!K$45</f>
        <v>541</v>
      </c>
      <c r="I62" s="180"/>
      <c r="J62" s="180"/>
      <c r="K62" s="180">
        <f>'将来負担比率（分子）の構造'!L$45</f>
        <v>529</v>
      </c>
      <c r="L62" s="180"/>
      <c r="M62" s="180"/>
      <c r="N62" s="180">
        <f>'将来負担比率（分子）の構造'!M$45</f>
        <v>512</v>
      </c>
      <c r="O62" s="180"/>
      <c r="P62" s="180"/>
    </row>
    <row r="63" spans="1:16" x14ac:dyDescent="0.15">
      <c r="A63" s="180" t="s">
        <v>34</v>
      </c>
      <c r="B63" s="180">
        <f>'将来負担比率（分子）の構造'!I$44</f>
        <v>351</v>
      </c>
      <c r="C63" s="180"/>
      <c r="D63" s="180"/>
      <c r="E63" s="180">
        <f>'将来負担比率（分子）の構造'!J$44</f>
        <v>292</v>
      </c>
      <c r="F63" s="180"/>
      <c r="G63" s="180"/>
      <c r="H63" s="180">
        <f>'将来負担比率（分子）の構造'!K$44</f>
        <v>232</v>
      </c>
      <c r="I63" s="180"/>
      <c r="J63" s="180"/>
      <c r="K63" s="180">
        <f>'将来負担比率（分子）の構造'!L$44</f>
        <v>194</v>
      </c>
      <c r="L63" s="180"/>
      <c r="M63" s="180"/>
      <c r="N63" s="180">
        <f>'将来負担比率（分子）の構造'!M$44</f>
        <v>153</v>
      </c>
      <c r="O63" s="180"/>
      <c r="P63" s="180"/>
    </row>
    <row r="64" spans="1:16" x14ac:dyDescent="0.15">
      <c r="A64" s="180" t="s">
        <v>33</v>
      </c>
      <c r="B64" s="180">
        <f>'将来負担比率（分子）の構造'!I$43</f>
        <v>1711</v>
      </c>
      <c r="C64" s="180"/>
      <c r="D64" s="180"/>
      <c r="E64" s="180">
        <f>'将来負担比率（分子）の構造'!J$43</f>
        <v>1737</v>
      </c>
      <c r="F64" s="180"/>
      <c r="G64" s="180"/>
      <c r="H64" s="180">
        <f>'将来負担比率（分子）の構造'!K$43</f>
        <v>1676</v>
      </c>
      <c r="I64" s="180"/>
      <c r="J64" s="180"/>
      <c r="K64" s="180">
        <f>'将来負担比率（分子）の構造'!L$43</f>
        <v>1602</v>
      </c>
      <c r="L64" s="180"/>
      <c r="M64" s="180"/>
      <c r="N64" s="180">
        <f>'将来負担比率（分子）の構造'!M$43</f>
        <v>1604</v>
      </c>
      <c r="O64" s="180"/>
      <c r="P64" s="180"/>
    </row>
    <row r="65" spans="1:16" x14ac:dyDescent="0.15">
      <c r="A65" s="180" t="s">
        <v>32</v>
      </c>
      <c r="B65" s="180">
        <f>'将来負担比率（分子）の構造'!I$42</f>
        <v>71</v>
      </c>
      <c r="C65" s="180"/>
      <c r="D65" s="180"/>
      <c r="E65" s="180">
        <f>'将来負担比率（分子）の構造'!J$42</f>
        <v>55</v>
      </c>
      <c r="F65" s="180"/>
      <c r="G65" s="180"/>
      <c r="H65" s="180">
        <f>'将来負担比率（分子）の構造'!K$42</f>
        <v>40</v>
      </c>
      <c r="I65" s="180"/>
      <c r="J65" s="180"/>
      <c r="K65" s="180">
        <f>'将来負担比率（分子）の構造'!L$42</f>
        <v>24</v>
      </c>
      <c r="L65" s="180"/>
      <c r="M65" s="180"/>
      <c r="N65" s="180">
        <f>'将来負担比率（分子）の構造'!M$42</f>
        <v>9</v>
      </c>
      <c r="O65" s="180"/>
      <c r="P65" s="180"/>
    </row>
    <row r="66" spans="1:16" x14ac:dyDescent="0.15">
      <c r="A66" s="180" t="s">
        <v>31</v>
      </c>
      <c r="B66" s="180">
        <f>'将来負担比率（分子）の構造'!I$41</f>
        <v>2840</v>
      </c>
      <c r="C66" s="180"/>
      <c r="D66" s="180"/>
      <c r="E66" s="180">
        <f>'将来負担比率（分子）の構造'!J$41</f>
        <v>2812</v>
      </c>
      <c r="F66" s="180"/>
      <c r="G66" s="180"/>
      <c r="H66" s="180">
        <f>'将来負担比率（分子）の構造'!K$41</f>
        <v>2822</v>
      </c>
      <c r="I66" s="180"/>
      <c r="J66" s="180"/>
      <c r="K66" s="180">
        <f>'将来負担比率（分子）の構造'!L$41</f>
        <v>3226</v>
      </c>
      <c r="L66" s="180"/>
      <c r="M66" s="180"/>
      <c r="N66" s="180">
        <f>'将来負担比率（分子）の構造'!M$41</f>
        <v>3464</v>
      </c>
      <c r="O66" s="180"/>
      <c r="P66" s="180"/>
    </row>
    <row r="67" spans="1:16" x14ac:dyDescent="0.15">
      <c r="A67" s="180" t="s">
        <v>75</v>
      </c>
      <c r="B67" s="180" t="e">
        <f>NA()</f>
        <v>#N/A</v>
      </c>
      <c r="C67" s="180">
        <f>IF(ISNUMBER('将来負担比率（分子）の構造'!I$53), IF('将来負担比率（分子）の構造'!I$53 &lt; 0, 0, '将来負担比率（分子）の構造'!I$53), NA())</f>
        <v>978</v>
      </c>
      <c r="D67" s="180" t="e">
        <f>NA()</f>
        <v>#N/A</v>
      </c>
      <c r="E67" s="180" t="e">
        <f>NA()</f>
        <v>#N/A</v>
      </c>
      <c r="F67" s="180">
        <f>IF(ISNUMBER('将来負担比率（分子）の構造'!J$53), IF('将来負担比率（分子）の構造'!J$53 &lt; 0, 0, '将来負担比率（分子）の構造'!J$53), NA())</f>
        <v>470</v>
      </c>
      <c r="G67" s="180" t="e">
        <f>NA()</f>
        <v>#N/A</v>
      </c>
      <c r="H67" s="180" t="e">
        <f>NA()</f>
        <v>#N/A</v>
      </c>
      <c r="I67" s="180">
        <f>IF(ISNUMBER('将来負担比率（分子）の構造'!K$53), IF('将来負担比率（分子）の構造'!K$53 &lt; 0, 0, '将来負担比率（分子）の構造'!K$53), NA())</f>
        <v>535</v>
      </c>
      <c r="J67" s="180" t="e">
        <f>NA()</f>
        <v>#N/A</v>
      </c>
      <c r="K67" s="180" t="e">
        <f>NA()</f>
        <v>#N/A</v>
      </c>
      <c r="L67" s="180">
        <f>IF(ISNUMBER('将来負担比率（分子）の構造'!L$53), IF('将来負担比率（分子）の構造'!L$53 &lt; 0, 0, '将来負担比率（分子）の構造'!L$53), NA())</f>
        <v>630</v>
      </c>
      <c r="M67" s="180" t="e">
        <f>NA()</f>
        <v>#N/A</v>
      </c>
      <c r="N67" s="180" t="e">
        <f>NA()</f>
        <v>#N/A</v>
      </c>
      <c r="O67" s="180">
        <f>IF(ISNUMBER('将来負担比率（分子）の構造'!M$53), IF('将来負担比率（分子）の構造'!M$53 &lt; 0, 0, '将来負担比率（分子）の構造'!M$53), NA())</f>
        <v>727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859</v>
      </c>
      <c r="C72" s="184">
        <f>基金残高に係る経年分析!G55</f>
        <v>815</v>
      </c>
      <c r="D72" s="184">
        <f>基金残高に係る経年分析!H55</f>
        <v>762</v>
      </c>
    </row>
    <row r="73" spans="1:16" x14ac:dyDescent="0.15">
      <c r="A73" s="183" t="s">
        <v>78</v>
      </c>
      <c r="B73" s="184">
        <f>基金残高に係る経年分析!F56</f>
        <v>5</v>
      </c>
      <c r="C73" s="184">
        <f>基金残高に係る経年分析!G56</f>
        <v>5</v>
      </c>
      <c r="D73" s="184">
        <f>基金残高に係る経年分析!H56</f>
        <v>5</v>
      </c>
    </row>
    <row r="74" spans="1:16" x14ac:dyDescent="0.15">
      <c r="A74" s="183" t="s">
        <v>79</v>
      </c>
      <c r="B74" s="184">
        <f>基金残高に係る経年分析!F57</f>
        <v>447</v>
      </c>
      <c r="C74" s="184">
        <f>基金残高に係る経年分析!G57</f>
        <v>436</v>
      </c>
      <c r="D74" s="184">
        <f>基金残高に係る経年分析!H57</f>
        <v>433</v>
      </c>
    </row>
  </sheetData>
  <sheetProtection algorithmName="SHA-512" hashValue="0dFJicJOwZMVXyLwteqvTM3/eEuEWtxtCG+VaGllEODflC9p2JRa9qMQS0bckJRV+PqmaN5gsxsXGOw5EhpwZA==" saltValue="8cXSmCiyFnf7umTE08V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CR29" sqref="CR29:CY2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438914</v>
      </c>
      <c r="S5" s="669"/>
      <c r="T5" s="669"/>
      <c r="U5" s="669"/>
      <c r="V5" s="669"/>
      <c r="W5" s="669"/>
      <c r="X5" s="669"/>
      <c r="Y5" s="670"/>
      <c r="Z5" s="671">
        <v>9.3000000000000007</v>
      </c>
      <c r="AA5" s="671"/>
      <c r="AB5" s="671"/>
      <c r="AC5" s="671"/>
      <c r="AD5" s="672">
        <v>438914</v>
      </c>
      <c r="AE5" s="672"/>
      <c r="AF5" s="672"/>
      <c r="AG5" s="672"/>
      <c r="AH5" s="672"/>
      <c r="AI5" s="672"/>
      <c r="AJ5" s="672"/>
      <c r="AK5" s="672"/>
      <c r="AL5" s="673">
        <v>20.3</v>
      </c>
      <c r="AM5" s="674"/>
      <c r="AN5" s="674"/>
      <c r="AO5" s="675"/>
      <c r="AP5" s="665" t="s">
        <v>229</v>
      </c>
      <c r="AQ5" s="666"/>
      <c r="AR5" s="666"/>
      <c r="AS5" s="666"/>
      <c r="AT5" s="666"/>
      <c r="AU5" s="666"/>
      <c r="AV5" s="666"/>
      <c r="AW5" s="666"/>
      <c r="AX5" s="666"/>
      <c r="AY5" s="666"/>
      <c r="AZ5" s="666"/>
      <c r="BA5" s="666"/>
      <c r="BB5" s="666"/>
      <c r="BC5" s="666"/>
      <c r="BD5" s="666"/>
      <c r="BE5" s="666"/>
      <c r="BF5" s="667"/>
      <c r="BG5" s="679">
        <v>384996</v>
      </c>
      <c r="BH5" s="680"/>
      <c r="BI5" s="680"/>
      <c r="BJ5" s="680"/>
      <c r="BK5" s="680"/>
      <c r="BL5" s="680"/>
      <c r="BM5" s="680"/>
      <c r="BN5" s="681"/>
      <c r="BO5" s="682">
        <v>87.7</v>
      </c>
      <c r="BP5" s="682"/>
      <c r="BQ5" s="682"/>
      <c r="BR5" s="682"/>
      <c r="BS5" s="683" t="s">
        <v>128</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56959</v>
      </c>
      <c r="S6" s="680"/>
      <c r="T6" s="680"/>
      <c r="U6" s="680"/>
      <c r="V6" s="680"/>
      <c r="W6" s="680"/>
      <c r="X6" s="680"/>
      <c r="Y6" s="681"/>
      <c r="Z6" s="682">
        <v>1.2</v>
      </c>
      <c r="AA6" s="682"/>
      <c r="AB6" s="682"/>
      <c r="AC6" s="682"/>
      <c r="AD6" s="683">
        <v>56959</v>
      </c>
      <c r="AE6" s="683"/>
      <c r="AF6" s="683"/>
      <c r="AG6" s="683"/>
      <c r="AH6" s="683"/>
      <c r="AI6" s="683"/>
      <c r="AJ6" s="683"/>
      <c r="AK6" s="683"/>
      <c r="AL6" s="684">
        <v>2.6</v>
      </c>
      <c r="AM6" s="685"/>
      <c r="AN6" s="685"/>
      <c r="AO6" s="686"/>
      <c r="AP6" s="676" t="s">
        <v>234</v>
      </c>
      <c r="AQ6" s="677"/>
      <c r="AR6" s="677"/>
      <c r="AS6" s="677"/>
      <c r="AT6" s="677"/>
      <c r="AU6" s="677"/>
      <c r="AV6" s="677"/>
      <c r="AW6" s="677"/>
      <c r="AX6" s="677"/>
      <c r="AY6" s="677"/>
      <c r="AZ6" s="677"/>
      <c r="BA6" s="677"/>
      <c r="BB6" s="677"/>
      <c r="BC6" s="677"/>
      <c r="BD6" s="677"/>
      <c r="BE6" s="677"/>
      <c r="BF6" s="678"/>
      <c r="BG6" s="679">
        <v>384996</v>
      </c>
      <c r="BH6" s="680"/>
      <c r="BI6" s="680"/>
      <c r="BJ6" s="680"/>
      <c r="BK6" s="680"/>
      <c r="BL6" s="680"/>
      <c r="BM6" s="680"/>
      <c r="BN6" s="681"/>
      <c r="BO6" s="682">
        <v>87.7</v>
      </c>
      <c r="BP6" s="682"/>
      <c r="BQ6" s="682"/>
      <c r="BR6" s="682"/>
      <c r="BS6" s="683" t="s">
        <v>128</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55197</v>
      </c>
      <c r="CS6" s="680"/>
      <c r="CT6" s="680"/>
      <c r="CU6" s="680"/>
      <c r="CV6" s="680"/>
      <c r="CW6" s="680"/>
      <c r="CX6" s="680"/>
      <c r="CY6" s="681"/>
      <c r="CZ6" s="673">
        <v>1.3</v>
      </c>
      <c r="DA6" s="674"/>
      <c r="DB6" s="674"/>
      <c r="DC6" s="693"/>
      <c r="DD6" s="688" t="s">
        <v>128</v>
      </c>
      <c r="DE6" s="680"/>
      <c r="DF6" s="680"/>
      <c r="DG6" s="680"/>
      <c r="DH6" s="680"/>
      <c r="DI6" s="680"/>
      <c r="DJ6" s="680"/>
      <c r="DK6" s="680"/>
      <c r="DL6" s="680"/>
      <c r="DM6" s="680"/>
      <c r="DN6" s="680"/>
      <c r="DO6" s="680"/>
      <c r="DP6" s="681"/>
      <c r="DQ6" s="688">
        <v>55197</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507</v>
      </c>
      <c r="S7" s="680"/>
      <c r="T7" s="680"/>
      <c r="U7" s="680"/>
      <c r="V7" s="680"/>
      <c r="W7" s="680"/>
      <c r="X7" s="680"/>
      <c r="Y7" s="681"/>
      <c r="Z7" s="682">
        <v>0</v>
      </c>
      <c r="AA7" s="682"/>
      <c r="AB7" s="682"/>
      <c r="AC7" s="682"/>
      <c r="AD7" s="683">
        <v>507</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139082</v>
      </c>
      <c r="BH7" s="680"/>
      <c r="BI7" s="680"/>
      <c r="BJ7" s="680"/>
      <c r="BK7" s="680"/>
      <c r="BL7" s="680"/>
      <c r="BM7" s="680"/>
      <c r="BN7" s="681"/>
      <c r="BO7" s="682">
        <v>31.7</v>
      </c>
      <c r="BP7" s="682"/>
      <c r="BQ7" s="682"/>
      <c r="BR7" s="682"/>
      <c r="BS7" s="683" t="s">
        <v>128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1190448</v>
      </c>
      <c r="CS7" s="680"/>
      <c r="CT7" s="680"/>
      <c r="CU7" s="680"/>
      <c r="CV7" s="680"/>
      <c r="CW7" s="680"/>
      <c r="CX7" s="680"/>
      <c r="CY7" s="681"/>
      <c r="CZ7" s="682">
        <v>28.9</v>
      </c>
      <c r="DA7" s="682"/>
      <c r="DB7" s="682"/>
      <c r="DC7" s="682"/>
      <c r="DD7" s="688">
        <v>426414</v>
      </c>
      <c r="DE7" s="680"/>
      <c r="DF7" s="680"/>
      <c r="DG7" s="680"/>
      <c r="DH7" s="680"/>
      <c r="DI7" s="680"/>
      <c r="DJ7" s="680"/>
      <c r="DK7" s="680"/>
      <c r="DL7" s="680"/>
      <c r="DM7" s="680"/>
      <c r="DN7" s="680"/>
      <c r="DO7" s="680"/>
      <c r="DP7" s="681"/>
      <c r="DQ7" s="688">
        <v>685105</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981</v>
      </c>
      <c r="S8" s="680"/>
      <c r="T8" s="680"/>
      <c r="U8" s="680"/>
      <c r="V8" s="680"/>
      <c r="W8" s="680"/>
      <c r="X8" s="680"/>
      <c r="Y8" s="681"/>
      <c r="Z8" s="682">
        <v>0</v>
      </c>
      <c r="AA8" s="682"/>
      <c r="AB8" s="682"/>
      <c r="AC8" s="682"/>
      <c r="AD8" s="683">
        <v>981</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6259</v>
      </c>
      <c r="BH8" s="680"/>
      <c r="BI8" s="680"/>
      <c r="BJ8" s="680"/>
      <c r="BK8" s="680"/>
      <c r="BL8" s="680"/>
      <c r="BM8" s="680"/>
      <c r="BN8" s="681"/>
      <c r="BO8" s="682">
        <v>1.4</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742779</v>
      </c>
      <c r="CS8" s="680"/>
      <c r="CT8" s="680"/>
      <c r="CU8" s="680"/>
      <c r="CV8" s="680"/>
      <c r="CW8" s="680"/>
      <c r="CX8" s="680"/>
      <c r="CY8" s="681"/>
      <c r="CZ8" s="682">
        <v>18.100000000000001</v>
      </c>
      <c r="DA8" s="682"/>
      <c r="DB8" s="682"/>
      <c r="DC8" s="682"/>
      <c r="DD8" s="688" t="s">
        <v>175</v>
      </c>
      <c r="DE8" s="680"/>
      <c r="DF8" s="680"/>
      <c r="DG8" s="680"/>
      <c r="DH8" s="680"/>
      <c r="DI8" s="680"/>
      <c r="DJ8" s="680"/>
      <c r="DK8" s="680"/>
      <c r="DL8" s="680"/>
      <c r="DM8" s="680"/>
      <c r="DN8" s="680"/>
      <c r="DO8" s="680"/>
      <c r="DP8" s="681"/>
      <c r="DQ8" s="688">
        <v>493528</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768</v>
      </c>
      <c r="S9" s="680"/>
      <c r="T9" s="680"/>
      <c r="U9" s="680"/>
      <c r="V9" s="680"/>
      <c r="W9" s="680"/>
      <c r="X9" s="680"/>
      <c r="Y9" s="681"/>
      <c r="Z9" s="682">
        <v>0</v>
      </c>
      <c r="AA9" s="682"/>
      <c r="AB9" s="682"/>
      <c r="AC9" s="682"/>
      <c r="AD9" s="683">
        <v>768</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114905</v>
      </c>
      <c r="BH9" s="680"/>
      <c r="BI9" s="680"/>
      <c r="BJ9" s="680"/>
      <c r="BK9" s="680"/>
      <c r="BL9" s="680"/>
      <c r="BM9" s="680"/>
      <c r="BN9" s="681"/>
      <c r="BO9" s="682">
        <v>26.2</v>
      </c>
      <c r="BP9" s="682"/>
      <c r="BQ9" s="682"/>
      <c r="BR9" s="682"/>
      <c r="BS9" s="688" t="s">
        <v>128</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324921</v>
      </c>
      <c r="CS9" s="680"/>
      <c r="CT9" s="680"/>
      <c r="CU9" s="680"/>
      <c r="CV9" s="680"/>
      <c r="CW9" s="680"/>
      <c r="CX9" s="680"/>
      <c r="CY9" s="681"/>
      <c r="CZ9" s="682">
        <v>7.9</v>
      </c>
      <c r="DA9" s="682"/>
      <c r="DB9" s="682"/>
      <c r="DC9" s="682"/>
      <c r="DD9" s="688" t="s">
        <v>245</v>
      </c>
      <c r="DE9" s="680"/>
      <c r="DF9" s="680"/>
      <c r="DG9" s="680"/>
      <c r="DH9" s="680"/>
      <c r="DI9" s="680"/>
      <c r="DJ9" s="680"/>
      <c r="DK9" s="680"/>
      <c r="DL9" s="680"/>
      <c r="DM9" s="680"/>
      <c r="DN9" s="680"/>
      <c r="DO9" s="680"/>
      <c r="DP9" s="681"/>
      <c r="DQ9" s="688">
        <v>314320</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245</v>
      </c>
      <c r="S10" s="680"/>
      <c r="T10" s="680"/>
      <c r="U10" s="680"/>
      <c r="V10" s="680"/>
      <c r="W10" s="680"/>
      <c r="X10" s="680"/>
      <c r="Y10" s="681"/>
      <c r="Z10" s="682" t="s">
        <v>175</v>
      </c>
      <c r="AA10" s="682"/>
      <c r="AB10" s="682"/>
      <c r="AC10" s="682"/>
      <c r="AD10" s="683" t="s">
        <v>128</v>
      </c>
      <c r="AE10" s="683"/>
      <c r="AF10" s="683"/>
      <c r="AG10" s="683"/>
      <c r="AH10" s="683"/>
      <c r="AI10" s="683"/>
      <c r="AJ10" s="683"/>
      <c r="AK10" s="683"/>
      <c r="AL10" s="684" t="s">
        <v>175</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10816</v>
      </c>
      <c r="BH10" s="680"/>
      <c r="BI10" s="680"/>
      <c r="BJ10" s="680"/>
      <c r="BK10" s="680"/>
      <c r="BL10" s="680"/>
      <c r="BM10" s="680"/>
      <c r="BN10" s="681"/>
      <c r="BO10" s="682">
        <v>2.5</v>
      </c>
      <c r="BP10" s="682"/>
      <c r="BQ10" s="682"/>
      <c r="BR10" s="682"/>
      <c r="BS10" s="688" t="s">
        <v>175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128</v>
      </c>
      <c r="CS10" s="680"/>
      <c r="CT10" s="680"/>
      <c r="CU10" s="680"/>
      <c r="CV10" s="680"/>
      <c r="CW10" s="680"/>
      <c r="CX10" s="680"/>
      <c r="CY10" s="681"/>
      <c r="CZ10" s="682" t="s">
        <v>128</v>
      </c>
      <c r="DA10" s="682"/>
      <c r="DB10" s="682"/>
      <c r="DC10" s="682"/>
      <c r="DD10" s="688" t="s">
        <v>245</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175</v>
      </c>
      <c r="AA11" s="682"/>
      <c r="AB11" s="682"/>
      <c r="AC11" s="682"/>
      <c r="AD11" s="683" t="s">
        <v>128</v>
      </c>
      <c r="AE11" s="683"/>
      <c r="AF11" s="683"/>
      <c r="AG11" s="683"/>
      <c r="AH11" s="683"/>
      <c r="AI11" s="683"/>
      <c r="AJ11" s="683"/>
      <c r="AK11" s="683"/>
      <c r="AL11" s="684" t="s">
        <v>175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7102</v>
      </c>
      <c r="BH11" s="680"/>
      <c r="BI11" s="680"/>
      <c r="BJ11" s="680"/>
      <c r="BK11" s="680"/>
      <c r="BL11" s="680"/>
      <c r="BM11" s="680"/>
      <c r="BN11" s="681"/>
      <c r="BO11" s="682">
        <v>1.6</v>
      </c>
      <c r="BP11" s="682"/>
      <c r="BQ11" s="682"/>
      <c r="BR11" s="682"/>
      <c r="BS11" s="688" t="s">
        <v>128</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411377</v>
      </c>
      <c r="CS11" s="680"/>
      <c r="CT11" s="680"/>
      <c r="CU11" s="680"/>
      <c r="CV11" s="680"/>
      <c r="CW11" s="680"/>
      <c r="CX11" s="680"/>
      <c r="CY11" s="681"/>
      <c r="CZ11" s="682">
        <v>10</v>
      </c>
      <c r="DA11" s="682"/>
      <c r="DB11" s="682"/>
      <c r="DC11" s="682"/>
      <c r="DD11" s="688">
        <v>98502</v>
      </c>
      <c r="DE11" s="680"/>
      <c r="DF11" s="680"/>
      <c r="DG11" s="680"/>
      <c r="DH11" s="680"/>
      <c r="DI11" s="680"/>
      <c r="DJ11" s="680"/>
      <c r="DK11" s="680"/>
      <c r="DL11" s="680"/>
      <c r="DM11" s="680"/>
      <c r="DN11" s="680"/>
      <c r="DO11" s="680"/>
      <c r="DP11" s="681"/>
      <c r="DQ11" s="688">
        <v>243908</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81932</v>
      </c>
      <c r="S12" s="680"/>
      <c r="T12" s="680"/>
      <c r="U12" s="680"/>
      <c r="V12" s="680"/>
      <c r="W12" s="680"/>
      <c r="X12" s="680"/>
      <c r="Y12" s="681"/>
      <c r="Z12" s="682">
        <v>1.7</v>
      </c>
      <c r="AA12" s="682"/>
      <c r="AB12" s="682"/>
      <c r="AC12" s="682"/>
      <c r="AD12" s="683">
        <v>81932</v>
      </c>
      <c r="AE12" s="683"/>
      <c r="AF12" s="683"/>
      <c r="AG12" s="683"/>
      <c r="AH12" s="683"/>
      <c r="AI12" s="683"/>
      <c r="AJ12" s="683"/>
      <c r="AK12" s="683"/>
      <c r="AL12" s="684">
        <v>3.8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196170</v>
      </c>
      <c r="BH12" s="680"/>
      <c r="BI12" s="680"/>
      <c r="BJ12" s="680"/>
      <c r="BK12" s="680"/>
      <c r="BL12" s="680"/>
      <c r="BM12" s="680"/>
      <c r="BN12" s="681"/>
      <c r="BO12" s="682">
        <v>44.7</v>
      </c>
      <c r="BP12" s="682"/>
      <c r="BQ12" s="682"/>
      <c r="BR12" s="682"/>
      <c r="BS12" s="688" t="s">
        <v>175</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90315</v>
      </c>
      <c r="CS12" s="680"/>
      <c r="CT12" s="680"/>
      <c r="CU12" s="680"/>
      <c r="CV12" s="680"/>
      <c r="CW12" s="680"/>
      <c r="CX12" s="680"/>
      <c r="CY12" s="681"/>
      <c r="CZ12" s="682">
        <v>2.2000000000000002</v>
      </c>
      <c r="DA12" s="682"/>
      <c r="DB12" s="682"/>
      <c r="DC12" s="682"/>
      <c r="DD12" s="688">
        <v>1165</v>
      </c>
      <c r="DE12" s="680"/>
      <c r="DF12" s="680"/>
      <c r="DG12" s="680"/>
      <c r="DH12" s="680"/>
      <c r="DI12" s="680"/>
      <c r="DJ12" s="680"/>
      <c r="DK12" s="680"/>
      <c r="DL12" s="680"/>
      <c r="DM12" s="680"/>
      <c r="DN12" s="680"/>
      <c r="DO12" s="680"/>
      <c r="DP12" s="681"/>
      <c r="DQ12" s="688">
        <v>44648</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175</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195496</v>
      </c>
      <c r="BH13" s="680"/>
      <c r="BI13" s="680"/>
      <c r="BJ13" s="680"/>
      <c r="BK13" s="680"/>
      <c r="BL13" s="680"/>
      <c r="BM13" s="680"/>
      <c r="BN13" s="681"/>
      <c r="BO13" s="682">
        <v>44.5</v>
      </c>
      <c r="BP13" s="682"/>
      <c r="BQ13" s="682"/>
      <c r="BR13" s="682"/>
      <c r="BS13" s="688" t="s">
        <v>245</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245321</v>
      </c>
      <c r="CS13" s="680"/>
      <c r="CT13" s="680"/>
      <c r="CU13" s="680"/>
      <c r="CV13" s="680"/>
      <c r="CW13" s="680"/>
      <c r="CX13" s="680"/>
      <c r="CY13" s="681"/>
      <c r="CZ13" s="682">
        <v>6</v>
      </c>
      <c r="DA13" s="682"/>
      <c r="DB13" s="682"/>
      <c r="DC13" s="682"/>
      <c r="DD13" s="688">
        <v>100167</v>
      </c>
      <c r="DE13" s="680"/>
      <c r="DF13" s="680"/>
      <c r="DG13" s="680"/>
      <c r="DH13" s="680"/>
      <c r="DI13" s="680"/>
      <c r="DJ13" s="680"/>
      <c r="DK13" s="680"/>
      <c r="DL13" s="680"/>
      <c r="DM13" s="680"/>
      <c r="DN13" s="680"/>
      <c r="DO13" s="680"/>
      <c r="DP13" s="681"/>
      <c r="DQ13" s="688">
        <v>203202</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245</v>
      </c>
      <c r="AA14" s="682"/>
      <c r="AB14" s="682"/>
      <c r="AC14" s="682"/>
      <c r="AD14" s="683" t="s">
        <v>128</v>
      </c>
      <c r="AE14" s="683"/>
      <c r="AF14" s="683"/>
      <c r="AG14" s="683"/>
      <c r="AH14" s="683"/>
      <c r="AI14" s="683"/>
      <c r="AJ14" s="683"/>
      <c r="AK14" s="683"/>
      <c r="AL14" s="684" t="s">
        <v>128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16645</v>
      </c>
      <c r="BH14" s="680"/>
      <c r="BI14" s="680"/>
      <c r="BJ14" s="680"/>
      <c r="BK14" s="680"/>
      <c r="BL14" s="680"/>
      <c r="BM14" s="680"/>
      <c r="BN14" s="681"/>
      <c r="BO14" s="682">
        <v>3.8</v>
      </c>
      <c r="BP14" s="682"/>
      <c r="BQ14" s="682"/>
      <c r="BR14" s="682"/>
      <c r="BS14" s="688" t="s">
        <v>245</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139447</v>
      </c>
      <c r="CS14" s="680"/>
      <c r="CT14" s="680"/>
      <c r="CU14" s="680"/>
      <c r="CV14" s="680"/>
      <c r="CW14" s="680"/>
      <c r="CX14" s="680"/>
      <c r="CY14" s="681"/>
      <c r="CZ14" s="682">
        <v>3.4</v>
      </c>
      <c r="DA14" s="682"/>
      <c r="DB14" s="682"/>
      <c r="DC14" s="682"/>
      <c r="DD14" s="688">
        <v>5445</v>
      </c>
      <c r="DE14" s="680"/>
      <c r="DF14" s="680"/>
      <c r="DG14" s="680"/>
      <c r="DH14" s="680"/>
      <c r="DI14" s="680"/>
      <c r="DJ14" s="680"/>
      <c r="DK14" s="680"/>
      <c r="DL14" s="680"/>
      <c r="DM14" s="680"/>
      <c r="DN14" s="680"/>
      <c r="DO14" s="680"/>
      <c r="DP14" s="681"/>
      <c r="DQ14" s="688">
        <v>126568</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13459</v>
      </c>
      <c r="S15" s="680"/>
      <c r="T15" s="680"/>
      <c r="U15" s="680"/>
      <c r="V15" s="680"/>
      <c r="W15" s="680"/>
      <c r="X15" s="680"/>
      <c r="Y15" s="681"/>
      <c r="Z15" s="682">
        <v>0.3</v>
      </c>
      <c r="AA15" s="682"/>
      <c r="AB15" s="682"/>
      <c r="AC15" s="682"/>
      <c r="AD15" s="683">
        <v>13459</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33099</v>
      </c>
      <c r="BH15" s="680"/>
      <c r="BI15" s="680"/>
      <c r="BJ15" s="680"/>
      <c r="BK15" s="680"/>
      <c r="BL15" s="680"/>
      <c r="BM15" s="680"/>
      <c r="BN15" s="681"/>
      <c r="BO15" s="682">
        <v>7.5</v>
      </c>
      <c r="BP15" s="682"/>
      <c r="BQ15" s="682"/>
      <c r="BR15" s="682"/>
      <c r="BS15" s="688" t="s">
        <v>128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207794</v>
      </c>
      <c r="CS15" s="680"/>
      <c r="CT15" s="680"/>
      <c r="CU15" s="680"/>
      <c r="CV15" s="680"/>
      <c r="CW15" s="680"/>
      <c r="CX15" s="680"/>
      <c r="CY15" s="681"/>
      <c r="CZ15" s="682">
        <v>5.0999999999999996</v>
      </c>
      <c r="DA15" s="682"/>
      <c r="DB15" s="682"/>
      <c r="DC15" s="682"/>
      <c r="DD15" s="688">
        <v>8153</v>
      </c>
      <c r="DE15" s="680"/>
      <c r="DF15" s="680"/>
      <c r="DG15" s="680"/>
      <c r="DH15" s="680"/>
      <c r="DI15" s="680"/>
      <c r="DJ15" s="680"/>
      <c r="DK15" s="680"/>
      <c r="DL15" s="680"/>
      <c r="DM15" s="680"/>
      <c r="DN15" s="680"/>
      <c r="DO15" s="680"/>
      <c r="DP15" s="681"/>
      <c r="DQ15" s="688">
        <v>204033</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128</v>
      </c>
      <c r="AA16" s="682"/>
      <c r="AB16" s="682"/>
      <c r="AC16" s="682"/>
      <c r="AD16" s="683" t="s">
        <v>245</v>
      </c>
      <c r="AE16" s="683"/>
      <c r="AF16" s="683"/>
      <c r="AG16" s="683"/>
      <c r="AH16" s="683"/>
      <c r="AI16" s="683"/>
      <c r="AJ16" s="683"/>
      <c r="AK16" s="683"/>
      <c r="AL16" s="684" t="s">
        <v>245</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175</v>
      </c>
      <c r="BP16" s="682"/>
      <c r="BQ16" s="682"/>
      <c r="BR16" s="682"/>
      <c r="BS16" s="688" t="s">
        <v>128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422340</v>
      </c>
      <c r="CS16" s="680"/>
      <c r="CT16" s="680"/>
      <c r="CU16" s="680"/>
      <c r="CV16" s="680"/>
      <c r="CW16" s="680"/>
      <c r="CX16" s="680"/>
      <c r="CY16" s="681"/>
      <c r="CZ16" s="682">
        <v>10.3</v>
      </c>
      <c r="DA16" s="682"/>
      <c r="DB16" s="682"/>
      <c r="DC16" s="682"/>
      <c r="DD16" s="688" t="s">
        <v>128</v>
      </c>
      <c r="DE16" s="680"/>
      <c r="DF16" s="680"/>
      <c r="DG16" s="680"/>
      <c r="DH16" s="680"/>
      <c r="DI16" s="680"/>
      <c r="DJ16" s="680"/>
      <c r="DK16" s="680"/>
      <c r="DL16" s="680"/>
      <c r="DM16" s="680"/>
      <c r="DN16" s="680"/>
      <c r="DO16" s="680"/>
      <c r="DP16" s="681"/>
      <c r="DQ16" s="688">
        <v>97708</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920</v>
      </c>
      <c r="S17" s="680"/>
      <c r="T17" s="680"/>
      <c r="U17" s="680"/>
      <c r="V17" s="680"/>
      <c r="W17" s="680"/>
      <c r="X17" s="680"/>
      <c r="Y17" s="681"/>
      <c r="Z17" s="682">
        <v>0</v>
      </c>
      <c r="AA17" s="682"/>
      <c r="AB17" s="682"/>
      <c r="AC17" s="682"/>
      <c r="AD17" s="683">
        <v>920</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245</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283334</v>
      </c>
      <c r="CS17" s="680"/>
      <c r="CT17" s="680"/>
      <c r="CU17" s="680"/>
      <c r="CV17" s="680"/>
      <c r="CW17" s="680"/>
      <c r="CX17" s="680"/>
      <c r="CY17" s="681"/>
      <c r="CZ17" s="682">
        <v>6.9</v>
      </c>
      <c r="DA17" s="682"/>
      <c r="DB17" s="682"/>
      <c r="DC17" s="682"/>
      <c r="DD17" s="688" t="s">
        <v>128</v>
      </c>
      <c r="DE17" s="680"/>
      <c r="DF17" s="680"/>
      <c r="DG17" s="680"/>
      <c r="DH17" s="680"/>
      <c r="DI17" s="680"/>
      <c r="DJ17" s="680"/>
      <c r="DK17" s="680"/>
      <c r="DL17" s="680"/>
      <c r="DM17" s="680"/>
      <c r="DN17" s="680"/>
      <c r="DO17" s="680"/>
      <c r="DP17" s="681"/>
      <c r="DQ17" s="688">
        <v>251448</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1753690</v>
      </c>
      <c r="S18" s="680"/>
      <c r="T18" s="680"/>
      <c r="U18" s="680"/>
      <c r="V18" s="680"/>
      <c r="W18" s="680"/>
      <c r="X18" s="680"/>
      <c r="Y18" s="681"/>
      <c r="Z18" s="682">
        <v>37.1</v>
      </c>
      <c r="AA18" s="682"/>
      <c r="AB18" s="682"/>
      <c r="AC18" s="682"/>
      <c r="AD18" s="683">
        <v>1564360</v>
      </c>
      <c r="AE18" s="683"/>
      <c r="AF18" s="683"/>
      <c r="AG18" s="683"/>
      <c r="AH18" s="683"/>
      <c r="AI18" s="683"/>
      <c r="AJ18" s="683"/>
      <c r="AK18" s="683"/>
      <c r="AL18" s="684">
        <v>72.2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245</v>
      </c>
      <c r="BH18" s="680"/>
      <c r="BI18" s="680"/>
      <c r="BJ18" s="680"/>
      <c r="BK18" s="680"/>
      <c r="BL18" s="680"/>
      <c r="BM18" s="680"/>
      <c r="BN18" s="681"/>
      <c r="BO18" s="682" t="s">
        <v>175</v>
      </c>
      <c r="BP18" s="682"/>
      <c r="BQ18" s="682"/>
      <c r="BR18" s="682"/>
      <c r="BS18" s="688" t="s">
        <v>128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175</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175</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1564360</v>
      </c>
      <c r="S19" s="680"/>
      <c r="T19" s="680"/>
      <c r="U19" s="680"/>
      <c r="V19" s="680"/>
      <c r="W19" s="680"/>
      <c r="X19" s="680"/>
      <c r="Y19" s="681"/>
      <c r="Z19" s="682">
        <v>33.1</v>
      </c>
      <c r="AA19" s="682"/>
      <c r="AB19" s="682"/>
      <c r="AC19" s="682"/>
      <c r="AD19" s="683">
        <v>1564360</v>
      </c>
      <c r="AE19" s="683"/>
      <c r="AF19" s="683"/>
      <c r="AG19" s="683"/>
      <c r="AH19" s="683"/>
      <c r="AI19" s="683"/>
      <c r="AJ19" s="683"/>
      <c r="AK19" s="683"/>
      <c r="AL19" s="684">
        <v>72.2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53918</v>
      </c>
      <c r="BH19" s="680"/>
      <c r="BI19" s="680"/>
      <c r="BJ19" s="680"/>
      <c r="BK19" s="680"/>
      <c r="BL19" s="680"/>
      <c r="BM19" s="680"/>
      <c r="BN19" s="681"/>
      <c r="BO19" s="682">
        <v>12.3</v>
      </c>
      <c r="BP19" s="682"/>
      <c r="BQ19" s="682"/>
      <c r="BR19" s="682"/>
      <c r="BS19" s="688" t="s">
        <v>128</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175</v>
      </c>
      <c r="CS19" s="680"/>
      <c r="CT19" s="680"/>
      <c r="CU19" s="680"/>
      <c r="CV19" s="680"/>
      <c r="CW19" s="680"/>
      <c r="CX19" s="680"/>
      <c r="CY19" s="681"/>
      <c r="CZ19" s="682" t="s">
        <v>245</v>
      </c>
      <c r="DA19" s="682"/>
      <c r="DB19" s="682"/>
      <c r="DC19" s="682"/>
      <c r="DD19" s="688" t="s">
        <v>245</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189330</v>
      </c>
      <c r="S20" s="680"/>
      <c r="T20" s="680"/>
      <c r="U20" s="680"/>
      <c r="V20" s="680"/>
      <c r="W20" s="680"/>
      <c r="X20" s="680"/>
      <c r="Y20" s="681"/>
      <c r="Z20" s="682">
        <v>4</v>
      </c>
      <c r="AA20" s="682"/>
      <c r="AB20" s="682"/>
      <c r="AC20" s="682"/>
      <c r="AD20" s="683" t="s">
        <v>245</v>
      </c>
      <c r="AE20" s="683"/>
      <c r="AF20" s="683"/>
      <c r="AG20" s="683"/>
      <c r="AH20" s="683"/>
      <c r="AI20" s="683"/>
      <c r="AJ20" s="683"/>
      <c r="AK20" s="683"/>
      <c r="AL20" s="684" t="s">
        <v>175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53918</v>
      </c>
      <c r="BH20" s="680"/>
      <c r="BI20" s="680"/>
      <c r="BJ20" s="680"/>
      <c r="BK20" s="680"/>
      <c r="BL20" s="680"/>
      <c r="BM20" s="680"/>
      <c r="BN20" s="681"/>
      <c r="BO20" s="682">
        <v>12.3</v>
      </c>
      <c r="BP20" s="682"/>
      <c r="BQ20" s="682"/>
      <c r="BR20" s="682"/>
      <c r="BS20" s="688" t="s">
        <v>128</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4113273</v>
      </c>
      <c r="CS20" s="680"/>
      <c r="CT20" s="680"/>
      <c r="CU20" s="680"/>
      <c r="CV20" s="680"/>
      <c r="CW20" s="680"/>
      <c r="CX20" s="680"/>
      <c r="CY20" s="681"/>
      <c r="CZ20" s="682">
        <v>100</v>
      </c>
      <c r="DA20" s="682"/>
      <c r="DB20" s="682"/>
      <c r="DC20" s="682"/>
      <c r="DD20" s="688">
        <v>639846</v>
      </c>
      <c r="DE20" s="680"/>
      <c r="DF20" s="680"/>
      <c r="DG20" s="680"/>
      <c r="DH20" s="680"/>
      <c r="DI20" s="680"/>
      <c r="DJ20" s="680"/>
      <c r="DK20" s="680"/>
      <c r="DL20" s="680"/>
      <c r="DM20" s="680"/>
      <c r="DN20" s="680"/>
      <c r="DO20" s="680"/>
      <c r="DP20" s="681"/>
      <c r="DQ20" s="688">
        <v>2719665</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245</v>
      </c>
      <c r="S21" s="680"/>
      <c r="T21" s="680"/>
      <c r="U21" s="680"/>
      <c r="V21" s="680"/>
      <c r="W21" s="680"/>
      <c r="X21" s="680"/>
      <c r="Y21" s="681"/>
      <c r="Z21" s="682" t="s">
        <v>245</v>
      </c>
      <c r="AA21" s="682"/>
      <c r="AB21" s="682"/>
      <c r="AC21" s="682"/>
      <c r="AD21" s="683" t="s">
        <v>245</v>
      </c>
      <c r="AE21" s="683"/>
      <c r="AF21" s="683"/>
      <c r="AG21" s="683"/>
      <c r="AH21" s="683"/>
      <c r="AI21" s="683"/>
      <c r="AJ21" s="683"/>
      <c r="AK21" s="683"/>
      <c r="AL21" s="684" t="s">
        <v>128</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53918</v>
      </c>
      <c r="BH21" s="680"/>
      <c r="BI21" s="680"/>
      <c r="BJ21" s="680"/>
      <c r="BK21" s="680"/>
      <c r="BL21" s="680"/>
      <c r="BM21" s="680"/>
      <c r="BN21" s="681"/>
      <c r="BO21" s="682">
        <v>12.3</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2348130</v>
      </c>
      <c r="S22" s="680"/>
      <c r="T22" s="680"/>
      <c r="U22" s="680"/>
      <c r="V22" s="680"/>
      <c r="W22" s="680"/>
      <c r="X22" s="680"/>
      <c r="Y22" s="681"/>
      <c r="Z22" s="682">
        <v>49.7</v>
      </c>
      <c r="AA22" s="682"/>
      <c r="AB22" s="682"/>
      <c r="AC22" s="682"/>
      <c r="AD22" s="683">
        <v>2158800</v>
      </c>
      <c r="AE22" s="683"/>
      <c r="AF22" s="683"/>
      <c r="AG22" s="683"/>
      <c r="AH22" s="683"/>
      <c r="AI22" s="683"/>
      <c r="AJ22" s="683"/>
      <c r="AK22" s="683"/>
      <c r="AL22" s="684">
        <v>99.7</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t="s">
        <v>128</v>
      </c>
      <c r="S23" s="680"/>
      <c r="T23" s="680"/>
      <c r="U23" s="680"/>
      <c r="V23" s="680"/>
      <c r="W23" s="680"/>
      <c r="X23" s="680"/>
      <c r="Y23" s="681"/>
      <c r="Z23" s="682" t="s">
        <v>245</v>
      </c>
      <c r="AA23" s="682"/>
      <c r="AB23" s="682"/>
      <c r="AC23" s="682"/>
      <c r="AD23" s="683" t="s">
        <v>128</v>
      </c>
      <c r="AE23" s="683"/>
      <c r="AF23" s="683"/>
      <c r="AG23" s="683"/>
      <c r="AH23" s="683"/>
      <c r="AI23" s="683"/>
      <c r="AJ23" s="683"/>
      <c r="AK23" s="683"/>
      <c r="AL23" s="684" t="s">
        <v>128</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245</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8925</v>
      </c>
      <c r="S24" s="680"/>
      <c r="T24" s="680"/>
      <c r="U24" s="680"/>
      <c r="V24" s="680"/>
      <c r="W24" s="680"/>
      <c r="X24" s="680"/>
      <c r="Y24" s="681"/>
      <c r="Z24" s="682">
        <v>0.2</v>
      </c>
      <c r="AA24" s="682"/>
      <c r="AB24" s="682"/>
      <c r="AC24" s="682"/>
      <c r="AD24" s="683" t="s">
        <v>128</v>
      </c>
      <c r="AE24" s="683"/>
      <c r="AF24" s="683"/>
      <c r="AG24" s="683"/>
      <c r="AH24" s="683"/>
      <c r="AI24" s="683"/>
      <c r="AJ24" s="683"/>
      <c r="AK24" s="683"/>
      <c r="AL24" s="684" t="s">
        <v>128</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175</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1234148</v>
      </c>
      <c r="CS24" s="669"/>
      <c r="CT24" s="669"/>
      <c r="CU24" s="669"/>
      <c r="CV24" s="669"/>
      <c r="CW24" s="669"/>
      <c r="CX24" s="669"/>
      <c r="CY24" s="670"/>
      <c r="CZ24" s="673">
        <v>30</v>
      </c>
      <c r="DA24" s="674"/>
      <c r="DB24" s="674"/>
      <c r="DC24" s="693"/>
      <c r="DD24" s="712">
        <v>990275</v>
      </c>
      <c r="DE24" s="669"/>
      <c r="DF24" s="669"/>
      <c r="DG24" s="669"/>
      <c r="DH24" s="669"/>
      <c r="DI24" s="669"/>
      <c r="DJ24" s="669"/>
      <c r="DK24" s="670"/>
      <c r="DL24" s="712">
        <v>966085</v>
      </c>
      <c r="DM24" s="669"/>
      <c r="DN24" s="669"/>
      <c r="DO24" s="669"/>
      <c r="DP24" s="669"/>
      <c r="DQ24" s="669"/>
      <c r="DR24" s="669"/>
      <c r="DS24" s="669"/>
      <c r="DT24" s="669"/>
      <c r="DU24" s="669"/>
      <c r="DV24" s="670"/>
      <c r="DW24" s="673">
        <v>42.9</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92540</v>
      </c>
      <c r="S25" s="680"/>
      <c r="T25" s="680"/>
      <c r="U25" s="680"/>
      <c r="V25" s="680"/>
      <c r="W25" s="680"/>
      <c r="X25" s="680"/>
      <c r="Y25" s="681"/>
      <c r="Z25" s="682">
        <v>2</v>
      </c>
      <c r="AA25" s="682"/>
      <c r="AB25" s="682"/>
      <c r="AC25" s="682"/>
      <c r="AD25" s="683" t="s">
        <v>245</v>
      </c>
      <c r="AE25" s="683"/>
      <c r="AF25" s="683"/>
      <c r="AG25" s="683"/>
      <c r="AH25" s="683"/>
      <c r="AI25" s="683"/>
      <c r="AJ25" s="683"/>
      <c r="AK25" s="683"/>
      <c r="AL25" s="684" t="s">
        <v>245</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666588</v>
      </c>
      <c r="CS25" s="715"/>
      <c r="CT25" s="715"/>
      <c r="CU25" s="715"/>
      <c r="CV25" s="715"/>
      <c r="CW25" s="715"/>
      <c r="CX25" s="715"/>
      <c r="CY25" s="716"/>
      <c r="CZ25" s="684">
        <v>16.2</v>
      </c>
      <c r="DA25" s="713"/>
      <c r="DB25" s="713"/>
      <c r="DC25" s="717"/>
      <c r="DD25" s="688">
        <v>629798</v>
      </c>
      <c r="DE25" s="715"/>
      <c r="DF25" s="715"/>
      <c r="DG25" s="715"/>
      <c r="DH25" s="715"/>
      <c r="DI25" s="715"/>
      <c r="DJ25" s="715"/>
      <c r="DK25" s="716"/>
      <c r="DL25" s="688">
        <v>606598</v>
      </c>
      <c r="DM25" s="715"/>
      <c r="DN25" s="715"/>
      <c r="DO25" s="715"/>
      <c r="DP25" s="715"/>
      <c r="DQ25" s="715"/>
      <c r="DR25" s="715"/>
      <c r="DS25" s="715"/>
      <c r="DT25" s="715"/>
      <c r="DU25" s="715"/>
      <c r="DV25" s="716"/>
      <c r="DW25" s="684">
        <v>26.9</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2878</v>
      </c>
      <c r="S26" s="680"/>
      <c r="T26" s="680"/>
      <c r="U26" s="680"/>
      <c r="V26" s="680"/>
      <c r="W26" s="680"/>
      <c r="X26" s="680"/>
      <c r="Y26" s="681"/>
      <c r="Z26" s="682">
        <v>0.1</v>
      </c>
      <c r="AA26" s="682"/>
      <c r="AB26" s="682"/>
      <c r="AC26" s="682"/>
      <c r="AD26" s="683" t="s">
        <v>175</v>
      </c>
      <c r="AE26" s="683"/>
      <c r="AF26" s="683"/>
      <c r="AG26" s="683"/>
      <c r="AH26" s="683"/>
      <c r="AI26" s="683"/>
      <c r="AJ26" s="683"/>
      <c r="AK26" s="683"/>
      <c r="AL26" s="684" t="s">
        <v>128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245</v>
      </c>
      <c r="BH26" s="680"/>
      <c r="BI26" s="680"/>
      <c r="BJ26" s="680"/>
      <c r="BK26" s="680"/>
      <c r="BL26" s="680"/>
      <c r="BM26" s="680"/>
      <c r="BN26" s="681"/>
      <c r="BO26" s="682" t="s">
        <v>245</v>
      </c>
      <c r="BP26" s="682"/>
      <c r="BQ26" s="682"/>
      <c r="BR26" s="682"/>
      <c r="BS26" s="688" t="s">
        <v>128</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359119</v>
      </c>
      <c r="CS26" s="680"/>
      <c r="CT26" s="680"/>
      <c r="CU26" s="680"/>
      <c r="CV26" s="680"/>
      <c r="CW26" s="680"/>
      <c r="CX26" s="680"/>
      <c r="CY26" s="681"/>
      <c r="CZ26" s="684">
        <v>8.6999999999999993</v>
      </c>
      <c r="DA26" s="713"/>
      <c r="DB26" s="713"/>
      <c r="DC26" s="717"/>
      <c r="DD26" s="688">
        <v>331893</v>
      </c>
      <c r="DE26" s="680"/>
      <c r="DF26" s="680"/>
      <c r="DG26" s="680"/>
      <c r="DH26" s="680"/>
      <c r="DI26" s="680"/>
      <c r="DJ26" s="680"/>
      <c r="DK26" s="681"/>
      <c r="DL26" s="688" t="s">
        <v>175</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424745</v>
      </c>
      <c r="S27" s="680"/>
      <c r="T27" s="680"/>
      <c r="U27" s="680"/>
      <c r="V27" s="680"/>
      <c r="W27" s="680"/>
      <c r="X27" s="680"/>
      <c r="Y27" s="681"/>
      <c r="Z27" s="682">
        <v>9</v>
      </c>
      <c r="AA27" s="682"/>
      <c r="AB27" s="682"/>
      <c r="AC27" s="682"/>
      <c r="AD27" s="683" t="s">
        <v>128</v>
      </c>
      <c r="AE27" s="683"/>
      <c r="AF27" s="683"/>
      <c r="AG27" s="683"/>
      <c r="AH27" s="683"/>
      <c r="AI27" s="683"/>
      <c r="AJ27" s="683"/>
      <c r="AK27" s="683"/>
      <c r="AL27" s="684" t="s">
        <v>245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438914</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284226</v>
      </c>
      <c r="CS27" s="715"/>
      <c r="CT27" s="715"/>
      <c r="CU27" s="715"/>
      <c r="CV27" s="715"/>
      <c r="CW27" s="715"/>
      <c r="CX27" s="715"/>
      <c r="CY27" s="716"/>
      <c r="CZ27" s="684">
        <v>6.9</v>
      </c>
      <c r="DA27" s="713"/>
      <c r="DB27" s="713"/>
      <c r="DC27" s="717"/>
      <c r="DD27" s="688">
        <v>109029</v>
      </c>
      <c r="DE27" s="715"/>
      <c r="DF27" s="715"/>
      <c r="DG27" s="715"/>
      <c r="DH27" s="715"/>
      <c r="DI27" s="715"/>
      <c r="DJ27" s="715"/>
      <c r="DK27" s="716"/>
      <c r="DL27" s="688">
        <v>108039</v>
      </c>
      <c r="DM27" s="715"/>
      <c r="DN27" s="715"/>
      <c r="DO27" s="715"/>
      <c r="DP27" s="715"/>
      <c r="DQ27" s="715"/>
      <c r="DR27" s="715"/>
      <c r="DS27" s="715"/>
      <c r="DT27" s="715"/>
      <c r="DU27" s="715"/>
      <c r="DV27" s="716"/>
      <c r="DW27" s="684">
        <v>4.8</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175</v>
      </c>
      <c r="AA28" s="682"/>
      <c r="AB28" s="682"/>
      <c r="AC28" s="682"/>
      <c r="AD28" s="683" t="s">
        <v>245</v>
      </c>
      <c r="AE28" s="683"/>
      <c r="AF28" s="683"/>
      <c r="AG28" s="683"/>
      <c r="AH28" s="683"/>
      <c r="AI28" s="683"/>
      <c r="AJ28" s="683"/>
      <c r="AK28" s="683"/>
      <c r="AL28" s="684" t="s">
        <v>175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283334</v>
      </c>
      <c r="CS28" s="680"/>
      <c r="CT28" s="680"/>
      <c r="CU28" s="680"/>
      <c r="CV28" s="680"/>
      <c r="CW28" s="680"/>
      <c r="CX28" s="680"/>
      <c r="CY28" s="681"/>
      <c r="CZ28" s="684">
        <v>6.9</v>
      </c>
      <c r="DA28" s="713"/>
      <c r="DB28" s="713"/>
      <c r="DC28" s="717"/>
      <c r="DD28" s="688">
        <v>251448</v>
      </c>
      <c r="DE28" s="680"/>
      <c r="DF28" s="680"/>
      <c r="DG28" s="680"/>
      <c r="DH28" s="680"/>
      <c r="DI28" s="680"/>
      <c r="DJ28" s="680"/>
      <c r="DK28" s="681"/>
      <c r="DL28" s="688">
        <v>251448</v>
      </c>
      <c r="DM28" s="680"/>
      <c r="DN28" s="680"/>
      <c r="DO28" s="680"/>
      <c r="DP28" s="680"/>
      <c r="DQ28" s="680"/>
      <c r="DR28" s="680"/>
      <c r="DS28" s="680"/>
      <c r="DT28" s="680"/>
      <c r="DU28" s="680"/>
      <c r="DV28" s="681"/>
      <c r="DW28" s="684">
        <v>11.2</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482852</v>
      </c>
      <c r="S29" s="680"/>
      <c r="T29" s="680"/>
      <c r="U29" s="680"/>
      <c r="V29" s="680"/>
      <c r="W29" s="680"/>
      <c r="X29" s="680"/>
      <c r="Y29" s="681"/>
      <c r="Z29" s="682">
        <v>10.199999999999999</v>
      </c>
      <c r="AA29" s="682"/>
      <c r="AB29" s="682"/>
      <c r="AC29" s="682"/>
      <c r="AD29" s="683" t="s">
        <v>128</v>
      </c>
      <c r="AE29" s="683"/>
      <c r="AF29" s="683"/>
      <c r="AG29" s="683"/>
      <c r="AH29" s="683"/>
      <c r="AI29" s="683"/>
      <c r="AJ29" s="683"/>
      <c r="AK29" s="683"/>
      <c r="AL29" s="684" t="s">
        <v>175</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283283</v>
      </c>
      <c r="CS29" s="715"/>
      <c r="CT29" s="715"/>
      <c r="CU29" s="715"/>
      <c r="CV29" s="715"/>
      <c r="CW29" s="715"/>
      <c r="CX29" s="715"/>
      <c r="CY29" s="716"/>
      <c r="CZ29" s="684">
        <v>6.9</v>
      </c>
      <c r="DA29" s="713"/>
      <c r="DB29" s="713"/>
      <c r="DC29" s="717"/>
      <c r="DD29" s="688">
        <v>251397</v>
      </c>
      <c r="DE29" s="715"/>
      <c r="DF29" s="715"/>
      <c r="DG29" s="715"/>
      <c r="DH29" s="715"/>
      <c r="DI29" s="715"/>
      <c r="DJ29" s="715"/>
      <c r="DK29" s="716"/>
      <c r="DL29" s="688">
        <v>251397</v>
      </c>
      <c r="DM29" s="715"/>
      <c r="DN29" s="715"/>
      <c r="DO29" s="715"/>
      <c r="DP29" s="715"/>
      <c r="DQ29" s="715"/>
      <c r="DR29" s="715"/>
      <c r="DS29" s="715"/>
      <c r="DT29" s="715"/>
      <c r="DU29" s="715"/>
      <c r="DV29" s="716"/>
      <c r="DW29" s="684">
        <v>11.2</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12486</v>
      </c>
      <c r="S30" s="680"/>
      <c r="T30" s="680"/>
      <c r="U30" s="680"/>
      <c r="V30" s="680"/>
      <c r="W30" s="680"/>
      <c r="X30" s="680"/>
      <c r="Y30" s="681"/>
      <c r="Z30" s="682">
        <v>0.3</v>
      </c>
      <c r="AA30" s="682"/>
      <c r="AB30" s="682"/>
      <c r="AC30" s="682"/>
      <c r="AD30" s="683">
        <v>6415</v>
      </c>
      <c r="AE30" s="683"/>
      <c r="AF30" s="683"/>
      <c r="AG30" s="683"/>
      <c r="AH30" s="683"/>
      <c r="AI30" s="683"/>
      <c r="AJ30" s="683"/>
      <c r="AK30" s="683"/>
      <c r="AL30" s="684">
        <v>0.3</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99.1</v>
      </c>
      <c r="BH30" s="740"/>
      <c r="BI30" s="740"/>
      <c r="BJ30" s="740"/>
      <c r="BK30" s="740"/>
      <c r="BL30" s="740"/>
      <c r="BM30" s="674">
        <v>96.9</v>
      </c>
      <c r="BN30" s="740"/>
      <c r="BO30" s="740"/>
      <c r="BP30" s="740"/>
      <c r="BQ30" s="741"/>
      <c r="BR30" s="739">
        <v>98.9</v>
      </c>
      <c r="BS30" s="740"/>
      <c r="BT30" s="740"/>
      <c r="BU30" s="740"/>
      <c r="BV30" s="740"/>
      <c r="BW30" s="740"/>
      <c r="BX30" s="674">
        <v>95.3</v>
      </c>
      <c r="BY30" s="740"/>
      <c r="BZ30" s="740"/>
      <c r="CA30" s="740"/>
      <c r="CB30" s="741"/>
      <c r="CD30" s="744"/>
      <c r="CE30" s="745"/>
      <c r="CF30" s="694" t="s">
        <v>312</v>
      </c>
      <c r="CG30" s="695"/>
      <c r="CH30" s="695"/>
      <c r="CI30" s="695"/>
      <c r="CJ30" s="695"/>
      <c r="CK30" s="695"/>
      <c r="CL30" s="695"/>
      <c r="CM30" s="695"/>
      <c r="CN30" s="695"/>
      <c r="CO30" s="695"/>
      <c r="CP30" s="695"/>
      <c r="CQ30" s="696"/>
      <c r="CR30" s="679">
        <v>267481</v>
      </c>
      <c r="CS30" s="680"/>
      <c r="CT30" s="680"/>
      <c r="CU30" s="680"/>
      <c r="CV30" s="680"/>
      <c r="CW30" s="680"/>
      <c r="CX30" s="680"/>
      <c r="CY30" s="681"/>
      <c r="CZ30" s="684">
        <v>6.5</v>
      </c>
      <c r="DA30" s="713"/>
      <c r="DB30" s="713"/>
      <c r="DC30" s="717"/>
      <c r="DD30" s="688">
        <v>235595</v>
      </c>
      <c r="DE30" s="680"/>
      <c r="DF30" s="680"/>
      <c r="DG30" s="680"/>
      <c r="DH30" s="680"/>
      <c r="DI30" s="680"/>
      <c r="DJ30" s="680"/>
      <c r="DK30" s="681"/>
      <c r="DL30" s="688">
        <v>235595</v>
      </c>
      <c r="DM30" s="680"/>
      <c r="DN30" s="680"/>
      <c r="DO30" s="680"/>
      <c r="DP30" s="680"/>
      <c r="DQ30" s="680"/>
      <c r="DR30" s="680"/>
      <c r="DS30" s="680"/>
      <c r="DT30" s="680"/>
      <c r="DU30" s="680"/>
      <c r="DV30" s="681"/>
      <c r="DW30" s="684">
        <v>10.5</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174748</v>
      </c>
      <c r="S31" s="680"/>
      <c r="T31" s="680"/>
      <c r="U31" s="680"/>
      <c r="V31" s="680"/>
      <c r="W31" s="680"/>
      <c r="X31" s="680"/>
      <c r="Y31" s="681"/>
      <c r="Z31" s="682">
        <v>3.7</v>
      </c>
      <c r="AA31" s="682"/>
      <c r="AB31" s="682"/>
      <c r="AC31" s="682"/>
      <c r="AD31" s="683" t="s">
        <v>245</v>
      </c>
      <c r="AE31" s="683"/>
      <c r="AF31" s="683"/>
      <c r="AG31" s="683"/>
      <c r="AH31" s="683"/>
      <c r="AI31" s="683"/>
      <c r="AJ31" s="683"/>
      <c r="AK31" s="683"/>
      <c r="AL31" s="684" t="s">
        <v>128</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99.1</v>
      </c>
      <c r="BH31" s="715"/>
      <c r="BI31" s="715"/>
      <c r="BJ31" s="715"/>
      <c r="BK31" s="715"/>
      <c r="BL31" s="715"/>
      <c r="BM31" s="685">
        <v>95.9</v>
      </c>
      <c r="BN31" s="737"/>
      <c r="BO31" s="737"/>
      <c r="BP31" s="737"/>
      <c r="BQ31" s="738"/>
      <c r="BR31" s="736">
        <v>99.4</v>
      </c>
      <c r="BS31" s="715"/>
      <c r="BT31" s="715"/>
      <c r="BU31" s="715"/>
      <c r="BV31" s="715"/>
      <c r="BW31" s="715"/>
      <c r="BX31" s="685">
        <v>95.1</v>
      </c>
      <c r="BY31" s="737"/>
      <c r="BZ31" s="737"/>
      <c r="CA31" s="737"/>
      <c r="CB31" s="738"/>
      <c r="CD31" s="744"/>
      <c r="CE31" s="745"/>
      <c r="CF31" s="694" t="s">
        <v>316</v>
      </c>
      <c r="CG31" s="695"/>
      <c r="CH31" s="695"/>
      <c r="CI31" s="695"/>
      <c r="CJ31" s="695"/>
      <c r="CK31" s="695"/>
      <c r="CL31" s="695"/>
      <c r="CM31" s="695"/>
      <c r="CN31" s="695"/>
      <c r="CO31" s="695"/>
      <c r="CP31" s="695"/>
      <c r="CQ31" s="696"/>
      <c r="CR31" s="679">
        <v>15802</v>
      </c>
      <c r="CS31" s="715"/>
      <c r="CT31" s="715"/>
      <c r="CU31" s="715"/>
      <c r="CV31" s="715"/>
      <c r="CW31" s="715"/>
      <c r="CX31" s="715"/>
      <c r="CY31" s="716"/>
      <c r="CZ31" s="684">
        <v>0.4</v>
      </c>
      <c r="DA31" s="713"/>
      <c r="DB31" s="713"/>
      <c r="DC31" s="717"/>
      <c r="DD31" s="688">
        <v>15802</v>
      </c>
      <c r="DE31" s="715"/>
      <c r="DF31" s="715"/>
      <c r="DG31" s="715"/>
      <c r="DH31" s="715"/>
      <c r="DI31" s="715"/>
      <c r="DJ31" s="715"/>
      <c r="DK31" s="716"/>
      <c r="DL31" s="688">
        <v>15802</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174078</v>
      </c>
      <c r="S32" s="680"/>
      <c r="T32" s="680"/>
      <c r="U32" s="680"/>
      <c r="V32" s="680"/>
      <c r="W32" s="680"/>
      <c r="X32" s="680"/>
      <c r="Y32" s="681"/>
      <c r="Z32" s="682">
        <v>3.7</v>
      </c>
      <c r="AA32" s="682"/>
      <c r="AB32" s="682"/>
      <c r="AC32" s="682"/>
      <c r="AD32" s="683" t="s">
        <v>128</v>
      </c>
      <c r="AE32" s="683"/>
      <c r="AF32" s="683"/>
      <c r="AG32" s="683"/>
      <c r="AH32" s="683"/>
      <c r="AI32" s="683"/>
      <c r="AJ32" s="683"/>
      <c r="AK32" s="683"/>
      <c r="AL32" s="684" t="s">
        <v>245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v>
      </c>
      <c r="BH32" s="749"/>
      <c r="BI32" s="749"/>
      <c r="BJ32" s="749"/>
      <c r="BK32" s="749"/>
      <c r="BL32" s="749"/>
      <c r="BM32" s="750">
        <v>96.8</v>
      </c>
      <c r="BN32" s="749"/>
      <c r="BO32" s="749"/>
      <c r="BP32" s="749"/>
      <c r="BQ32" s="751"/>
      <c r="BR32" s="748">
        <v>98.3</v>
      </c>
      <c r="BS32" s="749"/>
      <c r="BT32" s="749"/>
      <c r="BU32" s="749"/>
      <c r="BV32" s="749"/>
      <c r="BW32" s="749"/>
      <c r="BX32" s="750">
        <v>94.5</v>
      </c>
      <c r="BY32" s="749"/>
      <c r="BZ32" s="749"/>
      <c r="CA32" s="749"/>
      <c r="CB32" s="751"/>
      <c r="CD32" s="746"/>
      <c r="CE32" s="747"/>
      <c r="CF32" s="694" t="s">
        <v>319</v>
      </c>
      <c r="CG32" s="695"/>
      <c r="CH32" s="695"/>
      <c r="CI32" s="695"/>
      <c r="CJ32" s="695"/>
      <c r="CK32" s="695"/>
      <c r="CL32" s="695"/>
      <c r="CM32" s="695"/>
      <c r="CN32" s="695"/>
      <c r="CO32" s="695"/>
      <c r="CP32" s="695"/>
      <c r="CQ32" s="696"/>
      <c r="CR32" s="679">
        <v>51</v>
      </c>
      <c r="CS32" s="680"/>
      <c r="CT32" s="680"/>
      <c r="CU32" s="680"/>
      <c r="CV32" s="680"/>
      <c r="CW32" s="680"/>
      <c r="CX32" s="680"/>
      <c r="CY32" s="681"/>
      <c r="CZ32" s="684">
        <v>0</v>
      </c>
      <c r="DA32" s="713"/>
      <c r="DB32" s="713"/>
      <c r="DC32" s="717"/>
      <c r="DD32" s="688">
        <v>51</v>
      </c>
      <c r="DE32" s="680"/>
      <c r="DF32" s="680"/>
      <c r="DG32" s="680"/>
      <c r="DH32" s="680"/>
      <c r="DI32" s="680"/>
      <c r="DJ32" s="680"/>
      <c r="DK32" s="681"/>
      <c r="DL32" s="688">
        <v>51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478674</v>
      </c>
      <c r="S33" s="680"/>
      <c r="T33" s="680"/>
      <c r="U33" s="680"/>
      <c r="V33" s="680"/>
      <c r="W33" s="680"/>
      <c r="X33" s="680"/>
      <c r="Y33" s="681"/>
      <c r="Z33" s="682">
        <v>10.1</v>
      </c>
      <c r="AA33" s="682"/>
      <c r="AB33" s="682"/>
      <c r="AC33" s="682"/>
      <c r="AD33" s="683" t="s">
        <v>245</v>
      </c>
      <c r="AE33" s="683"/>
      <c r="AF33" s="683"/>
      <c r="AG33" s="683"/>
      <c r="AH33" s="683"/>
      <c r="AI33" s="683"/>
      <c r="AJ33" s="683"/>
      <c r="AK33" s="683"/>
      <c r="AL33" s="684" t="s">
        <v>245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1816939</v>
      </c>
      <c r="CS33" s="715"/>
      <c r="CT33" s="715"/>
      <c r="CU33" s="715"/>
      <c r="CV33" s="715"/>
      <c r="CW33" s="715"/>
      <c r="CX33" s="715"/>
      <c r="CY33" s="716"/>
      <c r="CZ33" s="684">
        <v>44.2</v>
      </c>
      <c r="DA33" s="713"/>
      <c r="DB33" s="713"/>
      <c r="DC33" s="717"/>
      <c r="DD33" s="688">
        <v>1460569</v>
      </c>
      <c r="DE33" s="715"/>
      <c r="DF33" s="715"/>
      <c r="DG33" s="715"/>
      <c r="DH33" s="715"/>
      <c r="DI33" s="715"/>
      <c r="DJ33" s="715"/>
      <c r="DK33" s="716"/>
      <c r="DL33" s="688">
        <v>1261889</v>
      </c>
      <c r="DM33" s="715"/>
      <c r="DN33" s="715"/>
      <c r="DO33" s="715"/>
      <c r="DP33" s="715"/>
      <c r="DQ33" s="715"/>
      <c r="DR33" s="715"/>
      <c r="DS33" s="715"/>
      <c r="DT33" s="715"/>
      <c r="DU33" s="715"/>
      <c r="DV33" s="716"/>
      <c r="DW33" s="684">
        <v>56.1</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22698</v>
      </c>
      <c r="S34" s="680"/>
      <c r="T34" s="680"/>
      <c r="U34" s="680"/>
      <c r="V34" s="680"/>
      <c r="W34" s="680"/>
      <c r="X34" s="680"/>
      <c r="Y34" s="681"/>
      <c r="Z34" s="682">
        <v>0.5</v>
      </c>
      <c r="AA34" s="682"/>
      <c r="AB34" s="682"/>
      <c r="AC34" s="682"/>
      <c r="AD34" s="683">
        <v>28</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548676</v>
      </c>
      <c r="CS34" s="680"/>
      <c r="CT34" s="680"/>
      <c r="CU34" s="680"/>
      <c r="CV34" s="680"/>
      <c r="CW34" s="680"/>
      <c r="CX34" s="680"/>
      <c r="CY34" s="681"/>
      <c r="CZ34" s="684">
        <v>13.3</v>
      </c>
      <c r="DA34" s="713"/>
      <c r="DB34" s="713"/>
      <c r="DC34" s="717"/>
      <c r="DD34" s="688">
        <v>418384</v>
      </c>
      <c r="DE34" s="680"/>
      <c r="DF34" s="680"/>
      <c r="DG34" s="680"/>
      <c r="DH34" s="680"/>
      <c r="DI34" s="680"/>
      <c r="DJ34" s="680"/>
      <c r="DK34" s="681"/>
      <c r="DL34" s="688">
        <v>402371</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505883</v>
      </c>
      <c r="S35" s="680"/>
      <c r="T35" s="680"/>
      <c r="U35" s="680"/>
      <c r="V35" s="680"/>
      <c r="W35" s="680"/>
      <c r="X35" s="680"/>
      <c r="Y35" s="681"/>
      <c r="Z35" s="682">
        <v>10.7</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448015</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32398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16824</v>
      </c>
      <c r="CS35" s="715"/>
      <c r="CT35" s="715"/>
      <c r="CU35" s="715"/>
      <c r="CV35" s="715"/>
      <c r="CW35" s="715"/>
      <c r="CX35" s="715"/>
      <c r="CY35" s="716"/>
      <c r="CZ35" s="684">
        <v>0.4</v>
      </c>
      <c r="DA35" s="713"/>
      <c r="DB35" s="713"/>
      <c r="DC35" s="717"/>
      <c r="DD35" s="688">
        <v>14086</v>
      </c>
      <c r="DE35" s="715"/>
      <c r="DF35" s="715"/>
      <c r="DG35" s="715"/>
      <c r="DH35" s="715"/>
      <c r="DI35" s="715"/>
      <c r="DJ35" s="715"/>
      <c r="DK35" s="716"/>
      <c r="DL35" s="688">
        <v>14086</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331</v>
      </c>
      <c r="AR36" s="757"/>
      <c r="AS36" s="757"/>
      <c r="AT36" s="757"/>
      <c r="AU36" s="757"/>
      <c r="AV36" s="757"/>
      <c r="AW36" s="757"/>
      <c r="AX36" s="757"/>
      <c r="AY36" s="758"/>
      <c r="AZ36" s="679">
        <v>80714</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24245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778200</v>
      </c>
      <c r="CS36" s="680"/>
      <c r="CT36" s="680"/>
      <c r="CU36" s="680"/>
      <c r="CV36" s="680"/>
      <c r="CW36" s="680"/>
      <c r="CX36" s="680"/>
      <c r="CY36" s="681"/>
      <c r="CZ36" s="684">
        <v>18.899999999999999</v>
      </c>
      <c r="DA36" s="713"/>
      <c r="DB36" s="713"/>
      <c r="DC36" s="717"/>
      <c r="DD36" s="688">
        <v>597898</v>
      </c>
      <c r="DE36" s="680"/>
      <c r="DF36" s="680"/>
      <c r="DG36" s="680"/>
      <c r="DH36" s="680"/>
      <c r="DI36" s="680"/>
      <c r="DJ36" s="680"/>
      <c r="DK36" s="681"/>
      <c r="DL36" s="688">
        <v>544444</v>
      </c>
      <c r="DM36" s="680"/>
      <c r="DN36" s="680"/>
      <c r="DO36" s="680"/>
      <c r="DP36" s="680"/>
      <c r="DQ36" s="680"/>
      <c r="DR36" s="680"/>
      <c r="DS36" s="680"/>
      <c r="DT36" s="680"/>
      <c r="DU36" s="680"/>
      <c r="DV36" s="681"/>
      <c r="DW36" s="684">
        <v>24.2</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85983</v>
      </c>
      <c r="S37" s="680"/>
      <c r="T37" s="680"/>
      <c r="U37" s="680"/>
      <c r="V37" s="680"/>
      <c r="W37" s="680"/>
      <c r="X37" s="680"/>
      <c r="Y37" s="681"/>
      <c r="Z37" s="682">
        <v>1.8</v>
      </c>
      <c r="AA37" s="682"/>
      <c r="AB37" s="682"/>
      <c r="AC37" s="682"/>
      <c r="AD37" s="683" t="s">
        <v>128</v>
      </c>
      <c r="AE37" s="683"/>
      <c r="AF37" s="683"/>
      <c r="AG37" s="683"/>
      <c r="AH37" s="683"/>
      <c r="AI37" s="683"/>
      <c r="AJ37" s="683"/>
      <c r="AK37" s="683"/>
      <c r="AL37" s="684" t="s">
        <v>245</v>
      </c>
      <c r="AM37" s="685"/>
      <c r="AN37" s="685"/>
      <c r="AO37" s="686"/>
      <c r="AQ37" s="756" t="s">
        <v>335</v>
      </c>
      <c r="AR37" s="757"/>
      <c r="AS37" s="757"/>
      <c r="AT37" s="757"/>
      <c r="AU37" s="757"/>
      <c r="AV37" s="757"/>
      <c r="AW37" s="757"/>
      <c r="AX37" s="757"/>
      <c r="AY37" s="758"/>
      <c r="AZ37" s="679">
        <v>72779</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785</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211692</v>
      </c>
      <c r="CS37" s="715"/>
      <c r="CT37" s="715"/>
      <c r="CU37" s="715"/>
      <c r="CV37" s="715"/>
      <c r="CW37" s="715"/>
      <c r="CX37" s="715"/>
      <c r="CY37" s="716"/>
      <c r="CZ37" s="684">
        <v>5.0999999999999996</v>
      </c>
      <c r="DA37" s="713"/>
      <c r="DB37" s="713"/>
      <c r="DC37" s="717"/>
      <c r="DD37" s="688">
        <v>211072</v>
      </c>
      <c r="DE37" s="715"/>
      <c r="DF37" s="715"/>
      <c r="DG37" s="715"/>
      <c r="DH37" s="715"/>
      <c r="DI37" s="715"/>
      <c r="DJ37" s="715"/>
      <c r="DK37" s="716"/>
      <c r="DL37" s="688">
        <v>177328</v>
      </c>
      <c r="DM37" s="715"/>
      <c r="DN37" s="715"/>
      <c r="DO37" s="715"/>
      <c r="DP37" s="715"/>
      <c r="DQ37" s="715"/>
      <c r="DR37" s="715"/>
      <c r="DS37" s="715"/>
      <c r="DT37" s="715"/>
      <c r="DU37" s="715"/>
      <c r="DV37" s="716"/>
      <c r="DW37" s="684">
        <v>7.9</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4728637</v>
      </c>
      <c r="S38" s="760"/>
      <c r="T38" s="760"/>
      <c r="U38" s="760"/>
      <c r="V38" s="760"/>
      <c r="W38" s="760"/>
      <c r="X38" s="760"/>
      <c r="Y38" s="761"/>
      <c r="Z38" s="762">
        <v>100</v>
      </c>
      <c r="AA38" s="762"/>
      <c r="AB38" s="762"/>
      <c r="AC38" s="762"/>
      <c r="AD38" s="763">
        <v>2165243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62817</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1330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367301</v>
      </c>
      <c r="CS38" s="680"/>
      <c r="CT38" s="680"/>
      <c r="CU38" s="680"/>
      <c r="CV38" s="680"/>
      <c r="CW38" s="680"/>
      <c r="CX38" s="680"/>
      <c r="CY38" s="681"/>
      <c r="CZ38" s="684">
        <v>8.9</v>
      </c>
      <c r="DA38" s="713"/>
      <c r="DB38" s="713"/>
      <c r="DC38" s="717"/>
      <c r="DD38" s="688">
        <v>324719</v>
      </c>
      <c r="DE38" s="680"/>
      <c r="DF38" s="680"/>
      <c r="DG38" s="680"/>
      <c r="DH38" s="680"/>
      <c r="DI38" s="680"/>
      <c r="DJ38" s="680"/>
      <c r="DK38" s="681"/>
      <c r="DL38" s="688">
        <v>300988</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128</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92</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105098</v>
      </c>
      <c r="CS39" s="715"/>
      <c r="CT39" s="715"/>
      <c r="CU39" s="715"/>
      <c r="CV39" s="715"/>
      <c r="CW39" s="715"/>
      <c r="CX39" s="715"/>
      <c r="CY39" s="716"/>
      <c r="CZ39" s="684">
        <v>2.6</v>
      </c>
      <c r="DA39" s="713"/>
      <c r="DB39" s="713"/>
      <c r="DC39" s="717"/>
      <c r="DD39" s="688">
        <v>104642</v>
      </c>
      <c r="DE39" s="715"/>
      <c r="DF39" s="715"/>
      <c r="DG39" s="715"/>
      <c r="DH39" s="715"/>
      <c r="DI39" s="715"/>
      <c r="DJ39" s="715"/>
      <c r="DK39" s="716"/>
      <c r="DL39" s="688" t="s">
        <v>245</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57779</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128</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840</v>
      </c>
      <c r="CS40" s="680"/>
      <c r="CT40" s="680"/>
      <c r="CU40" s="680"/>
      <c r="CV40" s="680"/>
      <c r="CW40" s="680"/>
      <c r="CX40" s="680"/>
      <c r="CY40" s="681"/>
      <c r="CZ40" s="684">
        <v>0</v>
      </c>
      <c r="DA40" s="713"/>
      <c r="DB40" s="713"/>
      <c r="DC40" s="717"/>
      <c r="DD40" s="688">
        <v>840</v>
      </c>
      <c r="DE40" s="680"/>
      <c r="DF40" s="680"/>
      <c r="DG40" s="680"/>
      <c r="DH40" s="680"/>
      <c r="DI40" s="680"/>
      <c r="DJ40" s="680"/>
      <c r="DK40" s="681"/>
      <c r="DL40" s="688" t="s">
        <v>245</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173926</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320</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245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1062186</v>
      </c>
      <c r="CS42" s="680"/>
      <c r="CT42" s="680"/>
      <c r="CU42" s="680"/>
      <c r="CV42" s="680"/>
      <c r="CW42" s="680"/>
      <c r="CX42" s="680"/>
      <c r="CY42" s="681"/>
      <c r="CZ42" s="684">
        <v>25.8</v>
      </c>
      <c r="DA42" s="685"/>
      <c r="DB42" s="685"/>
      <c r="DC42" s="780"/>
      <c r="DD42" s="688">
        <v>268821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2579</v>
      </c>
      <c r="CS43" s="715"/>
      <c r="CT43" s="715"/>
      <c r="CU43" s="715"/>
      <c r="CV43" s="715"/>
      <c r="CW43" s="715"/>
      <c r="CX43" s="715"/>
      <c r="CY43" s="716"/>
      <c r="CZ43" s="684">
        <v>0.1</v>
      </c>
      <c r="DA43" s="713"/>
      <c r="DB43" s="713"/>
      <c r="DC43" s="717"/>
      <c r="DD43" s="688">
        <v>2579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639846</v>
      </c>
      <c r="CS44" s="680"/>
      <c r="CT44" s="680"/>
      <c r="CU44" s="680"/>
      <c r="CV44" s="680"/>
      <c r="CW44" s="680"/>
      <c r="CX44" s="680"/>
      <c r="CY44" s="681"/>
      <c r="CZ44" s="684">
        <v>15.6</v>
      </c>
      <c r="DA44" s="685"/>
      <c r="DB44" s="685"/>
      <c r="DC44" s="780"/>
      <c r="DD44" s="688">
        <v>171113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183415</v>
      </c>
      <c r="CS45" s="715"/>
      <c r="CT45" s="715"/>
      <c r="CU45" s="715"/>
      <c r="CV45" s="715"/>
      <c r="CW45" s="715"/>
      <c r="CX45" s="715"/>
      <c r="CY45" s="716"/>
      <c r="CZ45" s="684">
        <v>4.5</v>
      </c>
      <c r="DA45" s="713"/>
      <c r="DB45" s="713"/>
      <c r="DC45" s="717"/>
      <c r="DD45" s="688">
        <v>33098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456431</v>
      </c>
      <c r="CS46" s="680"/>
      <c r="CT46" s="680"/>
      <c r="CU46" s="680"/>
      <c r="CV46" s="680"/>
      <c r="CW46" s="680"/>
      <c r="CX46" s="680"/>
      <c r="CY46" s="681"/>
      <c r="CZ46" s="684">
        <v>11.1</v>
      </c>
      <c r="DA46" s="685"/>
      <c r="DB46" s="685"/>
      <c r="DC46" s="780"/>
      <c r="DD46" s="688">
        <v>138015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422340</v>
      </c>
      <c r="CS47" s="715"/>
      <c r="CT47" s="715"/>
      <c r="CU47" s="715"/>
      <c r="CV47" s="715"/>
      <c r="CW47" s="715"/>
      <c r="CX47" s="715"/>
      <c r="CY47" s="716"/>
      <c r="CZ47" s="684">
        <v>10.3</v>
      </c>
      <c r="DA47" s="713"/>
      <c r="DB47" s="713"/>
      <c r="DC47" s="717"/>
      <c r="DD47" s="688">
        <v>97708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245</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4113273</v>
      </c>
      <c r="CS49" s="749"/>
      <c r="CT49" s="749"/>
      <c r="CU49" s="749"/>
      <c r="CV49" s="749"/>
      <c r="CW49" s="749"/>
      <c r="CX49" s="749"/>
      <c r="CY49" s="781"/>
      <c r="CZ49" s="764">
        <v>100</v>
      </c>
      <c r="DA49" s="782"/>
      <c r="DB49" s="782"/>
      <c r="DC49" s="783"/>
      <c r="DD49" s="784">
        <v>2719665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1j8UeydzOT0YSY3jUFeeHfuycS1vGjqSgkVntn0hsu8UWMH7TXAzcywHOyfgfe7Ka4UmjSPFda+LdKqoL3kCA==" saltValue="WW/adCJfRPUABn25rKAO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8" sqref="V8:Z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4837</v>
      </c>
      <c r="R7" s="815"/>
      <c r="S7" s="815"/>
      <c r="T7" s="815"/>
      <c r="U7" s="815"/>
      <c r="V7" s="815">
        <v>4222</v>
      </c>
      <c r="W7" s="815"/>
      <c r="X7" s="815"/>
      <c r="Y7" s="815"/>
      <c r="Z7" s="815"/>
      <c r="AA7" s="815">
        <v>615</v>
      </c>
      <c r="AB7" s="815"/>
      <c r="AC7" s="815"/>
      <c r="AD7" s="815"/>
      <c r="AE7" s="816"/>
      <c r="AF7" s="817">
        <v>246</v>
      </c>
      <c r="AG7" s="818"/>
      <c r="AH7" s="818"/>
      <c r="AI7" s="818"/>
      <c r="AJ7" s="819"/>
      <c r="AK7" s="854">
        <v>169</v>
      </c>
      <c r="AL7" s="855"/>
      <c r="AM7" s="855"/>
      <c r="AN7" s="855"/>
      <c r="AO7" s="855"/>
      <c r="AP7" s="855">
        <v>3464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29</v>
      </c>
      <c r="CI7" s="852"/>
      <c r="CJ7" s="852"/>
      <c r="CK7" s="852"/>
      <c r="CL7" s="853"/>
      <c r="CM7" s="851">
        <v>35</v>
      </c>
      <c r="CN7" s="852"/>
      <c r="CO7" s="852"/>
      <c r="CP7" s="852"/>
      <c r="CQ7" s="853"/>
      <c r="CR7" s="851">
        <v>85</v>
      </c>
      <c r="CS7" s="852"/>
      <c r="CT7" s="852"/>
      <c r="CU7" s="852"/>
      <c r="CV7" s="853"/>
      <c r="CW7" s="851" t="s">
        <v>586</v>
      </c>
      <c r="CX7" s="852"/>
      <c r="CY7" s="852"/>
      <c r="CZ7" s="852"/>
      <c r="DA7" s="853"/>
      <c r="DB7" s="851" t="s">
        <v>586</v>
      </c>
      <c r="DC7" s="852"/>
      <c r="DD7" s="852"/>
      <c r="DE7" s="852"/>
      <c r="DF7" s="853"/>
      <c r="DG7" s="851" t="s">
        <v>586</v>
      </c>
      <c r="DH7" s="852"/>
      <c r="DI7" s="852"/>
      <c r="DJ7" s="852"/>
      <c r="DK7" s="853"/>
      <c r="DL7" s="851" t="s">
        <v>586</v>
      </c>
      <c r="DM7" s="852"/>
      <c r="DN7" s="852"/>
      <c r="DO7" s="852"/>
      <c r="DP7" s="853"/>
      <c r="DQ7" s="851" t="s">
        <v>586</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246</v>
      </c>
      <c r="AG23" s="874"/>
      <c r="AH23" s="874"/>
      <c r="AI23" s="874"/>
      <c r="AJ23" s="877"/>
      <c r="AK23" s="878"/>
      <c r="AL23" s="879"/>
      <c r="AM23" s="879"/>
      <c r="AN23" s="879"/>
      <c r="AO23" s="879"/>
      <c r="AP23" s="874"/>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644</v>
      </c>
      <c r="R28" s="903"/>
      <c r="S28" s="903"/>
      <c r="T28" s="903"/>
      <c r="U28" s="903"/>
      <c r="V28" s="903">
        <v>612</v>
      </c>
      <c r="W28" s="903"/>
      <c r="X28" s="903"/>
      <c r="Y28" s="903"/>
      <c r="Z28" s="903"/>
      <c r="AA28" s="903">
        <v>32</v>
      </c>
      <c r="AB28" s="903"/>
      <c r="AC28" s="903"/>
      <c r="AD28" s="903"/>
      <c r="AE28" s="904"/>
      <c r="AF28" s="905">
        <v>32</v>
      </c>
      <c r="AG28" s="903"/>
      <c r="AH28" s="903"/>
      <c r="AI28" s="903"/>
      <c r="AJ28" s="906"/>
      <c r="AK28" s="907">
        <v>49</v>
      </c>
      <c r="AL28" s="898"/>
      <c r="AM28" s="898"/>
      <c r="AN28" s="898"/>
      <c r="AO28" s="898"/>
      <c r="AP28" s="898" t="s">
        <v>586</v>
      </c>
      <c r="AQ28" s="898"/>
      <c r="AR28" s="898"/>
      <c r="AS28" s="898"/>
      <c r="AT28" s="898"/>
      <c r="AU28" s="898" t="s">
        <v>586</v>
      </c>
      <c r="AV28" s="898"/>
      <c r="AW28" s="898"/>
      <c r="AX28" s="898"/>
      <c r="AY28" s="898"/>
      <c r="AZ28" s="899" t="s">
        <v>586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598</v>
      </c>
      <c r="R29" s="839"/>
      <c r="S29" s="839"/>
      <c r="T29" s="839"/>
      <c r="U29" s="839"/>
      <c r="V29" s="839">
        <v>575</v>
      </c>
      <c r="W29" s="839"/>
      <c r="X29" s="839"/>
      <c r="Y29" s="839"/>
      <c r="Z29" s="839"/>
      <c r="AA29" s="839">
        <v>23</v>
      </c>
      <c r="AB29" s="839"/>
      <c r="AC29" s="839"/>
      <c r="AD29" s="839"/>
      <c r="AE29" s="840"/>
      <c r="AF29" s="841">
        <v>23</v>
      </c>
      <c r="AG29" s="842"/>
      <c r="AH29" s="842"/>
      <c r="AI29" s="842"/>
      <c r="AJ29" s="843"/>
      <c r="AK29" s="910">
        <v>87</v>
      </c>
      <c r="AL29" s="911"/>
      <c r="AM29" s="911"/>
      <c r="AN29" s="911"/>
      <c r="AO29" s="911"/>
      <c r="AP29" s="911" t="s">
        <v>586</v>
      </c>
      <c r="AQ29" s="911"/>
      <c r="AR29" s="911"/>
      <c r="AS29" s="911"/>
      <c r="AT29" s="911"/>
      <c r="AU29" s="911" t="s">
        <v>586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58</v>
      </c>
      <c r="R30" s="839"/>
      <c r="S30" s="839"/>
      <c r="T30" s="839"/>
      <c r="U30" s="839"/>
      <c r="V30" s="839">
        <v>57</v>
      </c>
      <c r="W30" s="839"/>
      <c r="X30" s="839"/>
      <c r="Y30" s="839"/>
      <c r="Z30" s="839"/>
      <c r="AA30" s="839">
        <v>1</v>
      </c>
      <c r="AB30" s="839"/>
      <c r="AC30" s="839"/>
      <c r="AD30" s="839"/>
      <c r="AE30" s="840"/>
      <c r="AF30" s="841">
        <v>1</v>
      </c>
      <c r="AG30" s="842"/>
      <c r="AH30" s="842"/>
      <c r="AI30" s="842"/>
      <c r="AJ30" s="843"/>
      <c r="AK30" s="910">
        <v>22</v>
      </c>
      <c r="AL30" s="911"/>
      <c r="AM30" s="911"/>
      <c r="AN30" s="911"/>
      <c r="AO30" s="911"/>
      <c r="AP30" s="911" t="s">
        <v>586</v>
      </c>
      <c r="AQ30" s="911"/>
      <c r="AR30" s="911"/>
      <c r="AS30" s="911"/>
      <c r="AT30" s="911"/>
      <c r="AU30" s="911" t="s">
        <v>586</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198</v>
      </c>
      <c r="R31" s="839"/>
      <c r="S31" s="839"/>
      <c r="T31" s="839"/>
      <c r="U31" s="839"/>
      <c r="V31" s="839">
        <v>152</v>
      </c>
      <c r="W31" s="839"/>
      <c r="X31" s="839"/>
      <c r="Y31" s="839"/>
      <c r="Z31" s="839"/>
      <c r="AA31" s="839">
        <v>46</v>
      </c>
      <c r="AB31" s="839"/>
      <c r="AC31" s="839"/>
      <c r="AD31" s="839"/>
      <c r="AE31" s="840"/>
      <c r="AF31" s="841">
        <v>5</v>
      </c>
      <c r="AG31" s="842"/>
      <c r="AH31" s="842"/>
      <c r="AI31" s="842"/>
      <c r="AJ31" s="843"/>
      <c r="AK31" s="910">
        <v>89</v>
      </c>
      <c r="AL31" s="911"/>
      <c r="AM31" s="911"/>
      <c r="AN31" s="911"/>
      <c r="AO31" s="911"/>
      <c r="AP31" s="911">
        <v>540</v>
      </c>
      <c r="AQ31" s="911"/>
      <c r="AR31" s="911"/>
      <c r="AS31" s="911"/>
      <c r="AT31" s="911"/>
      <c r="AU31" s="911">
        <v>279</v>
      </c>
      <c r="AV31" s="911"/>
      <c r="AW31" s="911"/>
      <c r="AX31" s="911"/>
      <c r="AY31" s="911"/>
      <c r="AZ31" s="912" t="s">
        <v>586</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36</v>
      </c>
      <c r="R32" s="839"/>
      <c r="S32" s="839"/>
      <c r="T32" s="839"/>
      <c r="U32" s="839"/>
      <c r="V32" s="839">
        <v>34</v>
      </c>
      <c r="W32" s="839"/>
      <c r="X32" s="839"/>
      <c r="Y32" s="839"/>
      <c r="Z32" s="839"/>
      <c r="AA32" s="839">
        <v>2</v>
      </c>
      <c r="AB32" s="839"/>
      <c r="AC32" s="839"/>
      <c r="AD32" s="839"/>
      <c r="AE32" s="840"/>
      <c r="AF32" s="841">
        <v>2</v>
      </c>
      <c r="AG32" s="842"/>
      <c r="AH32" s="842"/>
      <c r="AI32" s="842"/>
      <c r="AJ32" s="843"/>
      <c r="AK32" s="910">
        <v>23</v>
      </c>
      <c r="AL32" s="911"/>
      <c r="AM32" s="911"/>
      <c r="AN32" s="911"/>
      <c r="AO32" s="911"/>
      <c r="AP32" s="911">
        <v>170</v>
      </c>
      <c r="AQ32" s="911"/>
      <c r="AR32" s="911"/>
      <c r="AS32" s="911"/>
      <c r="AT32" s="911"/>
      <c r="AU32" s="911">
        <v>168</v>
      </c>
      <c r="AV32" s="911"/>
      <c r="AW32" s="911"/>
      <c r="AX32" s="911"/>
      <c r="AY32" s="911"/>
      <c r="AZ32" s="912" t="s">
        <v>586</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16</v>
      </c>
      <c r="R33" s="839"/>
      <c r="S33" s="839"/>
      <c r="T33" s="839"/>
      <c r="U33" s="839"/>
      <c r="V33" s="839">
        <v>15</v>
      </c>
      <c r="W33" s="839"/>
      <c r="X33" s="839"/>
      <c r="Y33" s="839"/>
      <c r="Z33" s="839"/>
      <c r="AA33" s="839">
        <v>1</v>
      </c>
      <c r="AB33" s="839"/>
      <c r="AC33" s="839"/>
      <c r="AD33" s="839"/>
      <c r="AE33" s="840"/>
      <c r="AF33" s="841">
        <v>1</v>
      </c>
      <c r="AG33" s="842"/>
      <c r="AH33" s="842"/>
      <c r="AI33" s="842"/>
      <c r="AJ33" s="843"/>
      <c r="AK33" s="910">
        <v>5</v>
      </c>
      <c r="AL33" s="911"/>
      <c r="AM33" s="911"/>
      <c r="AN33" s="911"/>
      <c r="AO33" s="911"/>
      <c r="AP33" s="911">
        <v>46</v>
      </c>
      <c r="AQ33" s="911"/>
      <c r="AR33" s="911"/>
      <c r="AS33" s="911"/>
      <c r="AT33" s="911"/>
      <c r="AU33" s="911">
        <v>33</v>
      </c>
      <c r="AV33" s="911"/>
      <c r="AW33" s="911"/>
      <c r="AX33" s="911"/>
      <c r="AY33" s="911"/>
      <c r="AZ33" s="912" t="s">
        <v>586</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183</v>
      </c>
      <c r="R34" s="839"/>
      <c r="S34" s="839"/>
      <c r="T34" s="839"/>
      <c r="U34" s="839"/>
      <c r="V34" s="839">
        <v>169</v>
      </c>
      <c r="W34" s="839"/>
      <c r="X34" s="839"/>
      <c r="Y34" s="839"/>
      <c r="Z34" s="839"/>
      <c r="AA34" s="839">
        <v>14</v>
      </c>
      <c r="AB34" s="839"/>
      <c r="AC34" s="839"/>
      <c r="AD34" s="839"/>
      <c r="AE34" s="840"/>
      <c r="AF34" s="841">
        <v>10</v>
      </c>
      <c r="AG34" s="842"/>
      <c r="AH34" s="842"/>
      <c r="AI34" s="842"/>
      <c r="AJ34" s="843"/>
      <c r="AK34" s="910">
        <v>44</v>
      </c>
      <c r="AL34" s="911"/>
      <c r="AM34" s="911"/>
      <c r="AN34" s="911"/>
      <c r="AO34" s="911"/>
      <c r="AP34" s="911">
        <v>1245</v>
      </c>
      <c r="AQ34" s="911"/>
      <c r="AR34" s="911"/>
      <c r="AS34" s="911"/>
      <c r="AT34" s="911"/>
      <c r="AU34" s="911">
        <v>1123</v>
      </c>
      <c r="AV34" s="911"/>
      <c r="AW34" s="911"/>
      <c r="AX34" s="911"/>
      <c r="AY34" s="911"/>
      <c r="AZ34" s="912" t="s">
        <v>586</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7.75" customHeight="1" thickTop="1" x14ac:dyDescent="0.15">
      <c r="A68" s="258">
        <v>1</v>
      </c>
      <c r="B68" s="949" t="s">
        <v>578</v>
      </c>
      <c r="C68" s="950"/>
      <c r="D68" s="950"/>
      <c r="E68" s="950"/>
      <c r="F68" s="950"/>
      <c r="G68" s="950"/>
      <c r="H68" s="950"/>
      <c r="I68" s="950"/>
      <c r="J68" s="950"/>
      <c r="K68" s="950"/>
      <c r="L68" s="950"/>
      <c r="M68" s="950"/>
      <c r="N68" s="950"/>
      <c r="O68" s="950"/>
      <c r="P68" s="951"/>
      <c r="Q68" s="952">
        <v>8889</v>
      </c>
      <c r="R68" s="946"/>
      <c r="S68" s="946"/>
      <c r="T68" s="946"/>
      <c r="U68" s="946"/>
      <c r="V68" s="946">
        <v>7475</v>
      </c>
      <c r="W68" s="946"/>
      <c r="X68" s="946"/>
      <c r="Y68" s="946"/>
      <c r="Z68" s="946"/>
      <c r="AA68" s="946">
        <v>1414</v>
      </c>
      <c r="AB68" s="946"/>
      <c r="AC68" s="946"/>
      <c r="AD68" s="946"/>
      <c r="AE68" s="946"/>
      <c r="AF68" s="946">
        <v>1414</v>
      </c>
      <c r="AG68" s="946"/>
      <c r="AH68" s="946"/>
      <c r="AI68" s="946"/>
      <c r="AJ68" s="946"/>
      <c r="AK68" s="946">
        <v>523</v>
      </c>
      <c r="AL68" s="946"/>
      <c r="AM68" s="946"/>
      <c r="AN68" s="946"/>
      <c r="AO68" s="946"/>
      <c r="AP68" s="946" t="s">
        <v>586</v>
      </c>
      <c r="AQ68" s="946"/>
      <c r="AR68" s="946"/>
      <c r="AS68" s="946"/>
      <c r="AT68" s="946"/>
      <c r="AU68" s="946" t="s">
        <v>586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7" customHeight="1" x14ac:dyDescent="0.15">
      <c r="A69" s="261">
        <v>2</v>
      </c>
      <c r="B69" s="953" t="s">
        <v>579</v>
      </c>
      <c r="C69" s="954"/>
      <c r="D69" s="954"/>
      <c r="E69" s="954"/>
      <c r="F69" s="954"/>
      <c r="G69" s="954"/>
      <c r="H69" s="954"/>
      <c r="I69" s="954"/>
      <c r="J69" s="954"/>
      <c r="K69" s="954"/>
      <c r="L69" s="954"/>
      <c r="M69" s="954"/>
      <c r="N69" s="954"/>
      <c r="O69" s="954"/>
      <c r="P69" s="955"/>
      <c r="Q69" s="956">
        <v>1464</v>
      </c>
      <c r="R69" s="911"/>
      <c r="S69" s="911"/>
      <c r="T69" s="911"/>
      <c r="U69" s="911"/>
      <c r="V69" s="911">
        <v>1567</v>
      </c>
      <c r="W69" s="911"/>
      <c r="X69" s="911"/>
      <c r="Y69" s="911"/>
      <c r="Z69" s="911"/>
      <c r="AA69" s="911">
        <v>-103</v>
      </c>
      <c r="AB69" s="911"/>
      <c r="AC69" s="911"/>
      <c r="AD69" s="911"/>
      <c r="AE69" s="911"/>
      <c r="AF69" s="911">
        <v>165</v>
      </c>
      <c r="AG69" s="911"/>
      <c r="AH69" s="911"/>
      <c r="AI69" s="911"/>
      <c r="AJ69" s="911"/>
      <c r="AK69" s="911">
        <v>9</v>
      </c>
      <c r="AL69" s="911"/>
      <c r="AM69" s="911"/>
      <c r="AN69" s="911"/>
      <c r="AO69" s="911"/>
      <c r="AP69" s="911">
        <v>202</v>
      </c>
      <c r="AQ69" s="911"/>
      <c r="AR69" s="911"/>
      <c r="AS69" s="911"/>
      <c r="AT69" s="911"/>
      <c r="AU69" s="911"/>
      <c r="AV69" s="911"/>
      <c r="AW69" s="911"/>
      <c r="AX69" s="911"/>
      <c r="AY69" s="911"/>
      <c r="AZ69" s="957" t="s">
        <v>587</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33.75" customHeight="1" x14ac:dyDescent="0.15">
      <c r="A70" s="261">
        <v>3</v>
      </c>
      <c r="B70" s="953" t="s">
        <v>580</v>
      </c>
      <c r="C70" s="954"/>
      <c r="D70" s="954"/>
      <c r="E70" s="954"/>
      <c r="F70" s="954"/>
      <c r="G70" s="954"/>
      <c r="H70" s="954"/>
      <c r="I70" s="954"/>
      <c r="J70" s="954"/>
      <c r="K70" s="954"/>
      <c r="L70" s="954"/>
      <c r="M70" s="954"/>
      <c r="N70" s="954"/>
      <c r="O70" s="954"/>
      <c r="P70" s="955"/>
      <c r="Q70" s="956">
        <v>3190</v>
      </c>
      <c r="R70" s="911"/>
      <c r="S70" s="911"/>
      <c r="T70" s="911"/>
      <c r="U70" s="911"/>
      <c r="V70" s="911">
        <v>3128</v>
      </c>
      <c r="W70" s="911"/>
      <c r="X70" s="911"/>
      <c r="Y70" s="911"/>
      <c r="Z70" s="911"/>
      <c r="AA70" s="911">
        <v>62</v>
      </c>
      <c r="AB70" s="911"/>
      <c r="AC70" s="911"/>
      <c r="AD70" s="911"/>
      <c r="AE70" s="911"/>
      <c r="AF70" s="911">
        <v>62</v>
      </c>
      <c r="AG70" s="911"/>
      <c r="AH70" s="911"/>
      <c r="AI70" s="911"/>
      <c r="AJ70" s="911"/>
      <c r="AK70" s="911">
        <v>8</v>
      </c>
      <c r="AL70" s="911"/>
      <c r="AM70" s="911"/>
      <c r="AN70" s="911"/>
      <c r="AO70" s="911"/>
      <c r="AP70" s="911">
        <v>2374</v>
      </c>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39.75" customHeight="1" x14ac:dyDescent="0.15">
      <c r="A71" s="261">
        <v>4</v>
      </c>
      <c r="B71" s="959" t="s">
        <v>581</v>
      </c>
      <c r="C71" s="954"/>
      <c r="D71" s="954"/>
      <c r="E71" s="954"/>
      <c r="F71" s="954"/>
      <c r="G71" s="954"/>
      <c r="H71" s="954"/>
      <c r="I71" s="954"/>
      <c r="J71" s="954"/>
      <c r="K71" s="954"/>
      <c r="L71" s="954"/>
      <c r="M71" s="954"/>
      <c r="N71" s="954"/>
      <c r="O71" s="954"/>
      <c r="P71" s="955"/>
      <c r="Q71" s="956">
        <v>598</v>
      </c>
      <c r="R71" s="911"/>
      <c r="S71" s="911"/>
      <c r="T71" s="911"/>
      <c r="U71" s="911"/>
      <c r="V71" s="911">
        <v>593</v>
      </c>
      <c r="W71" s="911"/>
      <c r="X71" s="911"/>
      <c r="Y71" s="911"/>
      <c r="Z71" s="911"/>
      <c r="AA71" s="911">
        <v>5</v>
      </c>
      <c r="AB71" s="911"/>
      <c r="AC71" s="911"/>
      <c r="AD71" s="911"/>
      <c r="AE71" s="911"/>
      <c r="AF71" s="911">
        <v>5</v>
      </c>
      <c r="AG71" s="911"/>
      <c r="AH71" s="911"/>
      <c r="AI71" s="911"/>
      <c r="AJ71" s="911"/>
      <c r="AK71" s="911">
        <v>35</v>
      </c>
      <c r="AL71" s="911"/>
      <c r="AM71" s="911"/>
      <c r="AN71" s="911"/>
      <c r="AO71" s="911"/>
      <c r="AP71" s="911">
        <v>284</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35.25" customHeight="1" x14ac:dyDescent="0.15">
      <c r="A72" s="261">
        <v>5</v>
      </c>
      <c r="B72" s="959" t="s">
        <v>582</v>
      </c>
      <c r="C72" s="954"/>
      <c r="D72" s="954"/>
      <c r="E72" s="954"/>
      <c r="F72" s="954"/>
      <c r="G72" s="954"/>
      <c r="H72" s="954"/>
      <c r="I72" s="954"/>
      <c r="J72" s="954"/>
      <c r="K72" s="954"/>
      <c r="L72" s="954"/>
      <c r="M72" s="954"/>
      <c r="N72" s="954"/>
      <c r="O72" s="954"/>
      <c r="P72" s="955"/>
      <c r="Q72" s="956" t="s">
        <v>586</v>
      </c>
      <c r="R72" s="911"/>
      <c r="S72" s="911"/>
      <c r="T72" s="911"/>
      <c r="U72" s="911"/>
      <c r="V72" s="911" t="s">
        <v>586</v>
      </c>
      <c r="W72" s="911"/>
      <c r="X72" s="911"/>
      <c r="Y72" s="911"/>
      <c r="Z72" s="911"/>
      <c r="AA72" s="911" t="s">
        <v>586</v>
      </c>
      <c r="AB72" s="911"/>
      <c r="AC72" s="911"/>
      <c r="AD72" s="911"/>
      <c r="AE72" s="911"/>
      <c r="AF72" s="911" t="s">
        <v>586</v>
      </c>
      <c r="AG72" s="911"/>
      <c r="AH72" s="911"/>
      <c r="AI72" s="911"/>
      <c r="AJ72" s="911"/>
      <c r="AK72" s="911" t="s">
        <v>586</v>
      </c>
      <c r="AL72" s="911"/>
      <c r="AM72" s="911"/>
      <c r="AN72" s="911"/>
      <c r="AO72" s="911"/>
      <c r="AP72" s="911" t="s">
        <v>586</v>
      </c>
      <c r="AQ72" s="911"/>
      <c r="AR72" s="911"/>
      <c r="AS72" s="911"/>
      <c r="AT72" s="911"/>
      <c r="AU72" s="911" t="s">
        <v>586</v>
      </c>
      <c r="AV72" s="911"/>
      <c r="AW72" s="911"/>
      <c r="AX72" s="911"/>
      <c r="AY72" s="911"/>
      <c r="AZ72" s="957" t="s">
        <v>588</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63" customHeight="1" x14ac:dyDescent="0.15">
      <c r="A73" s="261">
        <v>6</v>
      </c>
      <c r="B73" s="959" t="s">
        <v>583</v>
      </c>
      <c r="C73" s="954"/>
      <c r="D73" s="954"/>
      <c r="E73" s="954"/>
      <c r="F73" s="954"/>
      <c r="G73" s="954"/>
      <c r="H73" s="954"/>
      <c r="I73" s="954"/>
      <c r="J73" s="954"/>
      <c r="K73" s="954"/>
      <c r="L73" s="954"/>
      <c r="M73" s="954"/>
      <c r="N73" s="954"/>
      <c r="O73" s="954"/>
      <c r="P73" s="955"/>
      <c r="Q73" s="956">
        <v>296</v>
      </c>
      <c r="R73" s="911"/>
      <c r="S73" s="911"/>
      <c r="T73" s="911"/>
      <c r="U73" s="911"/>
      <c r="V73" s="911">
        <v>299</v>
      </c>
      <c r="W73" s="911"/>
      <c r="X73" s="911"/>
      <c r="Y73" s="911"/>
      <c r="Z73" s="911"/>
      <c r="AA73" s="911">
        <v>-3</v>
      </c>
      <c r="AB73" s="911"/>
      <c r="AC73" s="911"/>
      <c r="AD73" s="911"/>
      <c r="AE73" s="911"/>
      <c r="AF73" s="911">
        <v>7</v>
      </c>
      <c r="AG73" s="911"/>
      <c r="AH73" s="911"/>
      <c r="AI73" s="911"/>
      <c r="AJ73" s="911"/>
      <c r="AK73" s="911">
        <v>4</v>
      </c>
      <c r="AL73" s="911"/>
      <c r="AM73" s="911"/>
      <c r="AN73" s="911"/>
      <c r="AO73" s="911"/>
      <c r="AP73" s="911" t="s">
        <v>586</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39.75" customHeight="1" x14ac:dyDescent="0.15">
      <c r="A74" s="261">
        <v>7</v>
      </c>
      <c r="B74" s="959" t="s">
        <v>584</v>
      </c>
      <c r="C74" s="954"/>
      <c r="D74" s="954"/>
      <c r="E74" s="954"/>
      <c r="F74" s="954"/>
      <c r="G74" s="954"/>
      <c r="H74" s="954"/>
      <c r="I74" s="954"/>
      <c r="J74" s="954"/>
      <c r="K74" s="954"/>
      <c r="L74" s="954"/>
      <c r="M74" s="954"/>
      <c r="N74" s="954"/>
      <c r="O74" s="954"/>
      <c r="P74" s="955"/>
      <c r="Q74" s="956">
        <v>300</v>
      </c>
      <c r="R74" s="911"/>
      <c r="S74" s="911"/>
      <c r="T74" s="911"/>
      <c r="U74" s="911"/>
      <c r="V74" s="911">
        <v>254</v>
      </c>
      <c r="W74" s="911"/>
      <c r="X74" s="911"/>
      <c r="Y74" s="911"/>
      <c r="Z74" s="911"/>
      <c r="AA74" s="911">
        <v>46</v>
      </c>
      <c r="AB74" s="911"/>
      <c r="AC74" s="911"/>
      <c r="AD74" s="911"/>
      <c r="AE74" s="911"/>
      <c r="AF74" s="911">
        <v>46</v>
      </c>
      <c r="AG74" s="911"/>
      <c r="AH74" s="911"/>
      <c r="AI74" s="911"/>
      <c r="AJ74" s="911"/>
      <c r="AK74" s="911" t="s">
        <v>586</v>
      </c>
      <c r="AL74" s="911"/>
      <c r="AM74" s="911"/>
      <c r="AN74" s="911"/>
      <c r="AO74" s="911"/>
      <c r="AP74" s="911" t="s">
        <v>586</v>
      </c>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41.25" customHeight="1" x14ac:dyDescent="0.15">
      <c r="A75" s="261">
        <v>8</v>
      </c>
      <c r="B75" s="959" t="s">
        <v>585</v>
      </c>
      <c r="C75" s="954"/>
      <c r="D75" s="954"/>
      <c r="E75" s="954"/>
      <c r="F75" s="954"/>
      <c r="G75" s="954"/>
      <c r="H75" s="954"/>
      <c r="I75" s="954"/>
      <c r="J75" s="954"/>
      <c r="K75" s="954"/>
      <c r="L75" s="954"/>
      <c r="M75" s="954"/>
      <c r="N75" s="954"/>
      <c r="O75" s="954"/>
      <c r="P75" s="955"/>
      <c r="Q75" s="960">
        <v>290311</v>
      </c>
      <c r="R75" s="961"/>
      <c r="S75" s="961"/>
      <c r="T75" s="961"/>
      <c r="U75" s="910"/>
      <c r="V75" s="962">
        <v>279470</v>
      </c>
      <c r="W75" s="961"/>
      <c r="X75" s="961"/>
      <c r="Y75" s="961"/>
      <c r="Z75" s="910"/>
      <c r="AA75" s="962">
        <v>10841</v>
      </c>
      <c r="AB75" s="961"/>
      <c r="AC75" s="961"/>
      <c r="AD75" s="961"/>
      <c r="AE75" s="910"/>
      <c r="AF75" s="962">
        <v>10841</v>
      </c>
      <c r="AG75" s="961"/>
      <c r="AH75" s="961"/>
      <c r="AI75" s="961"/>
      <c r="AJ75" s="910"/>
      <c r="AK75" s="962" t="s">
        <v>586</v>
      </c>
      <c r="AL75" s="961"/>
      <c r="AM75" s="961"/>
      <c r="AN75" s="961"/>
      <c r="AO75" s="910"/>
      <c r="AP75" s="962" t="s">
        <v>586</v>
      </c>
      <c r="AQ75" s="961"/>
      <c r="AR75" s="961"/>
      <c r="AS75" s="961"/>
      <c r="AT75" s="910"/>
      <c r="AU75" s="962"/>
      <c r="AV75" s="961"/>
      <c r="AW75" s="961"/>
      <c r="AX75" s="961"/>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423</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c r="CS102" s="930"/>
      <c r="CT102" s="930"/>
      <c r="CU102" s="930"/>
      <c r="CV102" s="974"/>
      <c r="CW102" s="973"/>
      <c r="CX102" s="930"/>
      <c r="CY102" s="930"/>
      <c r="CZ102" s="930"/>
      <c r="DA102" s="974"/>
      <c r="DB102" s="973"/>
      <c r="DC102" s="930"/>
      <c r="DD102" s="930"/>
      <c r="DE102" s="930"/>
      <c r="DF102" s="974"/>
      <c r="DG102" s="973"/>
      <c r="DH102" s="930"/>
      <c r="DI102" s="930"/>
      <c r="DJ102" s="930"/>
      <c r="DK102" s="974"/>
      <c r="DL102" s="973"/>
      <c r="DM102" s="930"/>
      <c r="DN102" s="930"/>
      <c r="DO102" s="930"/>
      <c r="DP102" s="974"/>
      <c r="DQ102" s="973"/>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424</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425</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428</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429</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430</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431</v>
      </c>
      <c r="AB109" s="976"/>
      <c r="AC109" s="976"/>
      <c r="AD109" s="976"/>
      <c r="AE109" s="977"/>
      <c r="AF109" s="975" t="s">
        <v>307</v>
      </c>
      <c r="AG109" s="976"/>
      <c r="AH109" s="976"/>
      <c r="AI109" s="976"/>
      <c r="AJ109" s="977"/>
      <c r="AK109" s="975" t="s">
        <v>306</v>
      </c>
      <c r="AL109" s="976"/>
      <c r="AM109" s="976"/>
      <c r="AN109" s="976"/>
      <c r="AO109" s="977"/>
      <c r="AP109" s="975" t="s">
        <v>432</v>
      </c>
      <c r="AQ109" s="976"/>
      <c r="AR109" s="976"/>
      <c r="AS109" s="976"/>
      <c r="AT109" s="978"/>
      <c r="AU109" s="995" t="s">
        <v>430</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431</v>
      </c>
      <c r="BR109" s="976"/>
      <c r="BS109" s="976"/>
      <c r="BT109" s="976"/>
      <c r="BU109" s="977"/>
      <c r="BV109" s="975" t="s">
        <v>307</v>
      </c>
      <c r="BW109" s="976"/>
      <c r="BX109" s="976"/>
      <c r="BY109" s="976"/>
      <c r="BZ109" s="977"/>
      <c r="CA109" s="975" t="s">
        <v>306</v>
      </c>
      <c r="CB109" s="976"/>
      <c r="CC109" s="976"/>
      <c r="CD109" s="976"/>
      <c r="CE109" s="977"/>
      <c r="CF109" s="996" t="s">
        <v>432</v>
      </c>
      <c r="CG109" s="996"/>
      <c r="CH109" s="996"/>
      <c r="CI109" s="996"/>
      <c r="CJ109" s="996"/>
      <c r="CK109" s="975" t="s">
        <v>433</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431</v>
      </c>
      <c r="DH109" s="976"/>
      <c r="DI109" s="976"/>
      <c r="DJ109" s="976"/>
      <c r="DK109" s="977"/>
      <c r="DL109" s="975" t="s">
        <v>307</v>
      </c>
      <c r="DM109" s="976"/>
      <c r="DN109" s="976"/>
      <c r="DO109" s="976"/>
      <c r="DP109" s="977"/>
      <c r="DQ109" s="975" t="s">
        <v>306</v>
      </c>
      <c r="DR109" s="976"/>
      <c r="DS109" s="976"/>
      <c r="DT109" s="976"/>
      <c r="DU109" s="977"/>
      <c r="DV109" s="975" t="s">
        <v>432</v>
      </c>
      <c r="DW109" s="976"/>
      <c r="DX109" s="976"/>
      <c r="DY109" s="976"/>
      <c r="DZ109" s="978"/>
    </row>
    <row r="110" spans="1:131" s="246" customFormat="1" ht="26.25" customHeight="1" x14ac:dyDescent="0.15">
      <c r="A110" s="979" t="s">
        <v>434</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292483</v>
      </c>
      <c r="AB110" s="983"/>
      <c r="AC110" s="983"/>
      <c r="AD110" s="983"/>
      <c r="AE110" s="984"/>
      <c r="AF110" s="985">
        <v>284582</v>
      </c>
      <c r="AG110" s="983"/>
      <c r="AH110" s="983"/>
      <c r="AI110" s="983"/>
      <c r="AJ110" s="984"/>
      <c r="AK110" s="985">
        <v>283283</v>
      </c>
      <c r="AL110" s="983"/>
      <c r="AM110" s="983"/>
      <c r="AN110" s="983"/>
      <c r="AO110" s="984"/>
      <c r="AP110" s="986">
        <v>14.9</v>
      </c>
      <c r="AQ110" s="987"/>
      <c r="AR110" s="987"/>
      <c r="AS110" s="987"/>
      <c r="AT110" s="988"/>
      <c r="AU110" s="989" t="s">
        <v>73</v>
      </c>
      <c r="AV110" s="990"/>
      <c r="AW110" s="990"/>
      <c r="AX110" s="990"/>
      <c r="AY110" s="990"/>
      <c r="AZ110" s="1031" t="s">
        <v>435</v>
      </c>
      <c r="BA110" s="980"/>
      <c r="BB110" s="980"/>
      <c r="BC110" s="980"/>
      <c r="BD110" s="980"/>
      <c r="BE110" s="980"/>
      <c r="BF110" s="980"/>
      <c r="BG110" s="980"/>
      <c r="BH110" s="980"/>
      <c r="BI110" s="980"/>
      <c r="BJ110" s="980"/>
      <c r="BK110" s="980"/>
      <c r="BL110" s="980"/>
      <c r="BM110" s="980"/>
      <c r="BN110" s="980"/>
      <c r="BO110" s="980"/>
      <c r="BP110" s="981"/>
      <c r="BQ110" s="1017">
        <v>2821619</v>
      </c>
      <c r="BR110" s="1018"/>
      <c r="BS110" s="1018"/>
      <c r="BT110" s="1018"/>
      <c r="BU110" s="1018"/>
      <c r="BV110" s="1018">
        <v>3225683</v>
      </c>
      <c r="BW110" s="1018"/>
      <c r="BX110" s="1018"/>
      <c r="BY110" s="1018"/>
      <c r="BZ110" s="1018"/>
      <c r="CA110" s="1018">
        <v>3464086</v>
      </c>
      <c r="CB110" s="1018"/>
      <c r="CC110" s="1018"/>
      <c r="CD110" s="1018"/>
      <c r="CE110" s="1018"/>
      <c r="CF110" s="1032">
        <v>181.8</v>
      </c>
      <c r="CG110" s="1033"/>
      <c r="CH110" s="1033"/>
      <c r="CI110" s="1033"/>
      <c r="CJ110" s="1033"/>
      <c r="CK110" s="1034" t="s">
        <v>436</v>
      </c>
      <c r="CL110" s="1035"/>
      <c r="CM110" s="1014" t="s">
        <v>437</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128</v>
      </c>
      <c r="DH110" s="1018"/>
      <c r="DI110" s="1018"/>
      <c r="DJ110" s="1018"/>
      <c r="DK110" s="1018"/>
      <c r="DL110" s="1018" t="s">
        <v>128</v>
      </c>
      <c r="DM110" s="1018"/>
      <c r="DN110" s="1018"/>
      <c r="DO110" s="1018"/>
      <c r="DP110" s="1018"/>
      <c r="DQ110" s="1018" t="s">
        <v>128</v>
      </c>
      <c r="DR110" s="1018"/>
      <c r="DS110" s="1018"/>
      <c r="DT110" s="1018"/>
      <c r="DU110" s="1018"/>
      <c r="DV110" s="1019" t="s">
        <v>128</v>
      </c>
      <c r="DW110" s="1019"/>
      <c r="DX110" s="1019"/>
      <c r="DY110" s="1019"/>
      <c r="DZ110" s="1020"/>
    </row>
    <row r="111" spans="1:131" s="246" customFormat="1" ht="26.25" customHeight="1" x14ac:dyDescent="0.15">
      <c r="A111" s="1021" t="s">
        <v>438</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128</v>
      </c>
      <c r="AB111" s="1025"/>
      <c r="AC111" s="1025"/>
      <c r="AD111" s="1025"/>
      <c r="AE111" s="1026"/>
      <c r="AF111" s="1027" t="s">
        <v>128</v>
      </c>
      <c r="AG111" s="1025"/>
      <c r="AH111" s="1025"/>
      <c r="AI111" s="1025"/>
      <c r="AJ111" s="1026"/>
      <c r="AK111" s="1027" t="s">
        <v>128</v>
      </c>
      <c r="AL111" s="1025"/>
      <c r="AM111" s="1025"/>
      <c r="AN111" s="1025"/>
      <c r="AO111" s="1026"/>
      <c r="AP111" s="1028" t="s">
        <v>128</v>
      </c>
      <c r="AQ111" s="1029"/>
      <c r="AR111" s="1029"/>
      <c r="AS111" s="1029"/>
      <c r="AT111" s="1030"/>
      <c r="AU111" s="991"/>
      <c r="AV111" s="992"/>
      <c r="AW111" s="992"/>
      <c r="AX111" s="992"/>
      <c r="AY111" s="992"/>
      <c r="AZ111" s="1040" t="s">
        <v>439</v>
      </c>
      <c r="BA111" s="1041"/>
      <c r="BB111" s="1041"/>
      <c r="BC111" s="1041"/>
      <c r="BD111" s="1041"/>
      <c r="BE111" s="1041"/>
      <c r="BF111" s="1041"/>
      <c r="BG111" s="1041"/>
      <c r="BH111" s="1041"/>
      <c r="BI111" s="1041"/>
      <c r="BJ111" s="1041"/>
      <c r="BK111" s="1041"/>
      <c r="BL111" s="1041"/>
      <c r="BM111" s="1041"/>
      <c r="BN111" s="1041"/>
      <c r="BO111" s="1041"/>
      <c r="BP111" s="1042"/>
      <c r="BQ111" s="1010">
        <v>39872</v>
      </c>
      <c r="BR111" s="1011"/>
      <c r="BS111" s="1011"/>
      <c r="BT111" s="1011"/>
      <c r="BU111" s="1011"/>
      <c r="BV111" s="1011">
        <v>24416</v>
      </c>
      <c r="BW111" s="1011"/>
      <c r="BX111" s="1011"/>
      <c r="BY111" s="1011"/>
      <c r="BZ111" s="1011"/>
      <c r="CA111" s="1011">
        <v>8961</v>
      </c>
      <c r="CB111" s="1011"/>
      <c r="CC111" s="1011"/>
      <c r="CD111" s="1011"/>
      <c r="CE111" s="1011"/>
      <c r="CF111" s="1005">
        <v>0.5</v>
      </c>
      <c r="CG111" s="1006"/>
      <c r="CH111" s="1006"/>
      <c r="CI111" s="1006"/>
      <c r="CJ111" s="1006"/>
      <c r="CK111" s="1036"/>
      <c r="CL111" s="1037"/>
      <c r="CM111" s="1007" t="s">
        <v>440</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128</v>
      </c>
      <c r="DH111" s="1011"/>
      <c r="DI111" s="1011"/>
      <c r="DJ111" s="1011"/>
      <c r="DK111" s="1011"/>
      <c r="DL111" s="1011" t="s">
        <v>128</v>
      </c>
      <c r="DM111" s="1011"/>
      <c r="DN111" s="1011"/>
      <c r="DO111" s="1011"/>
      <c r="DP111" s="1011"/>
      <c r="DQ111" s="1011" t="s">
        <v>128</v>
      </c>
      <c r="DR111" s="1011"/>
      <c r="DS111" s="1011"/>
      <c r="DT111" s="1011"/>
      <c r="DU111" s="1011"/>
      <c r="DV111" s="1012" t="s">
        <v>128</v>
      </c>
      <c r="DW111" s="1012"/>
      <c r="DX111" s="1012"/>
      <c r="DY111" s="1012"/>
      <c r="DZ111" s="1013"/>
    </row>
    <row r="112" spans="1:131" s="246" customFormat="1" ht="26.25" customHeight="1" x14ac:dyDescent="0.15">
      <c r="A112" s="1043" t="s">
        <v>441</v>
      </c>
      <c r="B112" s="1044"/>
      <c r="C112" s="1041" t="s">
        <v>442</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128</v>
      </c>
      <c r="AB112" s="1050"/>
      <c r="AC112" s="1050"/>
      <c r="AD112" s="1050"/>
      <c r="AE112" s="1051"/>
      <c r="AF112" s="1052" t="s">
        <v>128</v>
      </c>
      <c r="AG112" s="1050"/>
      <c r="AH112" s="1050"/>
      <c r="AI112" s="1050"/>
      <c r="AJ112" s="1051"/>
      <c r="AK112" s="1052" t="s">
        <v>128</v>
      </c>
      <c r="AL112" s="1050"/>
      <c r="AM112" s="1050"/>
      <c r="AN112" s="1050"/>
      <c r="AO112" s="1051"/>
      <c r="AP112" s="1053" t="s">
        <v>128</v>
      </c>
      <c r="AQ112" s="1054"/>
      <c r="AR112" s="1054"/>
      <c r="AS112" s="1054"/>
      <c r="AT112" s="1055"/>
      <c r="AU112" s="991"/>
      <c r="AV112" s="992"/>
      <c r="AW112" s="992"/>
      <c r="AX112" s="992"/>
      <c r="AY112" s="992"/>
      <c r="AZ112" s="1040" t="s">
        <v>443</v>
      </c>
      <c r="BA112" s="1041"/>
      <c r="BB112" s="1041"/>
      <c r="BC112" s="1041"/>
      <c r="BD112" s="1041"/>
      <c r="BE112" s="1041"/>
      <c r="BF112" s="1041"/>
      <c r="BG112" s="1041"/>
      <c r="BH112" s="1041"/>
      <c r="BI112" s="1041"/>
      <c r="BJ112" s="1041"/>
      <c r="BK112" s="1041"/>
      <c r="BL112" s="1041"/>
      <c r="BM112" s="1041"/>
      <c r="BN112" s="1041"/>
      <c r="BO112" s="1041"/>
      <c r="BP112" s="1042"/>
      <c r="BQ112" s="1010">
        <v>1676223</v>
      </c>
      <c r="BR112" s="1011"/>
      <c r="BS112" s="1011"/>
      <c r="BT112" s="1011"/>
      <c r="BU112" s="1011"/>
      <c r="BV112" s="1011">
        <v>1602333</v>
      </c>
      <c r="BW112" s="1011"/>
      <c r="BX112" s="1011"/>
      <c r="BY112" s="1011"/>
      <c r="BZ112" s="1011"/>
      <c r="CA112" s="1011">
        <v>1603968</v>
      </c>
      <c r="CB112" s="1011"/>
      <c r="CC112" s="1011"/>
      <c r="CD112" s="1011"/>
      <c r="CE112" s="1011"/>
      <c r="CF112" s="1005">
        <v>84.2</v>
      </c>
      <c r="CG112" s="1006"/>
      <c r="CH112" s="1006"/>
      <c r="CI112" s="1006"/>
      <c r="CJ112" s="1006"/>
      <c r="CK112" s="1036"/>
      <c r="CL112" s="1037"/>
      <c r="CM112" s="1007" t="s">
        <v>444</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128</v>
      </c>
      <c r="DH112" s="1011"/>
      <c r="DI112" s="1011"/>
      <c r="DJ112" s="1011"/>
      <c r="DK112" s="1011"/>
      <c r="DL112" s="1011" t="s">
        <v>445</v>
      </c>
      <c r="DM112" s="1011"/>
      <c r="DN112" s="1011"/>
      <c r="DO112" s="1011"/>
      <c r="DP112" s="1011"/>
      <c r="DQ112" s="1011" t="s">
        <v>128</v>
      </c>
      <c r="DR112" s="1011"/>
      <c r="DS112" s="1011"/>
      <c r="DT112" s="1011"/>
      <c r="DU112" s="1011"/>
      <c r="DV112" s="1012" t="s">
        <v>445</v>
      </c>
      <c r="DW112" s="1012"/>
      <c r="DX112" s="1012"/>
      <c r="DY112" s="1012"/>
      <c r="DZ112" s="1013"/>
    </row>
    <row r="113" spans="1:130" s="246" customFormat="1" ht="26.25" customHeight="1" x14ac:dyDescent="0.15">
      <c r="A113" s="1045"/>
      <c r="B113" s="1046"/>
      <c r="C113" s="1041" t="s">
        <v>446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89649</v>
      </c>
      <c r="AB113" s="1025"/>
      <c r="AC113" s="1025"/>
      <c r="AD113" s="1025"/>
      <c r="AE113" s="1026"/>
      <c r="AF113" s="1027">
        <v>71849</v>
      </c>
      <c r="AG113" s="1025"/>
      <c r="AH113" s="1025"/>
      <c r="AI113" s="1025"/>
      <c r="AJ113" s="1026"/>
      <c r="AK113" s="1027">
        <v>101484</v>
      </c>
      <c r="AL113" s="1025"/>
      <c r="AM113" s="1025"/>
      <c r="AN113" s="1025"/>
      <c r="AO113" s="1026"/>
      <c r="AP113" s="1028">
        <v>5.3</v>
      </c>
      <c r="AQ113" s="1029"/>
      <c r="AR113" s="1029"/>
      <c r="AS113" s="1029"/>
      <c r="AT113" s="1030"/>
      <c r="AU113" s="991"/>
      <c r="AV113" s="992"/>
      <c r="AW113" s="992"/>
      <c r="AX113" s="992"/>
      <c r="AY113" s="992"/>
      <c r="AZ113" s="1040" t="s">
        <v>447</v>
      </c>
      <c r="BA113" s="1041"/>
      <c r="BB113" s="1041"/>
      <c r="BC113" s="1041"/>
      <c r="BD113" s="1041"/>
      <c r="BE113" s="1041"/>
      <c r="BF113" s="1041"/>
      <c r="BG113" s="1041"/>
      <c r="BH113" s="1041"/>
      <c r="BI113" s="1041"/>
      <c r="BJ113" s="1041"/>
      <c r="BK113" s="1041"/>
      <c r="BL113" s="1041"/>
      <c r="BM113" s="1041"/>
      <c r="BN113" s="1041"/>
      <c r="BO113" s="1041"/>
      <c r="BP113" s="1042"/>
      <c r="BQ113" s="1010">
        <v>231810</v>
      </c>
      <c r="BR113" s="1011"/>
      <c r="BS113" s="1011"/>
      <c r="BT113" s="1011"/>
      <c r="BU113" s="1011"/>
      <c r="BV113" s="1011">
        <v>194289</v>
      </c>
      <c r="BW113" s="1011"/>
      <c r="BX113" s="1011"/>
      <c r="BY113" s="1011"/>
      <c r="BZ113" s="1011"/>
      <c r="CA113" s="1011">
        <v>152780</v>
      </c>
      <c r="CB113" s="1011"/>
      <c r="CC113" s="1011"/>
      <c r="CD113" s="1011"/>
      <c r="CE113" s="1011"/>
      <c r="CF113" s="1005">
        <v>8</v>
      </c>
      <c r="CG113" s="1006"/>
      <c r="CH113" s="1006"/>
      <c r="CI113" s="1006"/>
      <c r="CJ113" s="1006"/>
      <c r="CK113" s="1036"/>
      <c r="CL113" s="1037"/>
      <c r="CM113" s="1007" t="s">
        <v>448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v>39872</v>
      </c>
      <c r="DH113" s="1050"/>
      <c r="DI113" s="1050"/>
      <c r="DJ113" s="1050"/>
      <c r="DK113" s="1051"/>
      <c r="DL113" s="1052">
        <v>24416</v>
      </c>
      <c r="DM113" s="1050"/>
      <c r="DN113" s="1050"/>
      <c r="DO113" s="1050"/>
      <c r="DP113" s="1051"/>
      <c r="DQ113" s="1052">
        <v>8961</v>
      </c>
      <c r="DR113" s="1050"/>
      <c r="DS113" s="1050"/>
      <c r="DT113" s="1050"/>
      <c r="DU113" s="1051"/>
      <c r="DV113" s="1053">
        <v>0.5</v>
      </c>
      <c r="DW113" s="1054"/>
      <c r="DX113" s="1054"/>
      <c r="DY113" s="1054"/>
      <c r="DZ113" s="1055"/>
    </row>
    <row r="114" spans="1:130" s="246" customFormat="1" ht="26.25" customHeight="1" x14ac:dyDescent="0.15">
      <c r="A114" s="1045"/>
      <c r="B114" s="1046"/>
      <c r="C114" s="1041" t="s">
        <v>449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47844</v>
      </c>
      <c r="AB114" s="1050"/>
      <c r="AC114" s="1050"/>
      <c r="AD114" s="1050"/>
      <c r="AE114" s="1051"/>
      <c r="AF114" s="1052">
        <v>46158</v>
      </c>
      <c r="AG114" s="1050"/>
      <c r="AH114" s="1050"/>
      <c r="AI114" s="1050"/>
      <c r="AJ114" s="1051"/>
      <c r="AK114" s="1052">
        <v>37041</v>
      </c>
      <c r="AL114" s="1050"/>
      <c r="AM114" s="1050"/>
      <c r="AN114" s="1050"/>
      <c r="AO114" s="1051"/>
      <c r="AP114" s="1053">
        <v>1.9</v>
      </c>
      <c r="AQ114" s="1054"/>
      <c r="AR114" s="1054"/>
      <c r="AS114" s="1054"/>
      <c r="AT114" s="1055"/>
      <c r="AU114" s="991"/>
      <c r="AV114" s="992"/>
      <c r="AW114" s="992"/>
      <c r="AX114" s="992"/>
      <c r="AY114" s="992"/>
      <c r="AZ114" s="1040" t="s">
        <v>450</v>
      </c>
      <c r="BA114" s="1041"/>
      <c r="BB114" s="1041"/>
      <c r="BC114" s="1041"/>
      <c r="BD114" s="1041"/>
      <c r="BE114" s="1041"/>
      <c r="BF114" s="1041"/>
      <c r="BG114" s="1041"/>
      <c r="BH114" s="1041"/>
      <c r="BI114" s="1041"/>
      <c r="BJ114" s="1041"/>
      <c r="BK114" s="1041"/>
      <c r="BL114" s="1041"/>
      <c r="BM114" s="1041"/>
      <c r="BN114" s="1041"/>
      <c r="BO114" s="1041"/>
      <c r="BP114" s="1042"/>
      <c r="BQ114" s="1010">
        <v>541066</v>
      </c>
      <c r="BR114" s="1011"/>
      <c r="BS114" s="1011"/>
      <c r="BT114" s="1011"/>
      <c r="BU114" s="1011"/>
      <c r="BV114" s="1011">
        <v>529085</v>
      </c>
      <c r="BW114" s="1011"/>
      <c r="BX114" s="1011"/>
      <c r="BY114" s="1011"/>
      <c r="BZ114" s="1011"/>
      <c r="CA114" s="1011">
        <v>512021</v>
      </c>
      <c r="CB114" s="1011"/>
      <c r="CC114" s="1011"/>
      <c r="CD114" s="1011"/>
      <c r="CE114" s="1011"/>
      <c r="CF114" s="1005">
        <v>26.9</v>
      </c>
      <c r="CG114" s="1006"/>
      <c r="CH114" s="1006"/>
      <c r="CI114" s="1006"/>
      <c r="CJ114" s="1006"/>
      <c r="CK114" s="1036"/>
      <c r="CL114" s="1037"/>
      <c r="CM114" s="1007" t="s">
        <v>451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128</v>
      </c>
      <c r="DH114" s="1050"/>
      <c r="DI114" s="1050"/>
      <c r="DJ114" s="1050"/>
      <c r="DK114" s="1051"/>
      <c r="DL114" s="1052" t="s">
        <v>128</v>
      </c>
      <c r="DM114" s="1050"/>
      <c r="DN114" s="1050"/>
      <c r="DO114" s="1050"/>
      <c r="DP114" s="1051"/>
      <c r="DQ114" s="1052" t="s">
        <v>128</v>
      </c>
      <c r="DR114" s="1050"/>
      <c r="DS114" s="1050"/>
      <c r="DT114" s="1050"/>
      <c r="DU114" s="1051"/>
      <c r="DV114" s="1053" t="s">
        <v>128</v>
      </c>
      <c r="DW114" s="1054"/>
      <c r="DX114" s="1054"/>
      <c r="DY114" s="1054"/>
      <c r="DZ114" s="1055"/>
    </row>
    <row r="115" spans="1:130" s="246" customFormat="1" ht="26.25" customHeight="1" x14ac:dyDescent="0.15">
      <c r="A115" s="1045"/>
      <c r="B115" s="1046"/>
      <c r="C115" s="1041" t="s">
        <v>452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15926</v>
      </c>
      <c r="AB115" s="1025"/>
      <c r="AC115" s="1025"/>
      <c r="AD115" s="1025"/>
      <c r="AE115" s="1026"/>
      <c r="AF115" s="1027">
        <v>15926</v>
      </c>
      <c r="AG115" s="1025"/>
      <c r="AH115" s="1025"/>
      <c r="AI115" s="1025"/>
      <c r="AJ115" s="1026"/>
      <c r="AK115" s="1027">
        <v>15926</v>
      </c>
      <c r="AL115" s="1025"/>
      <c r="AM115" s="1025"/>
      <c r="AN115" s="1025"/>
      <c r="AO115" s="1026"/>
      <c r="AP115" s="1028">
        <v>0.8</v>
      </c>
      <c r="AQ115" s="1029"/>
      <c r="AR115" s="1029"/>
      <c r="AS115" s="1029"/>
      <c r="AT115" s="1030"/>
      <c r="AU115" s="991"/>
      <c r="AV115" s="992"/>
      <c r="AW115" s="992"/>
      <c r="AX115" s="992"/>
      <c r="AY115" s="992"/>
      <c r="AZ115" s="1040" t="s">
        <v>453</v>
      </c>
      <c r="BA115" s="1041"/>
      <c r="BB115" s="1041"/>
      <c r="BC115" s="1041"/>
      <c r="BD115" s="1041"/>
      <c r="BE115" s="1041"/>
      <c r="BF115" s="1041"/>
      <c r="BG115" s="1041"/>
      <c r="BH115" s="1041"/>
      <c r="BI115" s="1041"/>
      <c r="BJ115" s="1041"/>
      <c r="BK115" s="1041"/>
      <c r="BL115" s="1041"/>
      <c r="BM115" s="1041"/>
      <c r="BN115" s="1041"/>
      <c r="BO115" s="1041"/>
      <c r="BP115" s="1042"/>
      <c r="BQ115" s="1010" t="s">
        <v>445</v>
      </c>
      <c r="BR115" s="1011"/>
      <c r="BS115" s="1011"/>
      <c r="BT115" s="1011"/>
      <c r="BU115" s="1011"/>
      <c r="BV115" s="1011" t="s">
        <v>128</v>
      </c>
      <c r="BW115" s="1011"/>
      <c r="BX115" s="1011"/>
      <c r="BY115" s="1011"/>
      <c r="BZ115" s="1011"/>
      <c r="CA115" s="1011" t="s">
        <v>128</v>
      </c>
      <c r="CB115" s="1011"/>
      <c r="CC115" s="1011"/>
      <c r="CD115" s="1011"/>
      <c r="CE115" s="1011"/>
      <c r="CF115" s="1005" t="s">
        <v>128</v>
      </c>
      <c r="CG115" s="1006"/>
      <c r="CH115" s="1006"/>
      <c r="CI115" s="1006"/>
      <c r="CJ115" s="1006"/>
      <c r="CK115" s="1036"/>
      <c r="CL115" s="1037"/>
      <c r="CM115" s="1040" t="s">
        <v>454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128</v>
      </c>
      <c r="DH115" s="1050"/>
      <c r="DI115" s="1050"/>
      <c r="DJ115" s="1050"/>
      <c r="DK115" s="1051"/>
      <c r="DL115" s="1052" t="s">
        <v>445</v>
      </c>
      <c r="DM115" s="1050"/>
      <c r="DN115" s="1050"/>
      <c r="DO115" s="1050"/>
      <c r="DP115" s="1051"/>
      <c r="DQ115" s="1052" t="s">
        <v>128</v>
      </c>
      <c r="DR115" s="1050"/>
      <c r="DS115" s="1050"/>
      <c r="DT115" s="1050"/>
      <c r="DU115" s="1051"/>
      <c r="DV115" s="1053" t="s">
        <v>128</v>
      </c>
      <c r="DW115" s="1054"/>
      <c r="DX115" s="1054"/>
      <c r="DY115" s="1054"/>
      <c r="DZ115" s="1055"/>
    </row>
    <row r="116" spans="1:130" s="246" customFormat="1" ht="26.25" customHeight="1" x14ac:dyDescent="0.15">
      <c r="A116" s="1047"/>
      <c r="B116" s="1048"/>
      <c r="C116" s="1056" t="s">
        <v>455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128</v>
      </c>
      <c r="AB116" s="1050"/>
      <c r="AC116" s="1050"/>
      <c r="AD116" s="1050"/>
      <c r="AE116" s="1051"/>
      <c r="AF116" s="1052">
        <v>36</v>
      </c>
      <c r="AG116" s="1050"/>
      <c r="AH116" s="1050"/>
      <c r="AI116" s="1050"/>
      <c r="AJ116" s="1051"/>
      <c r="AK116" s="1052">
        <v>51</v>
      </c>
      <c r="AL116" s="1050"/>
      <c r="AM116" s="1050"/>
      <c r="AN116" s="1050"/>
      <c r="AO116" s="1051"/>
      <c r="AP116" s="1053">
        <v>0</v>
      </c>
      <c r="AQ116" s="1054"/>
      <c r="AR116" s="1054"/>
      <c r="AS116" s="1054"/>
      <c r="AT116" s="1055"/>
      <c r="AU116" s="991"/>
      <c r="AV116" s="992"/>
      <c r="AW116" s="992"/>
      <c r="AX116" s="992"/>
      <c r="AY116" s="992"/>
      <c r="AZ116" s="1058" t="s">
        <v>456</v>
      </c>
      <c r="BA116" s="1059"/>
      <c r="BB116" s="1059"/>
      <c r="BC116" s="1059"/>
      <c r="BD116" s="1059"/>
      <c r="BE116" s="1059"/>
      <c r="BF116" s="1059"/>
      <c r="BG116" s="1059"/>
      <c r="BH116" s="1059"/>
      <c r="BI116" s="1059"/>
      <c r="BJ116" s="1059"/>
      <c r="BK116" s="1059"/>
      <c r="BL116" s="1059"/>
      <c r="BM116" s="1059"/>
      <c r="BN116" s="1059"/>
      <c r="BO116" s="1059"/>
      <c r="BP116" s="1060"/>
      <c r="BQ116" s="1010" t="s">
        <v>128</v>
      </c>
      <c r="BR116" s="1011"/>
      <c r="BS116" s="1011"/>
      <c r="BT116" s="1011"/>
      <c r="BU116" s="1011"/>
      <c r="BV116" s="1011" t="s">
        <v>128</v>
      </c>
      <c r="BW116" s="1011"/>
      <c r="BX116" s="1011"/>
      <c r="BY116" s="1011"/>
      <c r="BZ116" s="1011"/>
      <c r="CA116" s="1011" t="s">
        <v>128</v>
      </c>
      <c r="CB116" s="1011"/>
      <c r="CC116" s="1011"/>
      <c r="CD116" s="1011"/>
      <c r="CE116" s="1011"/>
      <c r="CF116" s="1005" t="s">
        <v>128</v>
      </c>
      <c r="CG116" s="1006"/>
      <c r="CH116" s="1006"/>
      <c r="CI116" s="1006"/>
      <c r="CJ116" s="1006"/>
      <c r="CK116" s="1036"/>
      <c r="CL116" s="1037"/>
      <c r="CM116" s="1007" t="s">
        <v>457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128</v>
      </c>
      <c r="DH116" s="1050"/>
      <c r="DI116" s="1050"/>
      <c r="DJ116" s="1050"/>
      <c r="DK116" s="1051"/>
      <c r="DL116" s="1052" t="s">
        <v>128</v>
      </c>
      <c r="DM116" s="1050"/>
      <c r="DN116" s="1050"/>
      <c r="DO116" s="1050"/>
      <c r="DP116" s="1051"/>
      <c r="DQ116" s="1052" t="s">
        <v>128</v>
      </c>
      <c r="DR116" s="1050"/>
      <c r="DS116" s="1050"/>
      <c r="DT116" s="1050"/>
      <c r="DU116" s="1051"/>
      <c r="DV116" s="1053" t="s">
        <v>128</v>
      </c>
      <c r="DW116" s="1054"/>
      <c r="DX116" s="1054"/>
      <c r="DY116" s="1054"/>
      <c r="DZ116" s="1055"/>
    </row>
    <row r="117" spans="1:130" s="246" customFormat="1" ht="26.25" customHeight="1" x14ac:dyDescent="0.15">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458</v>
      </c>
      <c r="Z117" s="977"/>
      <c r="AA117" s="1067">
        <v>445902</v>
      </c>
      <c r="AB117" s="1068"/>
      <c r="AC117" s="1068"/>
      <c r="AD117" s="1068"/>
      <c r="AE117" s="1069"/>
      <c r="AF117" s="1070">
        <v>418551</v>
      </c>
      <c r="AG117" s="1068"/>
      <c r="AH117" s="1068"/>
      <c r="AI117" s="1068"/>
      <c r="AJ117" s="1069"/>
      <c r="AK117" s="1070">
        <v>437785</v>
      </c>
      <c r="AL117" s="1068"/>
      <c r="AM117" s="1068"/>
      <c r="AN117" s="1068"/>
      <c r="AO117" s="1069"/>
      <c r="AP117" s="1071"/>
      <c r="AQ117" s="1072"/>
      <c r="AR117" s="1072"/>
      <c r="AS117" s="1072"/>
      <c r="AT117" s="1073"/>
      <c r="AU117" s="991"/>
      <c r="AV117" s="992"/>
      <c r="AW117" s="992"/>
      <c r="AX117" s="992"/>
      <c r="AY117" s="992"/>
      <c r="AZ117" s="1058" t="s">
        <v>459</v>
      </c>
      <c r="BA117" s="1059"/>
      <c r="BB117" s="1059"/>
      <c r="BC117" s="1059"/>
      <c r="BD117" s="1059"/>
      <c r="BE117" s="1059"/>
      <c r="BF117" s="1059"/>
      <c r="BG117" s="1059"/>
      <c r="BH117" s="1059"/>
      <c r="BI117" s="1059"/>
      <c r="BJ117" s="1059"/>
      <c r="BK117" s="1059"/>
      <c r="BL117" s="1059"/>
      <c r="BM117" s="1059"/>
      <c r="BN117" s="1059"/>
      <c r="BO117" s="1059"/>
      <c r="BP117" s="1060"/>
      <c r="BQ117" s="1010" t="s">
        <v>128</v>
      </c>
      <c r="BR117" s="1011"/>
      <c r="BS117" s="1011"/>
      <c r="BT117" s="1011"/>
      <c r="BU117" s="1011"/>
      <c r="BV117" s="1011" t="s">
        <v>128</v>
      </c>
      <c r="BW117" s="1011"/>
      <c r="BX117" s="1011"/>
      <c r="BY117" s="1011"/>
      <c r="BZ117" s="1011"/>
      <c r="CA117" s="1011" t="s">
        <v>445</v>
      </c>
      <c r="CB117" s="1011"/>
      <c r="CC117" s="1011"/>
      <c r="CD117" s="1011"/>
      <c r="CE117" s="1011"/>
      <c r="CF117" s="1005" t="s">
        <v>128</v>
      </c>
      <c r="CG117" s="1006"/>
      <c r="CH117" s="1006"/>
      <c r="CI117" s="1006"/>
      <c r="CJ117" s="1006"/>
      <c r="CK117" s="1036"/>
      <c r="CL117" s="1037"/>
      <c r="CM117" s="1007" t="s">
        <v>460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128</v>
      </c>
      <c r="DH117" s="1050"/>
      <c r="DI117" s="1050"/>
      <c r="DJ117" s="1050"/>
      <c r="DK117" s="1051"/>
      <c r="DL117" s="1052" t="s">
        <v>128</v>
      </c>
      <c r="DM117" s="1050"/>
      <c r="DN117" s="1050"/>
      <c r="DO117" s="1050"/>
      <c r="DP117" s="1051"/>
      <c r="DQ117" s="1052" t="s">
        <v>128</v>
      </c>
      <c r="DR117" s="1050"/>
      <c r="DS117" s="1050"/>
      <c r="DT117" s="1050"/>
      <c r="DU117" s="1051"/>
      <c r="DV117" s="1053" t="s">
        <v>128</v>
      </c>
      <c r="DW117" s="1054"/>
      <c r="DX117" s="1054"/>
      <c r="DY117" s="1054"/>
      <c r="DZ117" s="1055"/>
    </row>
    <row r="118" spans="1:130" s="246" customFormat="1" ht="26.25" customHeight="1" x14ac:dyDescent="0.15">
      <c r="A118" s="995" t="s">
        <v>433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431</v>
      </c>
      <c r="AB118" s="976"/>
      <c r="AC118" s="976"/>
      <c r="AD118" s="976"/>
      <c r="AE118" s="977"/>
      <c r="AF118" s="975" t="s">
        <v>307</v>
      </c>
      <c r="AG118" s="976"/>
      <c r="AH118" s="976"/>
      <c r="AI118" s="976"/>
      <c r="AJ118" s="977"/>
      <c r="AK118" s="975" t="s">
        <v>306</v>
      </c>
      <c r="AL118" s="976"/>
      <c r="AM118" s="976"/>
      <c r="AN118" s="976"/>
      <c r="AO118" s="977"/>
      <c r="AP118" s="1062" t="s">
        <v>432</v>
      </c>
      <c r="AQ118" s="1063"/>
      <c r="AR118" s="1063"/>
      <c r="AS118" s="1063"/>
      <c r="AT118" s="1064"/>
      <c r="AU118" s="991"/>
      <c r="AV118" s="992"/>
      <c r="AW118" s="992"/>
      <c r="AX118" s="992"/>
      <c r="AY118" s="992"/>
      <c r="AZ118" s="1065" t="s">
        <v>461</v>
      </c>
      <c r="BA118" s="1056"/>
      <c r="BB118" s="1056"/>
      <c r="BC118" s="1056"/>
      <c r="BD118" s="1056"/>
      <c r="BE118" s="1056"/>
      <c r="BF118" s="1056"/>
      <c r="BG118" s="1056"/>
      <c r="BH118" s="1056"/>
      <c r="BI118" s="1056"/>
      <c r="BJ118" s="1056"/>
      <c r="BK118" s="1056"/>
      <c r="BL118" s="1056"/>
      <c r="BM118" s="1056"/>
      <c r="BN118" s="1056"/>
      <c r="BO118" s="1056"/>
      <c r="BP118" s="1057"/>
      <c r="BQ118" s="1088" t="s">
        <v>128</v>
      </c>
      <c r="BR118" s="1089"/>
      <c r="BS118" s="1089"/>
      <c r="BT118" s="1089"/>
      <c r="BU118" s="1089"/>
      <c r="BV118" s="1089" t="s">
        <v>128</v>
      </c>
      <c r="BW118" s="1089"/>
      <c r="BX118" s="1089"/>
      <c r="BY118" s="1089"/>
      <c r="BZ118" s="1089"/>
      <c r="CA118" s="1089" t="s">
        <v>128</v>
      </c>
      <c r="CB118" s="1089"/>
      <c r="CC118" s="1089"/>
      <c r="CD118" s="1089"/>
      <c r="CE118" s="1089"/>
      <c r="CF118" s="1005" t="s">
        <v>128</v>
      </c>
      <c r="CG118" s="1006"/>
      <c r="CH118" s="1006"/>
      <c r="CI118" s="1006"/>
      <c r="CJ118" s="1006"/>
      <c r="CK118" s="1036"/>
      <c r="CL118" s="1037"/>
      <c r="CM118" s="1007" t="s">
        <v>462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128</v>
      </c>
      <c r="DH118" s="1050"/>
      <c r="DI118" s="1050"/>
      <c r="DJ118" s="1050"/>
      <c r="DK118" s="1051"/>
      <c r="DL118" s="1052" t="s">
        <v>128</v>
      </c>
      <c r="DM118" s="1050"/>
      <c r="DN118" s="1050"/>
      <c r="DO118" s="1050"/>
      <c r="DP118" s="1051"/>
      <c r="DQ118" s="1052" t="s">
        <v>128</v>
      </c>
      <c r="DR118" s="1050"/>
      <c r="DS118" s="1050"/>
      <c r="DT118" s="1050"/>
      <c r="DU118" s="1051"/>
      <c r="DV118" s="1053" t="s">
        <v>445</v>
      </c>
      <c r="DW118" s="1054"/>
      <c r="DX118" s="1054"/>
      <c r="DY118" s="1054"/>
      <c r="DZ118" s="1055"/>
    </row>
    <row r="119" spans="1:130" s="246" customFormat="1" ht="26.25" customHeight="1" x14ac:dyDescent="0.15">
      <c r="A119" s="1149" t="s">
        <v>436</v>
      </c>
      <c r="B119" s="1035"/>
      <c r="C119" s="1014" t="s">
        <v>437</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128</v>
      </c>
      <c r="AB119" s="983"/>
      <c r="AC119" s="983"/>
      <c r="AD119" s="983"/>
      <c r="AE119" s="984"/>
      <c r="AF119" s="985" t="s">
        <v>128</v>
      </c>
      <c r="AG119" s="983"/>
      <c r="AH119" s="983"/>
      <c r="AI119" s="983"/>
      <c r="AJ119" s="984"/>
      <c r="AK119" s="985" t="s">
        <v>128</v>
      </c>
      <c r="AL119" s="983"/>
      <c r="AM119" s="983"/>
      <c r="AN119" s="983"/>
      <c r="AO119" s="984"/>
      <c r="AP119" s="986" t="s">
        <v>128</v>
      </c>
      <c r="AQ119" s="987"/>
      <c r="AR119" s="987"/>
      <c r="AS119" s="987"/>
      <c r="AT119" s="988"/>
      <c r="AU119" s="993"/>
      <c r="AV119" s="994"/>
      <c r="AW119" s="994"/>
      <c r="AX119" s="994"/>
      <c r="AY119" s="994"/>
      <c r="AZ119" s="277" t="s">
        <v>188</v>
      </c>
      <c r="BA119" s="277"/>
      <c r="BB119" s="277"/>
      <c r="BC119" s="277"/>
      <c r="BD119" s="277"/>
      <c r="BE119" s="277"/>
      <c r="BF119" s="277"/>
      <c r="BG119" s="277"/>
      <c r="BH119" s="277"/>
      <c r="BI119" s="277"/>
      <c r="BJ119" s="277"/>
      <c r="BK119" s="277"/>
      <c r="BL119" s="277"/>
      <c r="BM119" s="277"/>
      <c r="BN119" s="277"/>
      <c r="BO119" s="1066" t="s">
        <v>463</v>
      </c>
      <c r="BP119" s="1097"/>
      <c r="BQ119" s="1088">
        <v>5310590</v>
      </c>
      <c r="BR119" s="1089"/>
      <c r="BS119" s="1089"/>
      <c r="BT119" s="1089"/>
      <c r="BU119" s="1089"/>
      <c r="BV119" s="1089">
        <v>5575806</v>
      </c>
      <c r="BW119" s="1089"/>
      <c r="BX119" s="1089"/>
      <c r="BY119" s="1089"/>
      <c r="BZ119" s="1089"/>
      <c r="CA119" s="1089">
        <v>5741816</v>
      </c>
      <c r="CB119" s="1089"/>
      <c r="CC119" s="1089"/>
      <c r="CD119" s="1089"/>
      <c r="CE119" s="1089"/>
      <c r="CF119" s="1090"/>
      <c r="CG119" s="1091"/>
      <c r="CH119" s="1091"/>
      <c r="CI119" s="1091"/>
      <c r="CJ119" s="1092"/>
      <c r="CK119" s="1038"/>
      <c r="CL119" s="1039"/>
      <c r="CM119" s="1093" t="s">
        <v>464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128</v>
      </c>
      <c r="DH119" s="1075"/>
      <c r="DI119" s="1075"/>
      <c r="DJ119" s="1075"/>
      <c r="DK119" s="1076"/>
      <c r="DL119" s="1074" t="s">
        <v>128</v>
      </c>
      <c r="DM119" s="1075"/>
      <c r="DN119" s="1075"/>
      <c r="DO119" s="1075"/>
      <c r="DP119" s="1076"/>
      <c r="DQ119" s="1074" t="s">
        <v>128</v>
      </c>
      <c r="DR119" s="1075"/>
      <c r="DS119" s="1075"/>
      <c r="DT119" s="1075"/>
      <c r="DU119" s="1076"/>
      <c r="DV119" s="1077" t="s">
        <v>128</v>
      </c>
      <c r="DW119" s="1078"/>
      <c r="DX119" s="1078"/>
      <c r="DY119" s="1078"/>
      <c r="DZ119" s="1079"/>
    </row>
    <row r="120" spans="1:130" s="246" customFormat="1" ht="26.25" customHeight="1" x14ac:dyDescent="0.15">
      <c r="A120" s="1150"/>
      <c r="B120" s="1037"/>
      <c r="C120" s="1007" t="s">
        <v>440</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128</v>
      </c>
      <c r="AB120" s="1050"/>
      <c r="AC120" s="1050"/>
      <c r="AD120" s="1050"/>
      <c r="AE120" s="1051"/>
      <c r="AF120" s="1052" t="s">
        <v>128</v>
      </c>
      <c r="AG120" s="1050"/>
      <c r="AH120" s="1050"/>
      <c r="AI120" s="1050"/>
      <c r="AJ120" s="1051"/>
      <c r="AK120" s="1052" t="s">
        <v>128</v>
      </c>
      <c r="AL120" s="1050"/>
      <c r="AM120" s="1050"/>
      <c r="AN120" s="1050"/>
      <c r="AO120" s="1051"/>
      <c r="AP120" s="1053" t="s">
        <v>128</v>
      </c>
      <c r="AQ120" s="1054"/>
      <c r="AR120" s="1054"/>
      <c r="AS120" s="1054"/>
      <c r="AT120" s="1055"/>
      <c r="AU120" s="1080" t="s">
        <v>465</v>
      </c>
      <c r="AV120" s="1081"/>
      <c r="AW120" s="1081"/>
      <c r="AX120" s="1081"/>
      <c r="AY120" s="1082"/>
      <c r="AZ120" s="1031" t="s">
        <v>466</v>
      </c>
      <c r="BA120" s="980"/>
      <c r="BB120" s="980"/>
      <c r="BC120" s="980"/>
      <c r="BD120" s="980"/>
      <c r="BE120" s="980"/>
      <c r="BF120" s="980"/>
      <c r="BG120" s="980"/>
      <c r="BH120" s="980"/>
      <c r="BI120" s="980"/>
      <c r="BJ120" s="980"/>
      <c r="BK120" s="980"/>
      <c r="BL120" s="980"/>
      <c r="BM120" s="980"/>
      <c r="BN120" s="980"/>
      <c r="BO120" s="980"/>
      <c r="BP120" s="981"/>
      <c r="BQ120" s="1017">
        <v>1465382</v>
      </c>
      <c r="BR120" s="1018"/>
      <c r="BS120" s="1018"/>
      <c r="BT120" s="1018"/>
      <c r="BU120" s="1018"/>
      <c r="BV120" s="1018">
        <v>1401461</v>
      </c>
      <c r="BW120" s="1018"/>
      <c r="BX120" s="1018"/>
      <c r="BY120" s="1018"/>
      <c r="BZ120" s="1018"/>
      <c r="CA120" s="1018">
        <v>1349099</v>
      </c>
      <c r="CB120" s="1018"/>
      <c r="CC120" s="1018"/>
      <c r="CD120" s="1018"/>
      <c r="CE120" s="1018"/>
      <c r="CF120" s="1032">
        <v>70.8</v>
      </c>
      <c r="CG120" s="1033"/>
      <c r="CH120" s="1033"/>
      <c r="CI120" s="1033"/>
      <c r="CJ120" s="1033"/>
      <c r="CK120" s="1098" t="s">
        <v>467</v>
      </c>
      <c r="CL120" s="1099"/>
      <c r="CM120" s="1099"/>
      <c r="CN120" s="1099"/>
      <c r="CO120" s="1100"/>
      <c r="CP120" s="1106" t="s">
        <v>468</v>
      </c>
      <c r="CQ120" s="1107"/>
      <c r="CR120" s="1107"/>
      <c r="CS120" s="1107"/>
      <c r="CT120" s="1107"/>
      <c r="CU120" s="1107"/>
      <c r="CV120" s="1107"/>
      <c r="CW120" s="1107"/>
      <c r="CX120" s="1107"/>
      <c r="CY120" s="1107"/>
      <c r="CZ120" s="1107"/>
      <c r="DA120" s="1107"/>
      <c r="DB120" s="1107"/>
      <c r="DC120" s="1107"/>
      <c r="DD120" s="1107"/>
      <c r="DE120" s="1107"/>
      <c r="DF120" s="1108"/>
      <c r="DG120" s="1017">
        <v>1104834</v>
      </c>
      <c r="DH120" s="1018"/>
      <c r="DI120" s="1018"/>
      <c r="DJ120" s="1018"/>
      <c r="DK120" s="1018"/>
      <c r="DL120" s="1018">
        <v>1099080</v>
      </c>
      <c r="DM120" s="1018"/>
      <c r="DN120" s="1018"/>
      <c r="DO120" s="1018"/>
      <c r="DP120" s="1018"/>
      <c r="DQ120" s="1018">
        <v>1122979</v>
      </c>
      <c r="DR120" s="1018"/>
      <c r="DS120" s="1018"/>
      <c r="DT120" s="1018"/>
      <c r="DU120" s="1018"/>
      <c r="DV120" s="1019">
        <v>58.9</v>
      </c>
      <c r="DW120" s="1019"/>
      <c r="DX120" s="1019"/>
      <c r="DY120" s="1019"/>
      <c r="DZ120" s="1020"/>
    </row>
    <row r="121" spans="1:130" s="246" customFormat="1" ht="26.25" customHeight="1" x14ac:dyDescent="0.15">
      <c r="A121" s="1150"/>
      <c r="B121" s="1037"/>
      <c r="C121" s="1058" t="s">
        <v>469</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128</v>
      </c>
      <c r="AB121" s="1050"/>
      <c r="AC121" s="1050"/>
      <c r="AD121" s="1050"/>
      <c r="AE121" s="1051"/>
      <c r="AF121" s="1052" t="s">
        <v>128</v>
      </c>
      <c r="AG121" s="1050"/>
      <c r="AH121" s="1050"/>
      <c r="AI121" s="1050"/>
      <c r="AJ121" s="1051"/>
      <c r="AK121" s="1052" t="s">
        <v>128</v>
      </c>
      <c r="AL121" s="1050"/>
      <c r="AM121" s="1050"/>
      <c r="AN121" s="1050"/>
      <c r="AO121" s="1051"/>
      <c r="AP121" s="1053" t="s">
        <v>128</v>
      </c>
      <c r="AQ121" s="1054"/>
      <c r="AR121" s="1054"/>
      <c r="AS121" s="1054"/>
      <c r="AT121" s="1055"/>
      <c r="AU121" s="1083"/>
      <c r="AV121" s="1084"/>
      <c r="AW121" s="1084"/>
      <c r="AX121" s="1084"/>
      <c r="AY121" s="1085"/>
      <c r="AZ121" s="1040" t="s">
        <v>470</v>
      </c>
      <c r="BA121" s="1041"/>
      <c r="BB121" s="1041"/>
      <c r="BC121" s="1041"/>
      <c r="BD121" s="1041"/>
      <c r="BE121" s="1041"/>
      <c r="BF121" s="1041"/>
      <c r="BG121" s="1041"/>
      <c r="BH121" s="1041"/>
      <c r="BI121" s="1041"/>
      <c r="BJ121" s="1041"/>
      <c r="BK121" s="1041"/>
      <c r="BL121" s="1041"/>
      <c r="BM121" s="1041"/>
      <c r="BN121" s="1041"/>
      <c r="BO121" s="1041"/>
      <c r="BP121" s="1042"/>
      <c r="BQ121" s="1010">
        <v>160561</v>
      </c>
      <c r="BR121" s="1011"/>
      <c r="BS121" s="1011"/>
      <c r="BT121" s="1011"/>
      <c r="BU121" s="1011"/>
      <c r="BV121" s="1011">
        <v>151793</v>
      </c>
      <c r="BW121" s="1011"/>
      <c r="BX121" s="1011"/>
      <c r="BY121" s="1011"/>
      <c r="BZ121" s="1011"/>
      <c r="CA121" s="1011">
        <v>128515</v>
      </c>
      <c r="CB121" s="1011"/>
      <c r="CC121" s="1011"/>
      <c r="CD121" s="1011"/>
      <c r="CE121" s="1011"/>
      <c r="CF121" s="1005">
        <v>6.7</v>
      </c>
      <c r="CG121" s="1006"/>
      <c r="CH121" s="1006"/>
      <c r="CI121" s="1006"/>
      <c r="CJ121" s="1006"/>
      <c r="CK121" s="1101"/>
      <c r="CL121" s="1102"/>
      <c r="CM121" s="1102"/>
      <c r="CN121" s="1102"/>
      <c r="CO121" s="1103"/>
      <c r="CP121" s="1111" t="s">
        <v>471</v>
      </c>
      <c r="CQ121" s="1112"/>
      <c r="CR121" s="1112"/>
      <c r="CS121" s="1112"/>
      <c r="CT121" s="1112"/>
      <c r="CU121" s="1112"/>
      <c r="CV121" s="1112"/>
      <c r="CW121" s="1112"/>
      <c r="CX121" s="1112"/>
      <c r="CY121" s="1112"/>
      <c r="CZ121" s="1112"/>
      <c r="DA121" s="1112"/>
      <c r="DB121" s="1112"/>
      <c r="DC121" s="1112"/>
      <c r="DD121" s="1112"/>
      <c r="DE121" s="1112"/>
      <c r="DF121" s="1113"/>
      <c r="DG121" s="1010">
        <v>340283</v>
      </c>
      <c r="DH121" s="1011"/>
      <c r="DI121" s="1011"/>
      <c r="DJ121" s="1011"/>
      <c r="DK121" s="1011"/>
      <c r="DL121" s="1011">
        <v>289074</v>
      </c>
      <c r="DM121" s="1011"/>
      <c r="DN121" s="1011"/>
      <c r="DO121" s="1011"/>
      <c r="DP121" s="1011"/>
      <c r="DQ121" s="1011">
        <v>279300</v>
      </c>
      <c r="DR121" s="1011"/>
      <c r="DS121" s="1011"/>
      <c r="DT121" s="1011"/>
      <c r="DU121" s="1011"/>
      <c r="DV121" s="1012">
        <v>14.7</v>
      </c>
      <c r="DW121" s="1012"/>
      <c r="DX121" s="1012"/>
      <c r="DY121" s="1012"/>
      <c r="DZ121" s="1013"/>
    </row>
    <row r="122" spans="1:130" s="246" customFormat="1" ht="26.25" customHeight="1" x14ac:dyDescent="0.15">
      <c r="A122" s="1150"/>
      <c r="B122" s="1037"/>
      <c r="C122" s="1007" t="s">
        <v>451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128</v>
      </c>
      <c r="AB122" s="1050"/>
      <c r="AC122" s="1050"/>
      <c r="AD122" s="1050"/>
      <c r="AE122" s="1051"/>
      <c r="AF122" s="1052" t="s">
        <v>128</v>
      </c>
      <c r="AG122" s="1050"/>
      <c r="AH122" s="1050"/>
      <c r="AI122" s="1050"/>
      <c r="AJ122" s="1051"/>
      <c r="AK122" s="1052" t="s">
        <v>128</v>
      </c>
      <c r="AL122" s="1050"/>
      <c r="AM122" s="1050"/>
      <c r="AN122" s="1050"/>
      <c r="AO122" s="1051"/>
      <c r="AP122" s="1053" t="s">
        <v>128</v>
      </c>
      <c r="AQ122" s="1054"/>
      <c r="AR122" s="1054"/>
      <c r="AS122" s="1054"/>
      <c r="AT122" s="1055"/>
      <c r="AU122" s="1083"/>
      <c r="AV122" s="1084"/>
      <c r="AW122" s="1084"/>
      <c r="AX122" s="1084"/>
      <c r="AY122" s="1085"/>
      <c r="AZ122" s="1065" t="s">
        <v>472</v>
      </c>
      <c r="BA122" s="1056"/>
      <c r="BB122" s="1056"/>
      <c r="BC122" s="1056"/>
      <c r="BD122" s="1056"/>
      <c r="BE122" s="1056"/>
      <c r="BF122" s="1056"/>
      <c r="BG122" s="1056"/>
      <c r="BH122" s="1056"/>
      <c r="BI122" s="1056"/>
      <c r="BJ122" s="1056"/>
      <c r="BK122" s="1056"/>
      <c r="BL122" s="1056"/>
      <c r="BM122" s="1056"/>
      <c r="BN122" s="1056"/>
      <c r="BO122" s="1056"/>
      <c r="BP122" s="1057"/>
      <c r="BQ122" s="1088">
        <v>3149393</v>
      </c>
      <c r="BR122" s="1089"/>
      <c r="BS122" s="1089"/>
      <c r="BT122" s="1089"/>
      <c r="BU122" s="1089"/>
      <c r="BV122" s="1089">
        <v>3392779</v>
      </c>
      <c r="BW122" s="1089"/>
      <c r="BX122" s="1089"/>
      <c r="BY122" s="1089"/>
      <c r="BZ122" s="1089"/>
      <c r="CA122" s="1089">
        <v>3537261</v>
      </c>
      <c r="CB122" s="1089"/>
      <c r="CC122" s="1089"/>
      <c r="CD122" s="1089"/>
      <c r="CE122" s="1089"/>
      <c r="CF122" s="1109">
        <v>185.7</v>
      </c>
      <c r="CG122" s="1110"/>
      <c r="CH122" s="1110"/>
      <c r="CI122" s="1110"/>
      <c r="CJ122" s="1110"/>
      <c r="CK122" s="1101"/>
      <c r="CL122" s="1102"/>
      <c r="CM122" s="1102"/>
      <c r="CN122" s="1102"/>
      <c r="CO122" s="1103"/>
      <c r="CP122" s="1111" t="s">
        <v>473</v>
      </c>
      <c r="CQ122" s="1112"/>
      <c r="CR122" s="1112"/>
      <c r="CS122" s="1112"/>
      <c r="CT122" s="1112"/>
      <c r="CU122" s="1112"/>
      <c r="CV122" s="1112"/>
      <c r="CW122" s="1112"/>
      <c r="CX122" s="1112"/>
      <c r="CY122" s="1112"/>
      <c r="CZ122" s="1112"/>
      <c r="DA122" s="1112"/>
      <c r="DB122" s="1112"/>
      <c r="DC122" s="1112"/>
      <c r="DD122" s="1112"/>
      <c r="DE122" s="1112"/>
      <c r="DF122" s="1113"/>
      <c r="DG122" s="1010">
        <v>189143</v>
      </c>
      <c r="DH122" s="1011"/>
      <c r="DI122" s="1011"/>
      <c r="DJ122" s="1011"/>
      <c r="DK122" s="1011"/>
      <c r="DL122" s="1011">
        <v>177498</v>
      </c>
      <c r="DM122" s="1011"/>
      <c r="DN122" s="1011"/>
      <c r="DO122" s="1011"/>
      <c r="DP122" s="1011"/>
      <c r="DQ122" s="1011">
        <v>168459</v>
      </c>
      <c r="DR122" s="1011"/>
      <c r="DS122" s="1011"/>
      <c r="DT122" s="1011"/>
      <c r="DU122" s="1011"/>
      <c r="DV122" s="1012">
        <v>8.8000000000000007</v>
      </c>
      <c r="DW122" s="1012"/>
      <c r="DX122" s="1012"/>
      <c r="DY122" s="1012"/>
      <c r="DZ122" s="1013"/>
    </row>
    <row r="123" spans="1:130" s="246" customFormat="1" ht="26.25" customHeight="1" x14ac:dyDescent="0.15">
      <c r="A123" s="1150"/>
      <c r="B123" s="1037"/>
      <c r="C123" s="1007" t="s">
        <v>457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128</v>
      </c>
      <c r="AB123" s="1050"/>
      <c r="AC123" s="1050"/>
      <c r="AD123" s="1050"/>
      <c r="AE123" s="1051"/>
      <c r="AF123" s="1052" t="s">
        <v>128</v>
      </c>
      <c r="AG123" s="1050"/>
      <c r="AH123" s="1050"/>
      <c r="AI123" s="1050"/>
      <c r="AJ123" s="1051"/>
      <c r="AK123" s="1052" t="s">
        <v>128</v>
      </c>
      <c r="AL123" s="1050"/>
      <c r="AM123" s="1050"/>
      <c r="AN123" s="1050"/>
      <c r="AO123" s="1051"/>
      <c r="AP123" s="1053" t="s">
        <v>128</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474</v>
      </c>
      <c r="BP123" s="1097"/>
      <c r="BQ123" s="1156">
        <v>4775336</v>
      </c>
      <c r="BR123" s="1157"/>
      <c r="BS123" s="1157"/>
      <c r="BT123" s="1157"/>
      <c r="BU123" s="1157"/>
      <c r="BV123" s="1157">
        <v>4946033</v>
      </c>
      <c r="BW123" s="1157"/>
      <c r="BX123" s="1157"/>
      <c r="BY123" s="1157"/>
      <c r="BZ123" s="1157"/>
      <c r="CA123" s="1157">
        <v>5014875</v>
      </c>
      <c r="CB123" s="1157"/>
      <c r="CC123" s="1157"/>
      <c r="CD123" s="1157"/>
      <c r="CE123" s="1157"/>
      <c r="CF123" s="1090"/>
      <c r="CG123" s="1091"/>
      <c r="CH123" s="1091"/>
      <c r="CI123" s="1091"/>
      <c r="CJ123" s="1092"/>
      <c r="CK123" s="1101"/>
      <c r="CL123" s="1102"/>
      <c r="CM123" s="1102"/>
      <c r="CN123" s="1102"/>
      <c r="CO123" s="1103"/>
      <c r="CP123" s="1111" t="s">
        <v>475</v>
      </c>
      <c r="CQ123" s="1112"/>
      <c r="CR123" s="1112"/>
      <c r="CS123" s="1112"/>
      <c r="CT123" s="1112"/>
      <c r="CU123" s="1112"/>
      <c r="CV123" s="1112"/>
      <c r="CW123" s="1112"/>
      <c r="CX123" s="1112"/>
      <c r="CY123" s="1112"/>
      <c r="CZ123" s="1112"/>
      <c r="DA123" s="1112"/>
      <c r="DB123" s="1112"/>
      <c r="DC123" s="1112"/>
      <c r="DD123" s="1112"/>
      <c r="DE123" s="1112"/>
      <c r="DF123" s="1113"/>
      <c r="DG123" s="1049">
        <v>41963</v>
      </c>
      <c r="DH123" s="1050"/>
      <c r="DI123" s="1050"/>
      <c r="DJ123" s="1050"/>
      <c r="DK123" s="1051"/>
      <c r="DL123" s="1052">
        <v>36681</v>
      </c>
      <c r="DM123" s="1050"/>
      <c r="DN123" s="1050"/>
      <c r="DO123" s="1050"/>
      <c r="DP123" s="1051"/>
      <c r="DQ123" s="1052">
        <v>33230</v>
      </c>
      <c r="DR123" s="1050"/>
      <c r="DS123" s="1050"/>
      <c r="DT123" s="1050"/>
      <c r="DU123" s="1051"/>
      <c r="DV123" s="1053">
        <v>1.7</v>
      </c>
      <c r="DW123" s="1054"/>
      <c r="DX123" s="1054"/>
      <c r="DY123" s="1054"/>
      <c r="DZ123" s="1055"/>
    </row>
    <row r="124" spans="1:130" s="246" customFormat="1" ht="26.25" customHeight="1" thickBot="1" x14ac:dyDescent="0.2">
      <c r="A124" s="1150"/>
      <c r="B124" s="1037"/>
      <c r="C124" s="1007" t="s">
        <v>460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445</v>
      </c>
      <c r="AB124" s="1050"/>
      <c r="AC124" s="1050"/>
      <c r="AD124" s="1050"/>
      <c r="AE124" s="1051"/>
      <c r="AF124" s="1052" t="s">
        <v>445</v>
      </c>
      <c r="AG124" s="1050"/>
      <c r="AH124" s="1050"/>
      <c r="AI124" s="1050"/>
      <c r="AJ124" s="1051"/>
      <c r="AK124" s="1052" t="s">
        <v>128</v>
      </c>
      <c r="AL124" s="1050"/>
      <c r="AM124" s="1050"/>
      <c r="AN124" s="1050"/>
      <c r="AO124" s="1051"/>
      <c r="AP124" s="1053" t="s">
        <v>128</v>
      </c>
      <c r="AQ124" s="1054"/>
      <c r="AR124" s="1054"/>
      <c r="AS124" s="1054"/>
      <c r="AT124" s="1055"/>
      <c r="AU124" s="1152" t="s">
        <v>476</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27.6</v>
      </c>
      <c r="BR124" s="1119"/>
      <c r="BS124" s="1119"/>
      <c r="BT124" s="1119"/>
      <c r="BU124" s="1119"/>
      <c r="BV124" s="1119">
        <v>32.6</v>
      </c>
      <c r="BW124" s="1119"/>
      <c r="BX124" s="1119"/>
      <c r="BY124" s="1119"/>
      <c r="BZ124" s="1119"/>
      <c r="CA124" s="1119">
        <v>38.1</v>
      </c>
      <c r="CB124" s="1119"/>
      <c r="CC124" s="1119"/>
      <c r="CD124" s="1119"/>
      <c r="CE124" s="1119"/>
      <c r="CF124" s="1120"/>
      <c r="CG124" s="1121"/>
      <c r="CH124" s="1121"/>
      <c r="CI124" s="1121"/>
      <c r="CJ124" s="1122"/>
      <c r="CK124" s="1104"/>
      <c r="CL124" s="1104"/>
      <c r="CM124" s="1104"/>
      <c r="CN124" s="1104"/>
      <c r="CO124" s="1105"/>
      <c r="CP124" s="1111" t="s">
        <v>477</v>
      </c>
      <c r="CQ124" s="1112"/>
      <c r="CR124" s="1112"/>
      <c r="CS124" s="1112"/>
      <c r="CT124" s="1112"/>
      <c r="CU124" s="1112"/>
      <c r="CV124" s="1112"/>
      <c r="CW124" s="1112"/>
      <c r="CX124" s="1112"/>
      <c r="CY124" s="1112"/>
      <c r="CZ124" s="1112"/>
      <c r="DA124" s="1112"/>
      <c r="DB124" s="1112"/>
      <c r="DC124" s="1112"/>
      <c r="DD124" s="1112"/>
      <c r="DE124" s="1112"/>
      <c r="DF124" s="1113"/>
      <c r="DG124" s="1096" t="s">
        <v>128</v>
      </c>
      <c r="DH124" s="1075"/>
      <c r="DI124" s="1075"/>
      <c r="DJ124" s="1075"/>
      <c r="DK124" s="1076"/>
      <c r="DL124" s="1074" t="s">
        <v>128</v>
      </c>
      <c r="DM124" s="1075"/>
      <c r="DN124" s="1075"/>
      <c r="DO124" s="1075"/>
      <c r="DP124" s="1076"/>
      <c r="DQ124" s="1074" t="s">
        <v>445</v>
      </c>
      <c r="DR124" s="1075"/>
      <c r="DS124" s="1075"/>
      <c r="DT124" s="1075"/>
      <c r="DU124" s="1076"/>
      <c r="DV124" s="1077" t="s">
        <v>445</v>
      </c>
      <c r="DW124" s="1078"/>
      <c r="DX124" s="1078"/>
      <c r="DY124" s="1078"/>
      <c r="DZ124" s="1079"/>
    </row>
    <row r="125" spans="1:130" s="246" customFormat="1" ht="26.25" customHeight="1" x14ac:dyDescent="0.15">
      <c r="A125" s="1150"/>
      <c r="B125" s="1037"/>
      <c r="C125" s="1007" t="s">
        <v>462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445</v>
      </c>
      <c r="AB125" s="1050"/>
      <c r="AC125" s="1050"/>
      <c r="AD125" s="1050"/>
      <c r="AE125" s="1051"/>
      <c r="AF125" s="1052" t="s">
        <v>128</v>
      </c>
      <c r="AG125" s="1050"/>
      <c r="AH125" s="1050"/>
      <c r="AI125" s="1050"/>
      <c r="AJ125" s="1051"/>
      <c r="AK125" s="1052" t="s">
        <v>128</v>
      </c>
      <c r="AL125" s="1050"/>
      <c r="AM125" s="1050"/>
      <c r="AN125" s="1050"/>
      <c r="AO125" s="1051"/>
      <c r="AP125" s="1053" t="s">
        <v>128</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478</v>
      </c>
      <c r="CL125" s="1099"/>
      <c r="CM125" s="1099"/>
      <c r="CN125" s="1099"/>
      <c r="CO125" s="1100"/>
      <c r="CP125" s="1031" t="s">
        <v>479</v>
      </c>
      <c r="CQ125" s="980"/>
      <c r="CR125" s="980"/>
      <c r="CS125" s="980"/>
      <c r="CT125" s="980"/>
      <c r="CU125" s="980"/>
      <c r="CV125" s="980"/>
      <c r="CW125" s="980"/>
      <c r="CX125" s="980"/>
      <c r="CY125" s="980"/>
      <c r="CZ125" s="980"/>
      <c r="DA125" s="980"/>
      <c r="DB125" s="980"/>
      <c r="DC125" s="980"/>
      <c r="DD125" s="980"/>
      <c r="DE125" s="980"/>
      <c r="DF125" s="981"/>
      <c r="DG125" s="1017" t="s">
        <v>128</v>
      </c>
      <c r="DH125" s="1018"/>
      <c r="DI125" s="1018"/>
      <c r="DJ125" s="1018"/>
      <c r="DK125" s="1018"/>
      <c r="DL125" s="1018" t="s">
        <v>445</v>
      </c>
      <c r="DM125" s="1018"/>
      <c r="DN125" s="1018"/>
      <c r="DO125" s="1018"/>
      <c r="DP125" s="1018"/>
      <c r="DQ125" s="1018" t="s">
        <v>445</v>
      </c>
      <c r="DR125" s="1018"/>
      <c r="DS125" s="1018"/>
      <c r="DT125" s="1018"/>
      <c r="DU125" s="1018"/>
      <c r="DV125" s="1019" t="s">
        <v>128</v>
      </c>
      <c r="DW125" s="1019"/>
      <c r="DX125" s="1019"/>
      <c r="DY125" s="1019"/>
      <c r="DZ125" s="1020"/>
    </row>
    <row r="126" spans="1:130" s="246" customFormat="1" ht="26.25" customHeight="1" thickBot="1" x14ac:dyDescent="0.2">
      <c r="A126" s="1150"/>
      <c r="B126" s="1037"/>
      <c r="C126" s="1007" t="s">
        <v>464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15926</v>
      </c>
      <c r="AB126" s="1050"/>
      <c r="AC126" s="1050"/>
      <c r="AD126" s="1050"/>
      <c r="AE126" s="1051"/>
      <c r="AF126" s="1052">
        <v>15926</v>
      </c>
      <c r="AG126" s="1050"/>
      <c r="AH126" s="1050"/>
      <c r="AI126" s="1050"/>
      <c r="AJ126" s="1051"/>
      <c r="AK126" s="1052">
        <v>15926</v>
      </c>
      <c r="AL126" s="1050"/>
      <c r="AM126" s="1050"/>
      <c r="AN126" s="1050"/>
      <c r="AO126" s="1051"/>
      <c r="AP126" s="1053">
        <v>0.8</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480</v>
      </c>
      <c r="CQ126" s="1041"/>
      <c r="CR126" s="1041"/>
      <c r="CS126" s="1041"/>
      <c r="CT126" s="1041"/>
      <c r="CU126" s="1041"/>
      <c r="CV126" s="1041"/>
      <c r="CW126" s="1041"/>
      <c r="CX126" s="1041"/>
      <c r="CY126" s="1041"/>
      <c r="CZ126" s="1041"/>
      <c r="DA126" s="1041"/>
      <c r="DB126" s="1041"/>
      <c r="DC126" s="1041"/>
      <c r="DD126" s="1041"/>
      <c r="DE126" s="1041"/>
      <c r="DF126" s="1042"/>
      <c r="DG126" s="1010" t="s">
        <v>128</v>
      </c>
      <c r="DH126" s="1011"/>
      <c r="DI126" s="1011"/>
      <c r="DJ126" s="1011"/>
      <c r="DK126" s="1011"/>
      <c r="DL126" s="1011" t="s">
        <v>445</v>
      </c>
      <c r="DM126" s="1011"/>
      <c r="DN126" s="1011"/>
      <c r="DO126" s="1011"/>
      <c r="DP126" s="1011"/>
      <c r="DQ126" s="1011" t="s">
        <v>445</v>
      </c>
      <c r="DR126" s="1011"/>
      <c r="DS126" s="1011"/>
      <c r="DT126" s="1011"/>
      <c r="DU126" s="1011"/>
      <c r="DV126" s="1012" t="s">
        <v>445</v>
      </c>
      <c r="DW126" s="1012"/>
      <c r="DX126" s="1012"/>
      <c r="DY126" s="1012"/>
      <c r="DZ126" s="1013"/>
    </row>
    <row r="127" spans="1:130" s="246" customFormat="1" ht="26.25" customHeight="1" x14ac:dyDescent="0.15">
      <c r="A127" s="1151"/>
      <c r="B127" s="1039"/>
      <c r="C127" s="1093" t="s">
        <v>481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445</v>
      </c>
      <c r="AB127" s="1050"/>
      <c r="AC127" s="1050"/>
      <c r="AD127" s="1050"/>
      <c r="AE127" s="1051"/>
      <c r="AF127" s="1052" t="s">
        <v>445</v>
      </c>
      <c r="AG127" s="1050"/>
      <c r="AH127" s="1050"/>
      <c r="AI127" s="1050"/>
      <c r="AJ127" s="1051"/>
      <c r="AK127" s="1052" t="s">
        <v>445</v>
      </c>
      <c r="AL127" s="1050"/>
      <c r="AM127" s="1050"/>
      <c r="AN127" s="1050"/>
      <c r="AO127" s="1051"/>
      <c r="AP127" s="1053" t="s">
        <v>445</v>
      </c>
      <c r="AQ127" s="1054"/>
      <c r="AR127" s="1054"/>
      <c r="AS127" s="1054"/>
      <c r="AT127" s="1055"/>
      <c r="AU127" s="282"/>
      <c r="AV127" s="282"/>
      <c r="AW127" s="282"/>
      <c r="AX127" s="1123" t="s">
        <v>482</v>
      </c>
      <c r="AY127" s="1124"/>
      <c r="AZ127" s="1124"/>
      <c r="BA127" s="1124"/>
      <c r="BB127" s="1124"/>
      <c r="BC127" s="1124"/>
      <c r="BD127" s="1124"/>
      <c r="BE127" s="1125"/>
      <c r="BF127" s="1126" t="s">
        <v>483</v>
      </c>
      <c r="BG127" s="1124"/>
      <c r="BH127" s="1124"/>
      <c r="BI127" s="1124"/>
      <c r="BJ127" s="1124"/>
      <c r="BK127" s="1124"/>
      <c r="BL127" s="1125"/>
      <c r="BM127" s="1126" t="s">
        <v>484</v>
      </c>
      <c r="BN127" s="1124"/>
      <c r="BO127" s="1124"/>
      <c r="BP127" s="1124"/>
      <c r="BQ127" s="1124"/>
      <c r="BR127" s="1124"/>
      <c r="BS127" s="1125"/>
      <c r="BT127" s="1126" t="s">
        <v>485</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486</v>
      </c>
      <c r="CQ127" s="1041"/>
      <c r="CR127" s="1041"/>
      <c r="CS127" s="1041"/>
      <c r="CT127" s="1041"/>
      <c r="CU127" s="1041"/>
      <c r="CV127" s="1041"/>
      <c r="CW127" s="1041"/>
      <c r="CX127" s="1041"/>
      <c r="CY127" s="1041"/>
      <c r="CZ127" s="1041"/>
      <c r="DA127" s="1041"/>
      <c r="DB127" s="1041"/>
      <c r="DC127" s="1041"/>
      <c r="DD127" s="1041"/>
      <c r="DE127" s="1041"/>
      <c r="DF127" s="1042"/>
      <c r="DG127" s="1010" t="s">
        <v>445</v>
      </c>
      <c r="DH127" s="1011"/>
      <c r="DI127" s="1011"/>
      <c r="DJ127" s="1011"/>
      <c r="DK127" s="1011"/>
      <c r="DL127" s="1011" t="s">
        <v>445</v>
      </c>
      <c r="DM127" s="1011"/>
      <c r="DN127" s="1011"/>
      <c r="DO127" s="1011"/>
      <c r="DP127" s="1011"/>
      <c r="DQ127" s="1011" t="s">
        <v>128</v>
      </c>
      <c r="DR127" s="1011"/>
      <c r="DS127" s="1011"/>
      <c r="DT127" s="1011"/>
      <c r="DU127" s="1011"/>
      <c r="DV127" s="1012" t="s">
        <v>128</v>
      </c>
      <c r="DW127" s="1012"/>
      <c r="DX127" s="1012"/>
      <c r="DY127" s="1012"/>
      <c r="DZ127" s="1013"/>
    </row>
    <row r="128" spans="1:130" s="246" customFormat="1" ht="26.25" customHeight="1" thickBot="1" x14ac:dyDescent="0.2">
      <c r="A128" s="1134" t="s">
        <v>487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488</v>
      </c>
      <c r="X128" s="1136"/>
      <c r="Y128" s="1136"/>
      <c r="Z128" s="1137"/>
      <c r="AA128" s="1138">
        <v>36638</v>
      </c>
      <c r="AB128" s="1139"/>
      <c r="AC128" s="1139"/>
      <c r="AD128" s="1139"/>
      <c r="AE128" s="1140"/>
      <c r="AF128" s="1141">
        <v>36657</v>
      </c>
      <c r="AG128" s="1139"/>
      <c r="AH128" s="1139"/>
      <c r="AI128" s="1139"/>
      <c r="AJ128" s="1140"/>
      <c r="AK128" s="1141">
        <v>31886</v>
      </c>
      <c r="AL128" s="1139"/>
      <c r="AM128" s="1139"/>
      <c r="AN128" s="1139"/>
      <c r="AO128" s="1140"/>
      <c r="AP128" s="1142"/>
      <c r="AQ128" s="1143"/>
      <c r="AR128" s="1143"/>
      <c r="AS128" s="1143"/>
      <c r="AT128" s="1144"/>
      <c r="AU128" s="282"/>
      <c r="AV128" s="282"/>
      <c r="AW128" s="282"/>
      <c r="AX128" s="979" t="s">
        <v>489</v>
      </c>
      <c r="AY128" s="980"/>
      <c r="AZ128" s="980"/>
      <c r="BA128" s="980"/>
      <c r="BB128" s="980"/>
      <c r="BC128" s="980"/>
      <c r="BD128" s="980"/>
      <c r="BE128" s="981"/>
      <c r="BF128" s="1145" t="s">
        <v>128</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490</v>
      </c>
      <c r="CQ128" s="1128"/>
      <c r="CR128" s="1128"/>
      <c r="CS128" s="1128"/>
      <c r="CT128" s="1128"/>
      <c r="CU128" s="1128"/>
      <c r="CV128" s="1128"/>
      <c r="CW128" s="1128"/>
      <c r="CX128" s="1128"/>
      <c r="CY128" s="1128"/>
      <c r="CZ128" s="1128"/>
      <c r="DA128" s="1128"/>
      <c r="DB128" s="1128"/>
      <c r="DC128" s="1128"/>
      <c r="DD128" s="1128"/>
      <c r="DE128" s="1128"/>
      <c r="DF128" s="1129"/>
      <c r="DG128" s="1130" t="s">
        <v>445</v>
      </c>
      <c r="DH128" s="1131"/>
      <c r="DI128" s="1131"/>
      <c r="DJ128" s="1131"/>
      <c r="DK128" s="1131"/>
      <c r="DL128" s="1131" t="s">
        <v>128</v>
      </c>
      <c r="DM128" s="1131"/>
      <c r="DN128" s="1131"/>
      <c r="DO128" s="1131"/>
      <c r="DP128" s="1131"/>
      <c r="DQ128" s="1131" t="s">
        <v>445</v>
      </c>
      <c r="DR128" s="1131"/>
      <c r="DS128" s="1131"/>
      <c r="DT128" s="1131"/>
      <c r="DU128" s="1131"/>
      <c r="DV128" s="1132" t="s">
        <v>128</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491</v>
      </c>
      <c r="X129" s="1165"/>
      <c r="Y129" s="1165"/>
      <c r="Z129" s="1166"/>
      <c r="AA129" s="1049">
        <v>2221847</v>
      </c>
      <c r="AB129" s="1050"/>
      <c r="AC129" s="1050"/>
      <c r="AD129" s="1050"/>
      <c r="AE129" s="1051"/>
      <c r="AF129" s="1052">
        <v>2207442</v>
      </c>
      <c r="AG129" s="1050"/>
      <c r="AH129" s="1050"/>
      <c r="AI129" s="1050"/>
      <c r="AJ129" s="1051"/>
      <c r="AK129" s="1052">
        <v>2185215</v>
      </c>
      <c r="AL129" s="1050"/>
      <c r="AM129" s="1050"/>
      <c r="AN129" s="1050"/>
      <c r="AO129" s="1051"/>
      <c r="AP129" s="1167"/>
      <c r="AQ129" s="1168"/>
      <c r="AR129" s="1168"/>
      <c r="AS129" s="1168"/>
      <c r="AT129" s="1169"/>
      <c r="AU129" s="284"/>
      <c r="AV129" s="284"/>
      <c r="AW129" s="284"/>
      <c r="AX129" s="1158" t="s">
        <v>492</v>
      </c>
      <c r="AY129" s="1041"/>
      <c r="AZ129" s="1041"/>
      <c r="BA129" s="1041"/>
      <c r="BB129" s="1041"/>
      <c r="BC129" s="1041"/>
      <c r="BD129" s="1041"/>
      <c r="BE129" s="1042"/>
      <c r="BF129" s="1159" t="s">
        <v>128</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493</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494</v>
      </c>
      <c r="X130" s="1165"/>
      <c r="Y130" s="1165"/>
      <c r="Z130" s="1166"/>
      <c r="AA130" s="1049">
        <v>286060</v>
      </c>
      <c r="AB130" s="1050"/>
      <c r="AC130" s="1050"/>
      <c r="AD130" s="1050"/>
      <c r="AE130" s="1051"/>
      <c r="AF130" s="1052">
        <v>278276</v>
      </c>
      <c r="AG130" s="1050"/>
      <c r="AH130" s="1050"/>
      <c r="AI130" s="1050"/>
      <c r="AJ130" s="1051"/>
      <c r="AK130" s="1052">
        <v>280072</v>
      </c>
      <c r="AL130" s="1050"/>
      <c r="AM130" s="1050"/>
      <c r="AN130" s="1050"/>
      <c r="AO130" s="1051"/>
      <c r="AP130" s="1167"/>
      <c r="AQ130" s="1168"/>
      <c r="AR130" s="1168"/>
      <c r="AS130" s="1168"/>
      <c r="AT130" s="1169"/>
      <c r="AU130" s="284"/>
      <c r="AV130" s="284"/>
      <c r="AW130" s="284"/>
      <c r="AX130" s="1158" t="s">
        <v>495</v>
      </c>
      <c r="AY130" s="1041"/>
      <c r="AZ130" s="1041"/>
      <c r="BA130" s="1041"/>
      <c r="BB130" s="1041"/>
      <c r="BC130" s="1041"/>
      <c r="BD130" s="1041"/>
      <c r="BE130" s="1042"/>
      <c r="BF130" s="1195">
        <v>6.1</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496</v>
      </c>
      <c r="X131" s="1203"/>
      <c r="Y131" s="1203"/>
      <c r="Z131" s="1204"/>
      <c r="AA131" s="1096">
        <v>1935787</v>
      </c>
      <c r="AB131" s="1075"/>
      <c r="AC131" s="1075"/>
      <c r="AD131" s="1075"/>
      <c r="AE131" s="1076"/>
      <c r="AF131" s="1074">
        <v>1929166</v>
      </c>
      <c r="AG131" s="1075"/>
      <c r="AH131" s="1075"/>
      <c r="AI131" s="1075"/>
      <c r="AJ131" s="1076"/>
      <c r="AK131" s="1074">
        <v>1905143</v>
      </c>
      <c r="AL131" s="1075"/>
      <c r="AM131" s="1075"/>
      <c r="AN131" s="1075"/>
      <c r="AO131" s="1076"/>
      <c r="AP131" s="1205"/>
      <c r="AQ131" s="1206"/>
      <c r="AR131" s="1206"/>
      <c r="AS131" s="1206"/>
      <c r="AT131" s="1207"/>
      <c r="AU131" s="284"/>
      <c r="AV131" s="284"/>
      <c r="AW131" s="284"/>
      <c r="AX131" s="1177" t="s">
        <v>497</v>
      </c>
      <c r="AY131" s="1128"/>
      <c r="AZ131" s="1128"/>
      <c r="BA131" s="1128"/>
      <c r="BB131" s="1128"/>
      <c r="BC131" s="1128"/>
      <c r="BD131" s="1128"/>
      <c r="BE131" s="1129"/>
      <c r="BF131" s="1178">
        <v>38.1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498</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499</v>
      </c>
      <c r="W132" s="1188"/>
      <c r="X132" s="1188"/>
      <c r="Y132" s="1188"/>
      <c r="Z132" s="1189"/>
      <c r="AA132" s="1190">
        <v>6.3645432059999996</v>
      </c>
      <c r="AB132" s="1191"/>
      <c r="AC132" s="1191"/>
      <c r="AD132" s="1191"/>
      <c r="AE132" s="1192"/>
      <c r="AF132" s="1193">
        <v>5.3711292860000004</v>
      </c>
      <c r="AG132" s="1191"/>
      <c r="AH132" s="1191"/>
      <c r="AI132" s="1191"/>
      <c r="AJ132" s="1192"/>
      <c r="AK132" s="1193">
        <v>6.6045960849999998</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500</v>
      </c>
      <c r="W133" s="1171"/>
      <c r="X133" s="1171"/>
      <c r="Y133" s="1171"/>
      <c r="Z133" s="1172"/>
      <c r="AA133" s="1173">
        <v>7.6</v>
      </c>
      <c r="AB133" s="1174"/>
      <c r="AC133" s="1174"/>
      <c r="AD133" s="1174"/>
      <c r="AE133" s="1175"/>
      <c r="AF133" s="1173">
        <v>5.8</v>
      </c>
      <c r="AG133" s="1174"/>
      <c r="AH133" s="1174"/>
      <c r="AI133" s="1174"/>
      <c r="AJ133" s="1175"/>
      <c r="AK133" s="1173">
        <v>6.1</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tmu9HyFO0U2t1vvEREq9qjIm2j57PoNw59Yy2uLV6ds3nnM8sITuzciA2TqdoTd530ZorZ/zV4qBi7trt7OA==" saltValue="CEH//F0kdUXElhYzJLYE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1" zoomScale="80" zoomScaleNormal="85" zoomScaleSheetLayoutView="80" workbookViewId="0">
      <selection activeCell="CN51" sqref="CN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DJc2weveCeMuvpooa/5wVA2bc5+h2IvVnYn8DWttVKpDKJQIEhMTCC5+oIGMO72SleISPuNisJ+B+Oa5ZkbqQ==" saltValue="v1GLgxSP8UgLmGrNmCN4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0" zoomScale="70" zoomScaleNormal="70" zoomScaleSheetLayoutView="55" workbookViewId="0">
      <selection activeCell="CM8" sqref="CM8:CQ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NUPXKtBkoezrnZXOapbqJjkElgDA+xSds/a2x38et6nyYYsd3PtkgzFM/I8ttTjrM2CzYirb8sXUnfAc5GLBA==" saltValue="2pWOwMpeBVI9+lJG3uIx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election activeCell="CM8" sqref="CM8:CQ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509</v>
      </c>
      <c r="AL9" s="1214"/>
      <c r="AM9" s="1214"/>
      <c r="AN9" s="1215"/>
      <c r="AO9" s="312">
        <v>666588</v>
      </c>
      <c r="AP9" s="312">
        <v>163379</v>
      </c>
      <c r="AQ9" s="313">
        <v>190701</v>
      </c>
      <c r="AR9" s="314">
        <v>-14.3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510</v>
      </c>
      <c r="AL10" s="1214"/>
      <c r="AM10" s="1214"/>
      <c r="AN10" s="1215"/>
      <c r="AO10" s="315">
        <v>19789</v>
      </c>
      <c r="AP10" s="315">
        <v>4850</v>
      </c>
      <c r="AQ10" s="316">
        <v>22807</v>
      </c>
      <c r="AR10" s="317">
        <v>-78.7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511</v>
      </c>
      <c r="AL11" s="1214"/>
      <c r="AM11" s="1214"/>
      <c r="AN11" s="1215"/>
      <c r="AO11" s="315">
        <v>96989</v>
      </c>
      <c r="AP11" s="315">
        <v>23772</v>
      </c>
      <c r="AQ11" s="316">
        <v>29822</v>
      </c>
      <c r="AR11" s="317">
        <v>-20.3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512</v>
      </c>
      <c r="AL12" s="1214"/>
      <c r="AM12" s="1214"/>
      <c r="AN12" s="1215"/>
      <c r="AO12" s="315" t="s">
        <v>513</v>
      </c>
      <c r="AP12" s="315" t="s">
        <v>513</v>
      </c>
      <c r="AQ12" s="316">
        <v>3258</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514</v>
      </c>
      <c r="AL13" s="1214"/>
      <c r="AM13" s="1214"/>
      <c r="AN13" s="1215"/>
      <c r="AO13" s="315" t="s">
        <v>513</v>
      </c>
      <c r="AP13" s="315" t="s">
        <v>513</v>
      </c>
      <c r="AQ13" s="316">
        <v>24</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515</v>
      </c>
      <c r="AL14" s="1214"/>
      <c r="AM14" s="1214"/>
      <c r="AN14" s="1215"/>
      <c r="AO14" s="315">
        <v>17278</v>
      </c>
      <c r="AP14" s="315">
        <v>4235</v>
      </c>
      <c r="AQ14" s="316">
        <v>10094</v>
      </c>
      <c r="AR14" s="317">
        <v>-58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516</v>
      </c>
      <c r="AL15" s="1214"/>
      <c r="AM15" s="1214"/>
      <c r="AN15" s="1215"/>
      <c r="AO15" s="315">
        <v>2579</v>
      </c>
      <c r="AP15" s="315">
        <v>632</v>
      </c>
      <c r="AQ15" s="316">
        <v>4017</v>
      </c>
      <c r="AR15" s="317">
        <v>-84.3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517</v>
      </c>
      <c r="AL16" s="1217"/>
      <c r="AM16" s="1217"/>
      <c r="AN16" s="1218"/>
      <c r="AO16" s="315">
        <v>-46828</v>
      </c>
      <c r="AP16" s="315">
        <v>-11477</v>
      </c>
      <c r="AQ16" s="316">
        <v>-17771</v>
      </c>
      <c r="AR16" s="317">
        <v>-35.4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756395</v>
      </c>
      <c r="AP17" s="315">
        <v>185391</v>
      </c>
      <c r="AQ17" s="316">
        <v>242952</v>
      </c>
      <c r="AR17" s="317">
        <v>-23.7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522</v>
      </c>
      <c r="AL21" s="1209"/>
      <c r="AM21" s="1209"/>
      <c r="AN21" s="1210"/>
      <c r="AO21" s="327">
        <v>17.89</v>
      </c>
      <c r="AP21" s="328">
        <v>21.84</v>
      </c>
      <c r="AQ21" s="329">
        <v>-3.95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523</v>
      </c>
      <c r="AL22" s="1209"/>
      <c r="AM22" s="1209"/>
      <c r="AN22" s="1210"/>
      <c r="AO22" s="332">
        <v>95.9</v>
      </c>
      <c r="AP22" s="333">
        <v>95.6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527</v>
      </c>
      <c r="AL32" s="1225"/>
      <c r="AM32" s="1225"/>
      <c r="AN32" s="1226"/>
      <c r="AO32" s="342">
        <v>283283</v>
      </c>
      <c r="AP32" s="342">
        <v>69432</v>
      </c>
      <c r="AQ32" s="343">
        <v>136235</v>
      </c>
      <c r="AR32" s="344">
        <v>-49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528</v>
      </c>
      <c r="AL33" s="1225"/>
      <c r="AM33" s="1225"/>
      <c r="AN33" s="122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529</v>
      </c>
      <c r="AL34" s="1225"/>
      <c r="AM34" s="1225"/>
      <c r="AN34" s="1226"/>
      <c r="AO34" s="342" t="s">
        <v>513</v>
      </c>
      <c r="AP34" s="342" t="s">
        <v>513</v>
      </c>
      <c r="AQ34" s="343">
        <v>5</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530</v>
      </c>
      <c r="AL35" s="1225"/>
      <c r="AM35" s="1225"/>
      <c r="AN35" s="1226"/>
      <c r="AO35" s="342">
        <v>101484</v>
      </c>
      <c r="AP35" s="342">
        <v>24874</v>
      </c>
      <c r="AQ35" s="343">
        <v>32688</v>
      </c>
      <c r="AR35" s="344">
        <v>-23.9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531</v>
      </c>
      <c r="AL36" s="1225"/>
      <c r="AM36" s="1225"/>
      <c r="AN36" s="1226"/>
      <c r="AO36" s="342">
        <v>37041</v>
      </c>
      <c r="AP36" s="342">
        <v>9079</v>
      </c>
      <c r="AQ36" s="343">
        <v>4188</v>
      </c>
      <c r="AR36" s="344">
        <v>116.8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532</v>
      </c>
      <c r="AL37" s="1225"/>
      <c r="AM37" s="1225"/>
      <c r="AN37" s="1226"/>
      <c r="AO37" s="342">
        <v>15926</v>
      </c>
      <c r="AP37" s="342">
        <v>3903</v>
      </c>
      <c r="AQ37" s="343">
        <v>1212</v>
      </c>
      <c r="AR37" s="344">
        <v>222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533</v>
      </c>
      <c r="AL38" s="1228"/>
      <c r="AM38" s="1228"/>
      <c r="AN38" s="1229"/>
      <c r="AO38" s="345">
        <v>51</v>
      </c>
      <c r="AP38" s="345">
        <v>13</v>
      </c>
      <c r="AQ38" s="346">
        <v>25</v>
      </c>
      <c r="AR38" s="334">
        <v>-48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534</v>
      </c>
      <c r="AL39" s="1228"/>
      <c r="AM39" s="1228"/>
      <c r="AN39" s="1229"/>
      <c r="AO39" s="342">
        <v>-31886</v>
      </c>
      <c r="AP39" s="342">
        <v>-7815</v>
      </c>
      <c r="AQ39" s="343">
        <v>-7598</v>
      </c>
      <c r="AR39" s="344">
        <v>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535</v>
      </c>
      <c r="AL40" s="1225"/>
      <c r="AM40" s="1225"/>
      <c r="AN40" s="1226"/>
      <c r="AO40" s="342">
        <v>-280072</v>
      </c>
      <c r="AP40" s="342">
        <v>-68645</v>
      </c>
      <c r="AQ40" s="343">
        <v>-123844</v>
      </c>
      <c r="AR40" s="344">
        <v>-44.6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301</v>
      </c>
      <c r="AL41" s="1231"/>
      <c r="AM41" s="1231"/>
      <c r="AN41" s="1232"/>
      <c r="AO41" s="342">
        <v>125827</v>
      </c>
      <c r="AP41" s="342">
        <v>30840</v>
      </c>
      <c r="AQ41" s="343">
        <v>42911</v>
      </c>
      <c r="AR41" s="344">
        <v>-28.1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504</v>
      </c>
      <c r="AN49" s="1221" t="s">
        <v>539</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1233094</v>
      </c>
      <c r="AN51" s="364">
        <v>283731</v>
      </c>
      <c r="AO51" s="365">
        <v>48</v>
      </c>
      <c r="AP51" s="366">
        <v>333013</v>
      </c>
      <c r="AQ51" s="367">
        <v>5.3</v>
      </c>
      <c r="AR51" s="368">
        <v>42.7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1030567</v>
      </c>
      <c r="AN52" s="372">
        <v>237130</v>
      </c>
      <c r="AO52" s="373">
        <v>62.4</v>
      </c>
      <c r="AP52" s="374">
        <v>126732</v>
      </c>
      <c r="AQ52" s="375">
        <v>19.100000000000001</v>
      </c>
      <c r="AR52" s="376">
        <v>43.3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702272</v>
      </c>
      <c r="AN53" s="364">
        <v>164659</v>
      </c>
      <c r="AO53" s="365">
        <v>-42</v>
      </c>
      <c r="AP53" s="366">
        <v>280458</v>
      </c>
      <c r="AQ53" s="367">
        <v>-15.8</v>
      </c>
      <c r="AR53" s="368">
        <v>-26.2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501254</v>
      </c>
      <c r="AN54" s="372">
        <v>117527</v>
      </c>
      <c r="AO54" s="373">
        <v>-50.4</v>
      </c>
      <c r="AP54" s="374">
        <v>127286</v>
      </c>
      <c r="AQ54" s="375">
        <v>0.4</v>
      </c>
      <c r="AR54" s="376">
        <v>-50.8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608920</v>
      </c>
      <c r="AN55" s="364">
        <v>144809</v>
      </c>
      <c r="AO55" s="365">
        <v>-12.1</v>
      </c>
      <c r="AP55" s="366">
        <v>291945</v>
      </c>
      <c r="AQ55" s="367">
        <v>4.0999999999999996</v>
      </c>
      <c r="AR55" s="368">
        <v>-16.2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393294</v>
      </c>
      <c r="AN56" s="372">
        <v>93530</v>
      </c>
      <c r="AO56" s="373">
        <v>-20.399999999999999</v>
      </c>
      <c r="AP56" s="374">
        <v>127651</v>
      </c>
      <c r="AQ56" s="375">
        <v>0.3</v>
      </c>
      <c r="AR56" s="376">
        <v>-20.7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721822</v>
      </c>
      <c r="AN57" s="364">
        <v>174945</v>
      </c>
      <c r="AO57" s="365">
        <v>20.8</v>
      </c>
      <c r="AP57" s="366">
        <v>291173</v>
      </c>
      <c r="AQ57" s="367">
        <v>-0.3</v>
      </c>
      <c r="AR57" s="368">
        <v>21.1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545564</v>
      </c>
      <c r="AN58" s="372">
        <v>132226</v>
      </c>
      <c r="AO58" s="373">
        <v>41.4</v>
      </c>
      <c r="AP58" s="374">
        <v>119071</v>
      </c>
      <c r="AQ58" s="375">
        <v>-6.7</v>
      </c>
      <c r="AR58" s="376">
        <v>48.1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639846</v>
      </c>
      <c r="AN59" s="364">
        <v>156825</v>
      </c>
      <c r="AO59" s="365">
        <v>-10.4</v>
      </c>
      <c r="AP59" s="366">
        <v>271581</v>
      </c>
      <c r="AQ59" s="367">
        <v>-6.7</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456431</v>
      </c>
      <c r="AN60" s="372">
        <v>111870</v>
      </c>
      <c r="AO60" s="373">
        <v>-15.4</v>
      </c>
      <c r="AP60" s="374">
        <v>117844</v>
      </c>
      <c r="AQ60" s="375">
        <v>-1</v>
      </c>
      <c r="AR60" s="376">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781191</v>
      </c>
      <c r="AN61" s="379">
        <v>184994</v>
      </c>
      <c r="AO61" s="380">
        <v>0.9</v>
      </c>
      <c r="AP61" s="381">
        <v>293634</v>
      </c>
      <c r="AQ61" s="382">
        <v>-2.7</v>
      </c>
      <c r="AR61" s="368">
        <v>3.6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585422</v>
      </c>
      <c r="AN62" s="372">
        <v>138457</v>
      </c>
      <c r="AO62" s="373">
        <v>3.5</v>
      </c>
      <c r="AP62" s="374">
        <v>123717</v>
      </c>
      <c r="AQ62" s="375">
        <v>2.4</v>
      </c>
      <c r="AR62" s="376">
        <v>1.1000000000000001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2NXaQfQuc+jtc6u6GHAyOO6KKRyFfBqmqQ08mA+oBwQ6fUq2imJ9h0RtRcnLGt1rVpTt/9bAnoco4Ac2jjy3A==" saltValue="2IQSBdIFkeKC1W5qpcE1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8" zoomScaleNormal="100" zoomScaleSheetLayoutView="55" workbookViewId="0">
      <selection activeCell="CM8" sqref="CM8:CQ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gFX2v0fXCDMUjuQt8i6g7/7s8VwX+DutuLfBdWH9b4Pm6TfBAZxNJeD0jjt6JSZS+B0q8inpqjATeTulV9gDg==" saltValue="NSuAfO1bd+ENEggXupqy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90" zoomScaleNormal="90" zoomScaleSheetLayoutView="55" workbookViewId="0">
      <selection activeCell="CM8" sqref="CM8:CQ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zCymwVG+SITKIaxsjFkG89iJ0yS/6vG6WIHDM8SIrEBynFnNOuN8XIKc6MwwUX1jpCuTHpwza9uMb0B9H1vew==" saltValue="UoAAEfXMwWXbluqLyvtH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CM8" sqref="CM8:CQ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3" t="s">
        <v>3</v>
      </c>
      <c r="D47" s="1233"/>
      <c r="E47" s="1234"/>
      <c r="F47" s="11">
        <v>31.31</v>
      </c>
      <c r="G47" s="12">
        <v>40.64</v>
      </c>
      <c r="H47" s="12">
        <v>38.67</v>
      </c>
      <c r="I47" s="12">
        <v>36.94</v>
      </c>
      <c r="J47" s="13">
        <v>34.86</v>
      </c>
    </row>
    <row r="48" spans="2:10" ht="57.75" customHeight="1" x14ac:dyDescent="0.15">
      <c r="B48" s="14"/>
      <c r="C48" s="1235" t="s">
        <v>4</v>
      </c>
      <c r="D48" s="1235"/>
      <c r="E48" s="1236"/>
      <c r="F48" s="15">
        <v>5.65</v>
      </c>
      <c r="G48" s="16">
        <v>6.71</v>
      </c>
      <c r="H48" s="16">
        <v>7.4</v>
      </c>
      <c r="I48" s="16">
        <v>9.48</v>
      </c>
      <c r="J48" s="17">
        <v>11.24</v>
      </c>
    </row>
    <row r="49" spans="2:10" ht="57.75" customHeight="1" thickBot="1" x14ac:dyDescent="0.2">
      <c r="B49" s="18"/>
      <c r="C49" s="1237" t="s">
        <v>5</v>
      </c>
      <c r="D49" s="1237"/>
      <c r="E49" s="1238"/>
      <c r="F49" s="19" t="s">
        <v>560</v>
      </c>
      <c r="G49" s="20">
        <v>10.87</v>
      </c>
      <c r="H49" s="20" t="s">
        <v>561</v>
      </c>
      <c r="I49" s="20">
        <v>0.05</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DsqC1qk53Q6atKPIAMru9jjjI9j7HdabUMaJqIES1bqppBz5KCUDLqR6AIltWYI901nGiNXwH+uFhxiHaZGAg==" saltValue="LUym9ncHptw7LXzCP9nE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2020-03-08T12:27:45Z</cp:lastPrinted>
  <dcterms:created xsi:type="dcterms:W3CDTF">2020-02-10T06:12:57Z</dcterms:created>
  <dcterms:modified xsi:type="dcterms:W3CDTF">2020-09-09T04:06:14Z</dcterms:modified>
  <cp:category/>
</cp:coreProperties>
</file>