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20490" windowHeight="705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CO34" i="7"/>
  <c r="BY34" i="7"/>
  <c r="BG34" i="7"/>
  <c r="AO34" i="7"/>
  <c r="W34" i="7"/>
  <c r="E34" i="7"/>
  <c r="C34" i="7"/>
  <c r="U34" i="7" l="1"/>
  <c r="U35" i="7" l="1"/>
  <c r="U36" i="7" l="1"/>
  <c r="AM34" i="7"/>
  <c r="BW34" i="7" l="1"/>
  <c r="BW35" i="7" s="1"/>
  <c r="BW36" i="7" s="1"/>
  <c r="BW37" i="7" s="1"/>
  <c r="BW38" i="7" s="1"/>
  <c r="BW39" i="7" s="1"/>
  <c r="BW40" i="7" s="1"/>
  <c r="BE34" i="7"/>
  <c r="BE35" i="7" s="1"/>
</calcChain>
</file>

<file path=xl/sharedStrings.xml><?xml version="1.0" encoding="utf-8"?>
<sst xmlns="http://schemas.openxmlformats.org/spreadsheetml/2006/main" count="1047" uniqueCount="575">
  <si>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</si>
  <si>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</si>
  <si>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</si>
  <si>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</si>
  <si>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</si>
  <si>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</si>
  <si>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</si>
  <si>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</si>
  <si>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</si>
  <si>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</si>
  <si>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</si>
  <si>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</si>
  <si>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</si>
  <si>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</si>
  <si>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</si>
  <si>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</si>
  <si>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</si>
  <si>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</si>
  <si>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</si>
  <si>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</si>
  <si>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</si>
  <si>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</si>
  <si>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</si>
  <si>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</si>
  <si>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</si>
  <si>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</si>
  <si>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</si>
  <si>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</si>
  <si>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</si>
  <si>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</si>
  <si>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</si>
  <si>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</si>
  <si>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</si>
  <si>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</si>
  <si>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</si>
  <si>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</si>
  <si>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</si>
  <si>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</si>
  <si>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</si>
  <si>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</si>
  <si>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</si>
  <si>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</si>
  <si>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</si>
  <si>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</si>
  <si>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</si>
  <si>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</si>
  <si>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</si>
  <si>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</si>
  <si>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</si>
  <si>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</si>
  <si>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</si>
  <si>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</si>
  <si>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</si>
  <si>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</si>
  <si>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</si>
  <si>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</si>
  <si>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</si>
  <si>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</si>
  <si>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</si>
  <si>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</si>
  <si>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</si>
  <si>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</si>
  <si>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</si>
  <si>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</si>
  <si>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</si>
  <si>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</si>
  <si>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</si>
  <si>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</si>
  <si>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</si>
  <si>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</si>
  <si>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</si>
  <si>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</si>
  <si>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</si>
  <si>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</si>
  <si>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</si>
  <si>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</si>
  <si>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</si>
  <si>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</si>
  <si>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</si>
  <si>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</si>
  <si>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</si>
  <si>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</si>
  <si>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</si>
  <si>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</si>
  <si>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</si>
  <si>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</si>
  <si>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</si>
  <si>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</si>
  <si>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</si>
  <si>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</si>
  <si>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</si>
  <si>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</si>
  <si>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</si>
  <si>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</si>
  <si>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</si>
  <si>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</si>
  <si>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</si>
  <si>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</si>
  <si>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</si>
  <si>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</si>
  <si>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</si>
  <si>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</si>
  <si>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</si>
  <si>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</si>
  <si>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</si>
  <si>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</si>
  <si>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</si>
  <si>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</si>
  <si>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</si>
  <si>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</si>
  <si>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</si>
  <si>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</si>
  <si>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</si>
  <si>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</si>
  <si>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</si>
  <si>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</si>
  <si>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</si>
  <si>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</si>
  <si>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</si>
  <si>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</si>
  <si>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</si>
  <si>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</si>
  <si>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</si>
  <si>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</si>
  <si>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</si>
  <si>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</si>
  <si>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</si>
  <si>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</si>
  <si>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</si>
  <si>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</si>
  <si>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</si>
  <si>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</si>
  <si>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</si>
  <si>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</si>
  <si>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</si>
  <si>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</si>
  <si>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</si>
  <si>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</si>
  <si>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</si>
  <si>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</si>
  <si>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</si>
  <si>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</si>
  <si>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</si>
  <si>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</si>
  <si>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</si>
  <si>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</si>
  <si>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</si>
  <si>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</si>
  <si>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</si>
  <si>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</si>
  <si>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</si>
  <si>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熊本県大津町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</si>
  <si>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</si>
  <si>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</si>
  <si>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</si>
  <si>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</si>
  <si>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</si>
  <si>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</si>
  <si>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</si>
  <si>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</si>
  <si>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</si>
  <si>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</si>
  <si>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</si>
  <si>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</si>
  <si>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</si>
  <si>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</si>
  <si>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</si>
  <si>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</si>
  <si>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</si>
  <si>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</si>
  <si>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</si>
  <si>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</si>
  <si>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</si>
  <si>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</si>
  <si>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</si>
  <si>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</si>
  <si>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</si>
  <si>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</si>
  <si>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</si>
  <si>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</si>
  <si>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</si>
  <si>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</si>
  <si>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t>
    <phoneticPr fontId="5"/>
  </si>
  <si>
    <t>　　　法人均等割</t>
    <phoneticPr fontId="5"/>
  </si>
  <si>
    <t>労働費</t>
  </si>
  <si>
    <t>道府県民税所得割臨時交付金</t>
    <phoneticPr fontId="1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</si>
  <si>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</si>
  <si>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</si>
  <si>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</si>
  <si>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</si>
  <si>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</si>
  <si>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</si>
  <si>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</si>
  <si>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</si>
  <si>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</si>
  <si>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</si>
  <si>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</si>
  <si>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</si>
  <si>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</si>
  <si>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</si>
  <si>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</si>
  <si>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</si>
  <si>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</si>
  <si>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</si>
  <si>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</si>
  <si>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</si>
  <si>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</si>
  <si>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</si>
  <si>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</si>
  <si>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</si>
  <si>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</si>
  <si>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</si>
  <si>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</si>
  <si>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</si>
  <si>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</si>
  <si>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</si>
  <si>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</si>
  <si>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</si>
  <si>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</si>
  <si>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</si>
  <si>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</si>
  <si>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</si>
  <si>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</si>
  <si>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</si>
  <si>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</si>
  <si>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</si>
  <si>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</si>
  <si>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</si>
  <si>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</si>
  <si>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</si>
  <si>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</si>
  <si>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</si>
  <si>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</si>
  <si>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</si>
  <si>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</si>
  <si>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</si>
  <si>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</si>
  <si>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</si>
  <si>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</si>
  <si>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</si>
  <si>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</si>
  <si>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</si>
  <si>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</si>
  <si>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</si>
  <si>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</si>
  <si>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</si>
  <si>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</si>
  <si>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</si>
  <si>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</si>
  <si>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</si>
  <si>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</si>
  <si>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</si>
  <si>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</si>
  <si>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</si>
  <si>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</si>
  <si>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</si>
  <si>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</si>
  <si>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</si>
  <si>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</si>
  <si>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</si>
  <si>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</si>
  <si>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</si>
  <si>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</si>
  <si>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</si>
  <si>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</si>
  <si>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</si>
  <si>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</si>
  <si>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</si>
  <si>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</si>
  <si>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</si>
  <si>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</si>
  <si>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</si>
  <si>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</si>
  <si>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</si>
  <si>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</si>
  <si>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</si>
  <si>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</si>
  <si>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</si>
  <si>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</si>
  <si>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</si>
  <si>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</si>
  <si>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</si>
  <si>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</si>
  <si>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</si>
  <si>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</si>
  <si>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</si>
  <si>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</si>
  <si>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</si>
  <si>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</si>
  <si>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</si>
  <si>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</si>
  <si>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</si>
  <si>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</si>
  <si>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</si>
  <si>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</si>
  <si>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</si>
  <si>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</si>
  <si>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</si>
  <si>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</si>
  <si>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</si>
  <si>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</si>
  <si>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</si>
  <si>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</si>
  <si>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熊本県大津町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</si>
  <si>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</si>
  <si>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</si>
  <si>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</si>
  <si>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</si>
  <si>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</si>
  <si>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</si>
  <si>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</si>
  <si>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</si>
  <si>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</si>
  <si>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</si>
  <si>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</si>
  <si>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</si>
  <si>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</si>
  <si>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</si>
  <si>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</si>
  <si>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</si>
  <si>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</si>
  <si>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</si>
  <si>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</si>
  <si>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</si>
  <si>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大津町外四ヶ市町村共有財産管理処分事務受託特別会計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</si>
  <si>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</si>
  <si>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</si>
  <si>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</si>
  <si>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</si>
  <si>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</si>
  <si>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</si>
  <si>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</si>
  <si>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</si>
  <si>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</si>
  <si>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</si>
  <si>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</si>
  <si>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</si>
  <si>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</si>
  <si>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</si>
  <si>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</si>
  <si>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</si>
  <si>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</si>
  <si>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</si>
  <si>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介護保険特別会計</t>
    <phoneticPr fontId="5"/>
  </si>
  <si>
    <t>-</t>
    <phoneticPr fontId="2"/>
  </si>
  <si>
    <t>後期高齢者医療特別会計</t>
    <phoneticPr fontId="5"/>
  </si>
  <si>
    <t>工業用水道事業会計</t>
    <phoneticPr fontId="5"/>
  </si>
  <si>
    <t>法適用企業</t>
    <phoneticPr fontId="5"/>
  </si>
  <si>
    <t>公共下水道特別会計</t>
    <phoneticPr fontId="5"/>
  </si>
  <si>
    <t>法非適用企業</t>
    <phoneticPr fontId="5"/>
  </si>
  <si>
    <t>農業集落排水特別会計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</si>
  <si>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</si>
  <si>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</si>
  <si>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</si>
  <si>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</si>
  <si>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</si>
  <si>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</si>
  <si>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</si>
  <si>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</si>
  <si>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</si>
  <si>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企業債
（地方債）
現在高</t>
    <phoneticPr fontId="5"/>
  </si>
  <si>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</si>
  <si>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</si>
  <si>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</si>
  <si>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3">
      <t>キク</t>
    </rPh>
    <rPh sb="3" eb="4">
      <t>ヨウ</t>
    </rPh>
    <rPh sb="4" eb="6">
      <t>スイドウ</t>
    </rPh>
    <rPh sb="6" eb="8">
      <t>キギョウ</t>
    </rPh>
    <rPh sb="8" eb="9">
      <t>ダン</t>
    </rPh>
    <phoneticPr fontId="2"/>
  </si>
  <si>
    <t>大津町・西原原野組合</t>
    <rPh sb="0" eb="3">
      <t>オオヅマチ</t>
    </rPh>
    <rPh sb="4" eb="6">
      <t>ニシハラ</t>
    </rPh>
    <rPh sb="6" eb="8">
      <t>ゲンヤ</t>
    </rPh>
    <rPh sb="8" eb="10">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</si>
  <si>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</si>
  <si>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</si>
  <si>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</si>
  <si>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</si>
  <si>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</si>
  <si>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</si>
  <si>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</si>
  <si>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</si>
  <si>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</si>
  <si>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</si>
  <si>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</si>
  <si>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</si>
  <si>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</si>
  <si>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</si>
  <si>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</si>
  <si>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</si>
  <si>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</si>
  <si>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</si>
  <si>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</si>
  <si>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</si>
  <si>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</si>
  <si>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</si>
  <si>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</si>
  <si>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</si>
  <si>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</si>
  <si>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</si>
  <si>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</si>
  <si>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</si>
  <si>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</si>
  <si>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</si>
  <si>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</si>
  <si>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</si>
  <si>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</si>
  <si>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</si>
  <si>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</si>
  <si>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</si>
  <si>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</si>
  <si>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</si>
  <si>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</si>
  <si>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</si>
  <si>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</si>
  <si>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</si>
  <si>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</si>
  <si>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</si>
  <si>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</si>
  <si>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</si>
  <si>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</si>
  <si>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</si>
  <si>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</si>
  <si>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</si>
  <si>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</si>
  <si>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</si>
  <si>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</si>
  <si>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</si>
  <si>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</si>
  <si>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</si>
  <si>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</si>
  <si>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</si>
  <si>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</si>
  <si>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</si>
  <si>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</si>
  <si>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</si>
  <si>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</si>
  <si>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</si>
  <si>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</si>
  <si>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</si>
  <si>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</si>
  <si>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</si>
  <si>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</si>
  <si>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</si>
  <si>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</si>
  <si>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</si>
  <si>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</si>
  <si>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</si>
  <si>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</si>
  <si>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</si>
  <si>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</si>
  <si>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</si>
  <si>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</si>
  <si>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</si>
  <si>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</si>
  <si>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</si>
  <si>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</si>
  <si>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</si>
  <si>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</si>
  <si>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</si>
  <si>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</si>
  <si>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</si>
  <si>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</si>
  <si>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</si>
  <si>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</si>
  <si>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</si>
  <si>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</si>
  <si>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</si>
  <si>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</si>
  <si>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</si>
  <si>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</si>
  <si>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</si>
  <si>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</si>
  <si>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</si>
  <si>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</si>
  <si>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</si>
  <si>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</si>
  <si>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</si>
  <si>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</si>
  <si>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</si>
  <si>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</si>
  <si>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</si>
  <si>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</si>
  <si>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</si>
  <si>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</si>
  <si>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</si>
  <si>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</si>
  <si>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</si>
  <si>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</si>
  <si>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</si>
  <si>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</si>
  <si>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</si>
  <si>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</si>
  <si>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</si>
  <si>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</si>
  <si>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</si>
  <si>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</si>
  <si>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</si>
  <si>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</si>
  <si>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</si>
  <si>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</si>
  <si>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</si>
  <si>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</si>
  <si>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</si>
  <si>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</si>
  <si>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</si>
  <si>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</si>
  <si>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</si>
  <si>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</si>
  <si>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</si>
  <si>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</si>
  <si>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</si>
  <si>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</si>
  <si>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3.29</t>
  </si>
  <si>
    <t>▲ 4.12</t>
  </si>
  <si>
    <t>標準財政規模比（％）</t>
    <phoneticPr fontId="5"/>
  </si>
  <si>
    <t>会計</t>
    <rPh sb="0" eb="2">
      <t>カイケイ</t>
    </rPh>
    <phoneticPr fontId="5"/>
  </si>
  <si>
    <t>一般会計</t>
  </si>
  <si>
    <t>工業用水道事業会計</t>
  </si>
  <si>
    <t>介護保険特別会計</t>
  </si>
  <si>
    <t>国民健康保険特別会計</t>
  </si>
  <si>
    <t>大津町外四ヶ市町村共有財産管理処分事務受託特別会計</t>
  </si>
  <si>
    <t>公共下水道特別会計</t>
  </si>
  <si>
    <t>農業集落排水特別会計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</si>
  <si>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</si>
  <si>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</si>
  <si>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</si>
  <si>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</si>
  <si>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</si>
  <si>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</si>
  <si>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</si>
  <si>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</si>
  <si>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</si>
  <si>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</si>
  <si>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</si>
  <si>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</si>
  <si>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</si>
  <si>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</si>
  <si>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</si>
  <si>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</si>
  <si>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</si>
  <si>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</si>
  <si>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</si>
  <si>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</si>
  <si>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</si>
  <si>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</si>
  <si>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</si>
  <si>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</si>
  <si>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</si>
  <si>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</si>
  <si>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</si>
  <si>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</si>
  <si>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</si>
  <si>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</si>
  <si>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</si>
  <si>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</si>
  <si>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</si>
  <si>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</si>
  <si>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</si>
  <si>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</si>
  <si>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</si>
  <si>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</si>
  <si>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</si>
  <si>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</si>
  <si>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</si>
  <si>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</si>
  <si>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</si>
  <si>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</si>
  <si>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</si>
  <si>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</si>
  <si>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</si>
  <si>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</si>
  <si>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</si>
  <si>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</si>
  <si>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庁舎建設基金</t>
    <rPh sb="0" eb="2">
      <t>チョウシャ</t>
    </rPh>
    <rPh sb="2" eb="4">
      <t>ケンセツ</t>
    </rPh>
    <rPh sb="4" eb="6">
      <t>キキン</t>
    </rPh>
    <phoneticPr fontId="37"/>
  </si>
  <si>
    <t>公共施設整備基金</t>
    <rPh sb="0" eb="2">
      <t>コウキョウ</t>
    </rPh>
    <rPh sb="2" eb="4">
      <t>シセツ</t>
    </rPh>
    <rPh sb="4" eb="6">
      <t>セイビ</t>
    </rPh>
    <rPh sb="6" eb="8">
      <t>キキン</t>
    </rPh>
    <phoneticPr fontId="37"/>
  </si>
  <si>
    <t>熊本地震大津町復興基金</t>
    <rPh sb="0" eb="2">
      <t>クマモト</t>
    </rPh>
    <rPh sb="2" eb="4">
      <t>ジシン</t>
    </rPh>
    <rPh sb="4" eb="7">
      <t>オオヅマチ</t>
    </rPh>
    <rPh sb="7" eb="9">
      <t>フッコウ</t>
    </rPh>
    <rPh sb="9" eb="11">
      <t>キキン</t>
    </rPh>
    <phoneticPr fontId="37"/>
  </si>
  <si>
    <t>－</t>
  </si>
  <si>
    <t>社会福祉振興基金</t>
    <rPh sb="0" eb="2">
      <t>シャカイ</t>
    </rPh>
    <rPh sb="2" eb="4">
      <t>フクシ</t>
    </rPh>
    <rPh sb="4" eb="6">
      <t>シンコウ</t>
    </rPh>
    <rPh sb="6" eb="8">
      <t>キキン</t>
    </rPh>
    <phoneticPr fontId="37"/>
  </si>
  <si>
    <t>大津町工場等振興奨励基金</t>
    <rPh sb="0" eb="3">
      <t>オオヅマチ</t>
    </rPh>
    <rPh sb="3" eb="5">
      <t>コウジョウ</t>
    </rPh>
    <rPh sb="5" eb="6">
      <t>トウ</t>
    </rPh>
    <rPh sb="6" eb="8">
      <t>シンコウ</t>
    </rPh>
    <rPh sb="8" eb="10">
      <t>ショウレイ</t>
    </rPh>
    <rPh sb="10" eb="12">
      <t>キキン</t>
    </rPh>
    <phoneticPr fontId="37"/>
  </si>
  <si>
    <t>基金残高合計</t>
    <rPh sb="0" eb="2">
      <t>キキン</t>
    </rPh>
    <rPh sb="2" eb="4">
      <t>ザンダカ</t>
    </rPh>
    <rPh sb="4" eb="6">
      <t>ゴウケイ</t>
    </rPh>
    <phoneticPr fontId="5"/>
  </si>
  <si>
    <t>公共下水道事業の起債償還の減少に伴う繰出金の減少により、ここ数年は将来負担比率が負の数になっているが、新環境工場建設に伴う組合負担等見込額の増加及び下水道管の更新により公営企業債等繰入見込額が増加する可能性があるため、今後も健全化を進めていく必要がある。</t>
    <phoneticPr fontId="5"/>
  </si>
  <si>
    <t>将来負担比率については上述の通り。
実質公債費比率については、起債額が増加しているが大部分が交付税算入率が大きい災害復旧事業債のため、人口増などに伴い税収が伸びていることにより、実質公債費率は横ばいまたは減少すると見込んでいる。しかし、将来負担比率同様、新環境工場建設に伴う一部事務組合等の起こした地方債に充てたと認められる補助金又は負担金の増加、下水道管の更新に伴い公営企業に要する経費の財源とする地方債の償還の財源に充てたと認められる繰入金が増加する可能性があるため、引き続き起債抑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</si>
</sst>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6D64-4F05-9D93-C953F317E8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60392</c:v>
                </c:pt>
                <c:pt idx="1">
                  <c:v>32196</c:v>
                </c:pt>
                <c:pt idx="2">
                  <c:v>22873</c:v>
                </c:pt>
                <c:pt idx="3">
                  <c:v>50892</c:v>
                </c:pt>
                <c:pt idx="4">
                  <c:v>51353</c:v>
                </c:pt>
              </c:numCache>
            </c:numRef>
          </c:val>
          <c:smooth val="0"/>
          <c:extLst>
            <c:ext xmlns:c16="http://schemas.microsoft.com/office/drawing/2014/chart" uri="{C3380CC4-5D6E-409C-BE32-E72D297353CC}">
              <c16:uniqueId val="{00000001-6D64-4F05-9D93-C953F317E8E3}"/>
            </c:ext>
          </c:extLst>
        </c:ser>
        <c:dLbls>
          <c:showLegendKey val="0"/>
          <c:showVal val="0"/>
          <c:showCatName val="0"/>
          <c:showSerName val="0"/>
          <c:showPercent val="0"/>
          <c:showBubbleSize val="0"/>
        </c:dLbls>
        <c:marker val="1"/>
        <c:smooth val="0"/>
        <c:axId val="303313648"/>
        <c:axId val="303300384"/>
      </c:lineChart>
      <c:catAx>
        <c:axId val="303313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300384"/>
        <c:crosses val="autoZero"/>
        <c:auto val="1"/>
        <c:lblAlgn val="ctr"/>
        <c:lblOffset val="100"/>
        <c:tickLblSkip val="1"/>
        <c:tickMarkSkip val="1"/>
        <c:noMultiLvlLbl val="0"/>
      </c:catAx>
      <c:valAx>
        <c:axId val="303300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31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7.87</c:v>
                </c:pt>
                <c:pt idx="1">
                  <c:v>13.18</c:v>
                </c:pt>
                <c:pt idx="2">
                  <c:v>19.350000000000001</c:v>
                </c:pt>
                <c:pt idx="3">
                  <c:v>15.72</c:v>
                </c:pt>
                <c:pt idx="4">
                  <c:v>12.89</c:v>
                </c:pt>
              </c:numCache>
            </c:numRef>
          </c:val>
          <c:extLst>
            <c:ext xmlns:c16="http://schemas.microsoft.com/office/drawing/2014/chart" uri="{C3380CC4-5D6E-409C-BE32-E72D297353CC}">
              <c16:uniqueId val="{00000000-B41A-435C-AA3C-6BEBD9A7686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38.82</c:v>
                </c:pt>
                <c:pt idx="1">
                  <c:v>34.17</c:v>
                </c:pt>
                <c:pt idx="2">
                  <c:v>30.35</c:v>
                </c:pt>
                <c:pt idx="3">
                  <c:v>28.94</c:v>
                </c:pt>
                <c:pt idx="4">
                  <c:v>33.35</c:v>
                </c:pt>
              </c:numCache>
            </c:numRef>
          </c:val>
          <c:extLst>
            <c:ext xmlns:c16="http://schemas.microsoft.com/office/drawing/2014/chart" uri="{C3380CC4-5D6E-409C-BE32-E72D297353CC}">
              <c16:uniqueId val="{00000001-B41A-435C-AA3C-6BEBD9A7686F}"/>
            </c:ext>
          </c:extLst>
        </c:ser>
        <c:dLbls>
          <c:showLegendKey val="0"/>
          <c:showVal val="0"/>
          <c:showCatName val="0"/>
          <c:showSerName val="0"/>
          <c:showPercent val="0"/>
          <c:showBubbleSize val="0"/>
        </c:dLbls>
        <c:gapWidth val="250"/>
        <c:overlap val="100"/>
        <c:axId val="305519040"/>
        <c:axId val="937223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-3.29</c:v>
                </c:pt>
                <c:pt idx="1">
                  <c:v>1.49</c:v>
                </c:pt>
                <c:pt idx="2">
                  <c:v>2.5499999999999998</c:v>
                </c:pt>
                <c:pt idx="3">
                  <c:v>-4.12</c:v>
                </c:pt>
                <c:pt idx="4">
                  <c:v>3.15</c:v>
                </c:pt>
              </c:numCache>
            </c:numRef>
          </c:val>
          <c:smooth val="0"/>
          <c:extLst>
            <c:ext xmlns:c16="http://schemas.microsoft.com/office/drawing/2014/chart" uri="{C3380CC4-5D6E-409C-BE32-E72D297353CC}">
              <c16:uniqueId val="{00000002-B41A-435C-AA3C-6BEBD9A7686F}"/>
            </c:ext>
          </c:extLst>
        </c:ser>
        <c:dLbls>
          <c:showLegendKey val="0"/>
          <c:showVal val="0"/>
          <c:showCatName val="0"/>
          <c:showSerName val="0"/>
          <c:showPercent val="0"/>
          <c:showBubbleSize val="0"/>
        </c:dLbls>
        <c:marker val="1"/>
        <c:smooth val="0"/>
        <c:axId val="305519040"/>
        <c:axId val="93722360"/>
      </c:lineChart>
      <c:catAx>
        <c:axId val="3055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22360"/>
        <c:crosses val="autoZero"/>
        <c:auto val="1"/>
        <c:lblAlgn val="ctr"/>
        <c:lblOffset val="100"/>
        <c:tickLblSkip val="1"/>
        <c:tickMarkSkip val="1"/>
        <c:noMultiLvlLbl val="0"/>
      </c:catAx>
      <c:valAx>
        <c:axId val="9372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5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5B-4F2F-9303-8AA2F991CED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5B-4F2F-9303-8AA2F991CEDF}"/>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2-1A5B-4F2F-9303-8AA2F991CEDF}"/>
            </c:ext>
          </c:extLst>
        </c:ser>
        <c:ser>
          <c:idx val="3"/>
          <c:order val="3"/>
          <c:tx>
            <c:strRef>
              <c:f>[1]データシート!$A$30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7.0000000000000007E-2</c:v>
                </c:pt>
                <c:pt idx="2">
                  <c:v>#N/A</c:v>
                </c:pt>
                <c:pt idx="3">
                  <c:v>0.13</c:v>
                </c:pt>
                <c:pt idx="4">
                  <c:v>#N/A</c:v>
                </c:pt>
                <c:pt idx="5">
                  <c:v>0.12</c:v>
                </c:pt>
                <c:pt idx="6">
                  <c:v>#N/A</c:v>
                </c:pt>
                <c:pt idx="7">
                  <c:v>0.22</c:v>
                </c:pt>
                <c:pt idx="8">
                  <c:v>#N/A</c:v>
                </c:pt>
                <c:pt idx="9">
                  <c:v>0.13</c:v>
                </c:pt>
              </c:numCache>
            </c:numRef>
          </c:val>
          <c:extLst>
            <c:ext xmlns:c16="http://schemas.microsoft.com/office/drawing/2014/chart" uri="{C3380CC4-5D6E-409C-BE32-E72D297353CC}">
              <c16:uniqueId val="{00000003-1A5B-4F2F-9303-8AA2F991CEDF}"/>
            </c:ext>
          </c:extLst>
        </c:ser>
        <c:ser>
          <c:idx val="4"/>
          <c:order val="4"/>
          <c:tx>
            <c:strRef>
              <c:f>[1]データシート!$A$31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0.36</c:v>
                </c:pt>
                <c:pt idx="2">
                  <c:v>#N/A</c:v>
                </c:pt>
                <c:pt idx="3">
                  <c:v>0.81</c:v>
                </c:pt>
                <c:pt idx="4">
                  <c:v>#N/A</c:v>
                </c:pt>
                <c:pt idx="5">
                  <c:v>0.1</c:v>
                </c:pt>
                <c:pt idx="6">
                  <c:v>#N/A</c:v>
                </c:pt>
                <c:pt idx="7">
                  <c:v>0.53</c:v>
                </c:pt>
                <c:pt idx="8">
                  <c:v>#N/A</c:v>
                </c:pt>
                <c:pt idx="9">
                  <c:v>0.36</c:v>
                </c:pt>
              </c:numCache>
            </c:numRef>
          </c:val>
          <c:extLst>
            <c:ext xmlns:c16="http://schemas.microsoft.com/office/drawing/2014/chart" uri="{C3380CC4-5D6E-409C-BE32-E72D297353CC}">
              <c16:uniqueId val="{00000004-1A5B-4F2F-9303-8AA2F991CEDF}"/>
            </c:ext>
          </c:extLst>
        </c:ser>
        <c:ser>
          <c:idx val="5"/>
          <c:order val="5"/>
          <c:tx>
            <c:strRef>
              <c:f>[1]データシート!$A$32</c:f>
              <c:strCache>
                <c:ptCount val="1"/>
                <c:pt idx="0">
                  <c:v>大津町外四ヶ市町村共有財産管理処分事務受託特別会計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0.21</c:v>
                </c:pt>
                <c:pt idx="2">
                  <c:v>#N/A</c:v>
                </c:pt>
                <c:pt idx="3">
                  <c:v>0.28999999999999998</c:v>
                </c:pt>
                <c:pt idx="4">
                  <c:v>#N/A</c:v>
                </c:pt>
                <c:pt idx="5">
                  <c:v>0.59</c:v>
                </c:pt>
                <c:pt idx="6">
                  <c:v>#N/A</c:v>
                </c:pt>
                <c:pt idx="7">
                  <c:v>0.49</c:v>
                </c:pt>
                <c:pt idx="8">
                  <c:v>#N/A</c:v>
                </c:pt>
                <c:pt idx="9">
                  <c:v>0.67</c:v>
                </c:pt>
              </c:numCache>
            </c:numRef>
          </c:val>
          <c:extLst>
            <c:ext xmlns:c16="http://schemas.microsoft.com/office/drawing/2014/chart" uri="{C3380CC4-5D6E-409C-BE32-E72D297353CC}">
              <c16:uniqueId val="{00000005-1A5B-4F2F-9303-8AA2F991CEDF}"/>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2.2999999999999998</c:v>
                </c:pt>
                <c:pt idx="2">
                  <c:v>#N/A</c:v>
                </c:pt>
                <c:pt idx="3">
                  <c:v>2.93</c:v>
                </c:pt>
                <c:pt idx="4">
                  <c:v>#N/A</c:v>
                </c:pt>
                <c:pt idx="5">
                  <c:v>2.67</c:v>
                </c:pt>
                <c:pt idx="6">
                  <c:v>#N/A</c:v>
                </c:pt>
                <c:pt idx="7">
                  <c:v>3.56</c:v>
                </c:pt>
                <c:pt idx="8">
                  <c:v>#N/A</c:v>
                </c:pt>
                <c:pt idx="9">
                  <c:v>2.5</c:v>
                </c:pt>
              </c:numCache>
            </c:numRef>
          </c:val>
          <c:extLst>
            <c:ext xmlns:c16="http://schemas.microsoft.com/office/drawing/2014/chart" uri="{C3380CC4-5D6E-409C-BE32-E72D297353CC}">
              <c16:uniqueId val="{00000006-1A5B-4F2F-9303-8AA2F991CEDF}"/>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0.97</c:v>
                </c:pt>
                <c:pt idx="2">
                  <c:v>#N/A</c:v>
                </c:pt>
                <c:pt idx="3">
                  <c:v>1.34</c:v>
                </c:pt>
                <c:pt idx="4">
                  <c:v>#N/A</c:v>
                </c:pt>
                <c:pt idx="5">
                  <c:v>1.83</c:v>
                </c:pt>
                <c:pt idx="6">
                  <c:v>#N/A</c:v>
                </c:pt>
                <c:pt idx="7">
                  <c:v>1.59</c:v>
                </c:pt>
                <c:pt idx="8">
                  <c:v>#N/A</c:v>
                </c:pt>
                <c:pt idx="9">
                  <c:v>2.61</c:v>
                </c:pt>
              </c:numCache>
            </c:numRef>
          </c:val>
          <c:extLst>
            <c:ext xmlns:c16="http://schemas.microsoft.com/office/drawing/2014/chart" uri="{C3380CC4-5D6E-409C-BE32-E72D297353CC}">
              <c16:uniqueId val="{00000007-1A5B-4F2F-9303-8AA2F991CEDF}"/>
            </c:ext>
          </c:extLst>
        </c:ser>
        <c:ser>
          <c:idx val="8"/>
          <c:order val="8"/>
          <c:tx>
            <c:strRef>
              <c:f>[1]データシート!$A$35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3.12</c:v>
                </c:pt>
                <c:pt idx="2">
                  <c:v>#N/A</c:v>
                </c:pt>
                <c:pt idx="3">
                  <c:v>3.18</c:v>
                </c:pt>
                <c:pt idx="4">
                  <c:v>#N/A</c:v>
                </c:pt>
                <c:pt idx="5">
                  <c:v>3.35</c:v>
                </c:pt>
                <c:pt idx="6">
                  <c:v>#N/A</c:v>
                </c:pt>
                <c:pt idx="7">
                  <c:v>3.62</c:v>
                </c:pt>
                <c:pt idx="8">
                  <c:v>#N/A</c:v>
                </c:pt>
                <c:pt idx="9">
                  <c:v>3.09</c:v>
                </c:pt>
              </c:numCache>
            </c:numRef>
          </c:val>
          <c:extLst>
            <c:ext xmlns:c16="http://schemas.microsoft.com/office/drawing/2014/chart" uri="{C3380CC4-5D6E-409C-BE32-E72D297353CC}">
              <c16:uniqueId val="{00000008-1A5B-4F2F-9303-8AA2F991CED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7.64</c:v>
                </c:pt>
                <c:pt idx="2">
                  <c:v>#N/A</c:v>
                </c:pt>
                <c:pt idx="3">
                  <c:v>12.88</c:v>
                </c:pt>
                <c:pt idx="4">
                  <c:v>#N/A</c:v>
                </c:pt>
                <c:pt idx="5">
                  <c:v>18.760000000000002</c:v>
                </c:pt>
                <c:pt idx="6">
                  <c:v>#N/A</c:v>
                </c:pt>
                <c:pt idx="7">
                  <c:v>15.22</c:v>
                </c:pt>
                <c:pt idx="8">
                  <c:v>#N/A</c:v>
                </c:pt>
                <c:pt idx="9">
                  <c:v>12.21</c:v>
                </c:pt>
              </c:numCache>
            </c:numRef>
          </c:val>
          <c:extLst>
            <c:ext xmlns:c16="http://schemas.microsoft.com/office/drawing/2014/chart" uri="{C3380CC4-5D6E-409C-BE32-E72D297353CC}">
              <c16:uniqueId val="{00000009-1A5B-4F2F-9303-8AA2F991CEDF}"/>
            </c:ext>
          </c:extLst>
        </c:ser>
        <c:dLbls>
          <c:showLegendKey val="0"/>
          <c:showVal val="0"/>
          <c:showCatName val="0"/>
          <c:showSerName val="0"/>
          <c:showPercent val="0"/>
          <c:showBubbleSize val="0"/>
        </c:dLbls>
        <c:gapWidth val="150"/>
        <c:overlap val="100"/>
        <c:axId val="311368424"/>
        <c:axId val="308632000"/>
      </c:barChart>
      <c:catAx>
        <c:axId val="31136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632000"/>
        <c:crosses val="autoZero"/>
        <c:auto val="1"/>
        <c:lblAlgn val="ctr"/>
        <c:lblOffset val="100"/>
        <c:tickLblSkip val="1"/>
        <c:tickMarkSkip val="1"/>
        <c:noMultiLvlLbl val="0"/>
      </c:catAx>
      <c:valAx>
        <c:axId val="30863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368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1169</c:v>
                </c:pt>
                <c:pt idx="5">
                  <c:v>1126</c:v>
                </c:pt>
                <c:pt idx="8">
                  <c:v>1069</c:v>
                </c:pt>
                <c:pt idx="11">
                  <c:v>1074</c:v>
                </c:pt>
                <c:pt idx="14">
                  <c:v>1178</c:v>
                </c:pt>
              </c:numCache>
            </c:numRef>
          </c:val>
          <c:extLst>
            <c:ext xmlns:c16="http://schemas.microsoft.com/office/drawing/2014/chart" uri="{C3380CC4-5D6E-409C-BE32-E72D297353CC}">
              <c16:uniqueId val="{00000000-7F20-4A15-BB1D-B519C371113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20-4A15-BB1D-B519C371113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31</c:v>
                </c:pt>
                <c:pt idx="3">
                  <c:v>28</c:v>
                </c:pt>
                <c:pt idx="6">
                  <c:v>21</c:v>
                </c:pt>
                <c:pt idx="9">
                  <c:v>29</c:v>
                </c:pt>
                <c:pt idx="12">
                  <c:v>28</c:v>
                </c:pt>
              </c:numCache>
            </c:numRef>
          </c:val>
          <c:extLst>
            <c:ext xmlns:c16="http://schemas.microsoft.com/office/drawing/2014/chart" uri="{C3380CC4-5D6E-409C-BE32-E72D297353CC}">
              <c16:uniqueId val="{00000002-7F20-4A15-BB1D-B519C371113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58</c:v>
                </c:pt>
                <c:pt idx="3">
                  <c:v>56</c:v>
                </c:pt>
                <c:pt idx="6">
                  <c:v>94</c:v>
                </c:pt>
                <c:pt idx="9">
                  <c:v>101</c:v>
                </c:pt>
                <c:pt idx="12">
                  <c:v>146</c:v>
                </c:pt>
              </c:numCache>
            </c:numRef>
          </c:val>
          <c:extLst>
            <c:ext xmlns:c16="http://schemas.microsoft.com/office/drawing/2014/chart" uri="{C3380CC4-5D6E-409C-BE32-E72D297353CC}">
              <c16:uniqueId val="{00000003-7F20-4A15-BB1D-B519C371113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320</c:v>
                </c:pt>
                <c:pt idx="3">
                  <c:v>360</c:v>
                </c:pt>
                <c:pt idx="6">
                  <c:v>263</c:v>
                </c:pt>
                <c:pt idx="9">
                  <c:v>243</c:v>
                </c:pt>
                <c:pt idx="12">
                  <c:v>184</c:v>
                </c:pt>
              </c:numCache>
            </c:numRef>
          </c:val>
          <c:extLst>
            <c:ext xmlns:c16="http://schemas.microsoft.com/office/drawing/2014/chart" uri="{C3380CC4-5D6E-409C-BE32-E72D297353CC}">
              <c16:uniqueId val="{00000004-7F20-4A15-BB1D-B519C371113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20-4A15-BB1D-B519C371113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20-4A15-BB1D-B519C371113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1364</c:v>
                </c:pt>
                <c:pt idx="3">
                  <c:v>1405</c:v>
                </c:pt>
                <c:pt idx="6">
                  <c:v>1419</c:v>
                </c:pt>
                <c:pt idx="9">
                  <c:v>1406</c:v>
                </c:pt>
                <c:pt idx="12">
                  <c:v>1453</c:v>
                </c:pt>
              </c:numCache>
            </c:numRef>
          </c:val>
          <c:extLst>
            <c:ext xmlns:c16="http://schemas.microsoft.com/office/drawing/2014/chart" uri="{C3380CC4-5D6E-409C-BE32-E72D297353CC}">
              <c16:uniqueId val="{00000007-7F20-4A15-BB1D-B519C3711136}"/>
            </c:ext>
          </c:extLst>
        </c:ser>
        <c:dLbls>
          <c:showLegendKey val="0"/>
          <c:showVal val="0"/>
          <c:showCatName val="0"/>
          <c:showSerName val="0"/>
          <c:showPercent val="0"/>
          <c:showBubbleSize val="0"/>
        </c:dLbls>
        <c:gapWidth val="100"/>
        <c:overlap val="100"/>
        <c:axId val="308321056"/>
        <c:axId val="30920146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604</c:v>
                </c:pt>
                <c:pt idx="2">
                  <c:v>#N/A</c:v>
                </c:pt>
                <c:pt idx="3">
                  <c:v>#N/A</c:v>
                </c:pt>
                <c:pt idx="4">
                  <c:v>723</c:v>
                </c:pt>
                <c:pt idx="5">
                  <c:v>#N/A</c:v>
                </c:pt>
                <c:pt idx="6">
                  <c:v>#N/A</c:v>
                </c:pt>
                <c:pt idx="7">
                  <c:v>728</c:v>
                </c:pt>
                <c:pt idx="8">
                  <c:v>#N/A</c:v>
                </c:pt>
                <c:pt idx="9">
                  <c:v>#N/A</c:v>
                </c:pt>
                <c:pt idx="10">
                  <c:v>705</c:v>
                </c:pt>
                <c:pt idx="11">
                  <c:v>#N/A</c:v>
                </c:pt>
                <c:pt idx="12">
                  <c:v>#N/A</c:v>
                </c:pt>
                <c:pt idx="13">
                  <c:v>633</c:v>
                </c:pt>
                <c:pt idx="14">
                  <c:v>#N/A</c:v>
                </c:pt>
              </c:numCache>
            </c:numRef>
          </c:val>
          <c:smooth val="0"/>
          <c:extLst>
            <c:ext xmlns:c16="http://schemas.microsoft.com/office/drawing/2014/chart" uri="{C3380CC4-5D6E-409C-BE32-E72D297353CC}">
              <c16:uniqueId val="{00000008-7F20-4A15-BB1D-B519C3711136}"/>
            </c:ext>
          </c:extLst>
        </c:ser>
        <c:dLbls>
          <c:showLegendKey val="0"/>
          <c:showVal val="0"/>
          <c:showCatName val="0"/>
          <c:showSerName val="0"/>
          <c:showPercent val="0"/>
          <c:showBubbleSize val="0"/>
        </c:dLbls>
        <c:marker val="1"/>
        <c:smooth val="0"/>
        <c:axId val="308321056"/>
        <c:axId val="309201464"/>
      </c:lineChart>
      <c:catAx>
        <c:axId val="3083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201464"/>
        <c:crosses val="autoZero"/>
        <c:auto val="1"/>
        <c:lblAlgn val="ctr"/>
        <c:lblOffset val="100"/>
        <c:tickLblSkip val="1"/>
        <c:tickMarkSkip val="1"/>
        <c:noMultiLvlLbl val="0"/>
      </c:catAx>
      <c:valAx>
        <c:axId val="30920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3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13016</c:v>
                </c:pt>
                <c:pt idx="5">
                  <c:v>12827</c:v>
                </c:pt>
                <c:pt idx="8">
                  <c:v>14105</c:v>
                </c:pt>
                <c:pt idx="11">
                  <c:v>15802</c:v>
                </c:pt>
                <c:pt idx="14">
                  <c:v>16037</c:v>
                </c:pt>
              </c:numCache>
            </c:numRef>
          </c:val>
          <c:extLst>
            <c:ext xmlns:c16="http://schemas.microsoft.com/office/drawing/2014/chart" uri="{C3380CC4-5D6E-409C-BE32-E72D297353CC}">
              <c16:uniqueId val="{00000000-605C-4DB0-AAFE-478222B7229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409</c:v>
                </c:pt>
                <c:pt idx="5">
                  <c:v>522</c:v>
                </c:pt>
                <c:pt idx="8">
                  <c:v>510</c:v>
                </c:pt>
                <c:pt idx="11">
                  <c:v>582</c:v>
                </c:pt>
                <c:pt idx="14">
                  <c:v>689</c:v>
                </c:pt>
              </c:numCache>
            </c:numRef>
          </c:val>
          <c:extLst>
            <c:ext xmlns:c16="http://schemas.microsoft.com/office/drawing/2014/chart" uri="{C3380CC4-5D6E-409C-BE32-E72D297353CC}">
              <c16:uniqueId val="{00000001-605C-4DB0-AAFE-478222B7229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5245</c:v>
                </c:pt>
                <c:pt idx="5">
                  <c:v>4882</c:v>
                </c:pt>
                <c:pt idx="8">
                  <c:v>4484</c:v>
                </c:pt>
                <c:pt idx="11">
                  <c:v>4925</c:v>
                </c:pt>
                <c:pt idx="14">
                  <c:v>5457</c:v>
                </c:pt>
              </c:numCache>
            </c:numRef>
          </c:val>
          <c:extLst>
            <c:ext xmlns:c16="http://schemas.microsoft.com/office/drawing/2014/chart" uri="{C3380CC4-5D6E-409C-BE32-E72D297353CC}">
              <c16:uniqueId val="{00000002-605C-4DB0-AAFE-478222B7229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C-4DB0-AAFE-478222B7229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5C-4DB0-AAFE-478222B7229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C-4DB0-AAFE-478222B7229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1408</c:v>
                </c:pt>
                <c:pt idx="3">
                  <c:v>1451</c:v>
                </c:pt>
                <c:pt idx="6">
                  <c:v>985</c:v>
                </c:pt>
                <c:pt idx="9">
                  <c:v>782</c:v>
                </c:pt>
                <c:pt idx="12">
                  <c:v>625</c:v>
                </c:pt>
              </c:numCache>
            </c:numRef>
          </c:val>
          <c:extLst>
            <c:ext xmlns:c16="http://schemas.microsoft.com/office/drawing/2014/chart" uri="{C3380CC4-5D6E-409C-BE32-E72D297353CC}">
              <c16:uniqueId val="{00000006-605C-4DB0-AAFE-478222B7229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404</c:v>
                </c:pt>
                <c:pt idx="3">
                  <c:v>449</c:v>
                </c:pt>
                <c:pt idx="6">
                  <c:v>410</c:v>
                </c:pt>
                <c:pt idx="9">
                  <c:v>321</c:v>
                </c:pt>
                <c:pt idx="12">
                  <c:v>296</c:v>
                </c:pt>
              </c:numCache>
            </c:numRef>
          </c:val>
          <c:extLst>
            <c:ext xmlns:c16="http://schemas.microsoft.com/office/drawing/2014/chart" uri="{C3380CC4-5D6E-409C-BE32-E72D297353CC}">
              <c16:uniqueId val="{00000007-605C-4DB0-AAFE-478222B7229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3732</c:v>
                </c:pt>
                <c:pt idx="3">
                  <c:v>3236</c:v>
                </c:pt>
                <c:pt idx="6">
                  <c:v>3317</c:v>
                </c:pt>
                <c:pt idx="9">
                  <c:v>2824</c:v>
                </c:pt>
                <c:pt idx="12">
                  <c:v>2385</c:v>
                </c:pt>
              </c:numCache>
            </c:numRef>
          </c:val>
          <c:extLst>
            <c:ext xmlns:c16="http://schemas.microsoft.com/office/drawing/2014/chart" uri="{C3380CC4-5D6E-409C-BE32-E72D297353CC}">
              <c16:uniqueId val="{00000008-605C-4DB0-AAFE-478222B7229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67</c:v>
                </c:pt>
                <c:pt idx="3">
                  <c:v>58</c:v>
                </c:pt>
                <c:pt idx="6">
                  <c:v>48</c:v>
                </c:pt>
                <c:pt idx="9">
                  <c:v>38</c:v>
                </c:pt>
                <c:pt idx="12">
                  <c:v>29</c:v>
                </c:pt>
              </c:numCache>
            </c:numRef>
          </c:val>
          <c:extLst>
            <c:ext xmlns:c16="http://schemas.microsoft.com/office/drawing/2014/chart" uri="{C3380CC4-5D6E-409C-BE32-E72D297353CC}">
              <c16:uniqueId val="{00000009-605C-4DB0-AAFE-478222B7229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13163</c:v>
                </c:pt>
                <c:pt idx="3">
                  <c:v>12904</c:v>
                </c:pt>
                <c:pt idx="6">
                  <c:v>13922</c:v>
                </c:pt>
                <c:pt idx="9">
                  <c:v>15985</c:v>
                </c:pt>
                <c:pt idx="12">
                  <c:v>16334</c:v>
                </c:pt>
              </c:numCache>
            </c:numRef>
          </c:val>
          <c:extLst>
            <c:ext xmlns:c16="http://schemas.microsoft.com/office/drawing/2014/chart" uri="{C3380CC4-5D6E-409C-BE32-E72D297353CC}">
              <c16:uniqueId val="{0000000A-605C-4DB0-AAFE-478222B7229D}"/>
            </c:ext>
          </c:extLst>
        </c:ser>
        <c:dLbls>
          <c:showLegendKey val="0"/>
          <c:showVal val="0"/>
          <c:showCatName val="0"/>
          <c:showSerName val="0"/>
          <c:showPercent val="0"/>
          <c:showBubbleSize val="0"/>
        </c:dLbls>
        <c:gapWidth val="100"/>
        <c:overlap val="100"/>
        <c:axId val="306658184"/>
        <c:axId val="3032910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103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5C-4DB0-AAFE-478222B7229D}"/>
            </c:ext>
          </c:extLst>
        </c:ser>
        <c:dLbls>
          <c:showLegendKey val="0"/>
          <c:showVal val="0"/>
          <c:showCatName val="0"/>
          <c:showSerName val="0"/>
          <c:showPercent val="0"/>
          <c:showBubbleSize val="0"/>
        </c:dLbls>
        <c:marker val="1"/>
        <c:smooth val="0"/>
        <c:axId val="306658184"/>
        <c:axId val="303291048"/>
      </c:lineChart>
      <c:catAx>
        <c:axId val="30665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291048"/>
        <c:crosses val="autoZero"/>
        <c:auto val="1"/>
        <c:lblAlgn val="ctr"/>
        <c:lblOffset val="100"/>
        <c:tickLblSkip val="1"/>
        <c:tickMarkSkip val="1"/>
        <c:noMultiLvlLbl val="0"/>
      </c:catAx>
      <c:valAx>
        <c:axId val="30329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65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2219</c:v>
                </c:pt>
                <c:pt idx="1">
                  <c:v>2156</c:v>
                </c:pt>
                <c:pt idx="2">
                  <c:v>2575</c:v>
                </c:pt>
              </c:numCache>
            </c:numRef>
          </c:val>
          <c:extLst>
            <c:ext xmlns:c16="http://schemas.microsoft.com/office/drawing/2014/chart" uri="{C3380CC4-5D6E-409C-BE32-E72D297353CC}">
              <c16:uniqueId val="{00000000-EB64-4681-9C01-FDE0DC1854D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278</c:v>
                </c:pt>
                <c:pt idx="1">
                  <c:v>271</c:v>
                </c:pt>
                <c:pt idx="2">
                  <c:v>372</c:v>
                </c:pt>
              </c:numCache>
            </c:numRef>
          </c:val>
          <c:extLst>
            <c:ext xmlns:c16="http://schemas.microsoft.com/office/drawing/2014/chart" uri="{C3380CC4-5D6E-409C-BE32-E72D297353CC}">
              <c16:uniqueId val="{00000001-EB64-4681-9C01-FDE0DC1854D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1554</c:v>
                </c:pt>
                <c:pt idx="1">
                  <c:v>2029</c:v>
                </c:pt>
                <c:pt idx="2">
                  <c:v>2040</c:v>
                </c:pt>
              </c:numCache>
            </c:numRef>
          </c:val>
          <c:extLst>
            <c:ext xmlns:c16="http://schemas.microsoft.com/office/drawing/2014/chart" uri="{C3380CC4-5D6E-409C-BE32-E72D297353CC}">
              <c16:uniqueId val="{00000002-EB64-4681-9C01-FDE0DC1854D2}"/>
            </c:ext>
          </c:extLst>
        </c:ser>
        <c:dLbls>
          <c:showLegendKey val="0"/>
          <c:showVal val="0"/>
          <c:showCatName val="0"/>
          <c:showSerName val="0"/>
          <c:showPercent val="0"/>
          <c:showBubbleSize val="0"/>
        </c:dLbls>
        <c:gapWidth val="120"/>
        <c:overlap val="100"/>
        <c:axId val="303292224"/>
        <c:axId val="303292616"/>
      </c:barChart>
      <c:catAx>
        <c:axId val="30329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292616"/>
        <c:crosses val="autoZero"/>
        <c:auto val="1"/>
        <c:lblAlgn val="ctr"/>
        <c:lblOffset val="100"/>
        <c:tickLblSkip val="1"/>
        <c:tickMarkSkip val="1"/>
        <c:noMultiLvlLbl val="0"/>
      </c:catAx>
      <c:valAx>
        <c:axId val="303292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29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{E0039C3A-987A-4FCE-8B2B-2B9A6389B7C1}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E01-44C7-9949-18B1C139A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{C97FFD34-54EC-41B3-A873-C91D4521A850}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01-44C7-9949-18B1C139A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{A7166561-8B66-43AA-8C0C-202C7C414547}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01-44C7-9949-18B1C139A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{B2F2A1A5-016E-4F49-ABF9-0A8F7C51201C}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01-44C7-9949-18B1C139A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{D5A0A062-53AC-492B-9767-5B7406BA2BEA}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01-44C7-9949-18B1C139A9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{D20A4E4A-9622-4526-801D-E5B29CAA88D2}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E01-44C7-9949-18B1C139A9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{6B85EA9A-A7CC-4DD8-98D6-685FEF8BE443}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E01-44C7-9949-18B1C139A9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{F45F8363-1600-4C4D-AD05-9896CDE194D9}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E01-44C7-9949-18B1C139A9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{82A174D6-D93C-4DAF-B3AE-89AA1F636A1C}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E01-44C7-9949-18B1C139A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51.9</c:v>
                </c:pt>
                <c:pt idx="16">
                  <c:v>53.8</c:v>
                </c:pt>
                <c:pt idx="24">
                  <c:v>54.3</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01-44C7-9949-18B1C139A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{19310901-BEEC-4BC4-87D6-D5E64C4F0F01}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E01-44C7-9949-18B1C139A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{B304FC60-AAA9-41A9-8DCC-625F60094259}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01-44C7-9949-18B1C139A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{0F96DA0E-70E7-46F4-B250-A300438337D2}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01-44C7-9949-18B1C139A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{98EAC18F-F124-49B0-8358-42D16345F930}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01-44C7-9949-18B1C139A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{E4C1CD8C-4E77-417F-B772-FCA17FA71923}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01-44C7-9949-18B1C139A9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{EEBD9CC2-D777-4FA3-A303-E52F91F94969}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E01-44C7-9949-18B1C139A9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{EF7ECFDD-3727-4CB4-9CD3-3FA4DA3DDC8B}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E01-44C7-9949-18B1C139A9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{02C987AC-E98B-4972-9B03-7D0C4EA316DF}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E01-44C7-9949-18B1C139A9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{DE9784D7-7916-4FCF-932F-0005F63744E3}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E01-44C7-9949-18B1C139A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8E01-44C7-9949-18B1C139A925}"/>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{F72C3B6B-3DFC-46CD-AFE9-BB399A86C4D8}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E43-4FB3-935D-B60882047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{2F5BD689-4015-4FCA-A286-5CEB35E14899}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3-4FB3-935D-B60882047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{4E162817-719E-45A0-B69C-E80EB468997B}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3-4FB3-935D-B60882047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{DE22AAA8-3C05-4BD9-AF98-948EBC4F6910}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3-4FB3-935D-B60882047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{05D13D79-9966-468D-84B5-DAB17ADA0737}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3-4FB3-935D-B60882047C7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{9E567944-DB44-46AD-AD59-DD4D1D070E99}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E43-4FB3-935D-B60882047C7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{C19A7EBA-84A2-4653-BF72-5061A3C76969}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E43-4FB3-935D-B60882047C7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{F2E5EC29-2946-4438-9593-A6092AA4604D}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E43-4FB3-935D-B60882047C7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{A9DC8BBD-4105-4067-ABDE-12E61D0BF065}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E43-4FB3-935D-B60882047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c:v>
                </c:pt>
                <c:pt idx="16">
                  <c:v>11</c:v>
                </c:pt>
                <c:pt idx="24">
                  <c:v>11.3</c:v>
                </c:pt>
                <c:pt idx="32">
                  <c:v>10.6</c:v>
                </c:pt>
              </c:numCache>
            </c:numRef>
          </c:xVal>
          <c:yVal>
            <c:numRef>
              <c:f>公会計指標分析・財政指標組合せ分析表!$BP$73:$DC$73</c:f>
              <c:numCache>
                <c:formatCode>#,##0.0;"▲ "#,##0.0</c:formatCode>
                <c:ptCount val="40"/>
                <c:pt idx="0">
                  <c:v>1.7</c:v>
                </c:pt>
              </c:numCache>
            </c:numRef>
          </c:yVal>
          <c:smooth val="0"/>
          <c:extLst>
            <c:ext xmlns:c16="http://schemas.microsoft.com/office/drawing/2014/chart" uri="{C3380CC4-5D6E-409C-BE32-E72D297353CC}">
              <c16:uniqueId val="{00000009-4E43-4FB3-935D-B60882047C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{3ECE7541-3A7E-4132-963B-6E5F0878B46C}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E43-4FB3-935D-B60882047C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{9C76FE12-9259-41E1-8468-7C3A6CEA7032}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3-4FB3-935D-B60882047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{7FE6EE79-9267-4406-83A2-8B987562F560}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3-4FB3-935D-B60882047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{5B9ADE94-B2F6-43BE-A79D-5002B4B2E410}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3-4FB3-935D-B60882047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{22FF8E2B-3D4A-448C-AAC4-983BACE7D688}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3-4FB3-935D-B60882047C7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{0B183B93-CFB9-44E9-8243-65BCD14FC12B}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E43-4FB3-935D-B60882047C7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{D7A4F877-7C57-49BA-8D63-17242C6F49E8}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E43-4FB3-935D-B60882047C7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{2FAB1FE7-058A-4C33-8BBA-961AE4EF7B59}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E43-4FB3-935D-B60882047C7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{42D6370D-63F7-404A-B485-0A35B9E4F6EE}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E43-4FB3-935D-B60882047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4E43-4FB3-935D-B60882047C7F}"/>
            </c:ext>
          </c:extLst>
        </c:ser>
        <c:dLbls>
          <c:showLegendKey val="0"/>
          <c:showVal val="1"/>
          <c:showCatName val="0"/>
          <c:showSerName val="0"/>
          <c:showPercent val="0"/>
          <c:showBubbleSize val="0"/>
        </c:dLbls>
        <c:axId val="84219776"/>
        <c:axId val="84234240"/>
      </c:scatterChart>
      <c:valAx>
        <c:axId val="84219776"/>
        <c:scaling>
          <c:orientation val="minMax"/>
          <c:max val="11.5"/>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平成１７年度から平成２０年度まで、企業業績の好調時の法人町民税の増収に伴い、普通交付税の不交付団体であったが、リーマンショックの影響を受け、法人町民税が大きく減少した。人口増に伴い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基準財政需要額は増加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するものの、リーマンショック前の税収までの回復はまだ見込めないため、新規事業や投資的経費の抑制のみならず、税収の徴収率の向上を図るなど安定した収入を確保することが課題である。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xdr:cNvCxnSpPr/>
      </xdr:nvCxnSpPr>
      <xdr:spPr>
        <a:xfrm flipV="1">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xdr:cNvCxnSpPr/>
      </xdr:nvCxnSpPr>
      <xdr:spPr>
        <a:xfrm flipV="1">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歳入では、法人税割に係る普通交付税の精算措置が終了したこと、景気回復等により法人住民税が増額したことで、普通交付税は減額となったものの、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個人の所得増や人口増、製造業の増収や企業の工場増設・設備投資増などにより町税は増収し、経常一般財源は増額となった。歳出では扶助費（保育関係給付費・障害児支援事業）や一部事務組合への負担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金等が増額したものの、経常一般財源の増加率が大きかったため、経常収支比率は前年度比０．２ポイントの減少となった。今後は、民間委託や民間移譲等の導入・検討を行い、経常経費の更なる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90170</xdr:rowOff>
    </xdr:to>
    <xdr:cxnSp macro="">
      <xdr:nvCxnSpPr>
        <xdr:cNvPr id="130" name="直線コネクタ 129"/>
        <xdr:cNvCxnSpPr/>
      </xdr:nvCxnSpPr>
      <xdr:spPr>
        <a:xfrm flipV="1">
          <a:off x="4114800" y="108818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90170</xdr:rowOff>
    </xdr:to>
    <xdr:cxnSp macro="">
      <xdr:nvCxnSpPr>
        <xdr:cNvPr id="133" name="直線コネクタ 132"/>
        <xdr:cNvCxnSpPr/>
      </xdr:nvCxnSpPr>
      <xdr:spPr>
        <a:xfrm>
          <a:off x="3225800" y="108384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63</xdr:row>
      <xdr:rowOff>37084</xdr:rowOff>
    </xdr:to>
    <xdr:cxnSp macro="">
      <xdr:nvCxnSpPr>
        <xdr:cNvPr id="136" name="直線コネクタ 135"/>
        <xdr:cNvCxnSpPr/>
      </xdr:nvCxnSpPr>
      <xdr:spPr>
        <a:xfrm>
          <a:off x="2336800" y="1068400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54102</xdr:rowOff>
    </xdr:to>
    <xdr:cxnSp macro="">
      <xdr:nvCxnSpPr>
        <xdr:cNvPr id="139" name="直線コネクタ 138"/>
        <xdr:cNvCxnSpPr/>
      </xdr:nvCxnSpPr>
      <xdr:spPr>
        <a:xfrm>
          <a:off x="1447800" y="105585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0"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2" name="テキスト ボックス 15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4" name="テキスト ボックス 153"/>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6" name="テキスト ボックス 155"/>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7" name="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人件費については、今後の人口増による行政需要の拡大に対応すべく、職員の増員を予定している。これに加え、令和２年には法改正による非常勤、臨時職員の報酬、賃金の上乗せもあるため増加する見込み。物件費については、熊本地震に係る災害廃棄物処理委託費や被災家屋解体業務委託費の減少により、人口１人あたりの額が大幅に減少した。引き続き、事務事業の再編整理、廃止・統合を行うとともに、適切な職員管理、指定管理制度や民間委託・民間移譲の推進に取り組み、経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6231</xdr:rowOff>
    </xdr:from>
    <xdr:to>
      <xdr:col>23</xdr:col>
      <xdr:colOff>133350</xdr:colOff>
      <xdr:row>88</xdr:row>
      <xdr:rowOff>170622</xdr:rowOff>
    </xdr:to>
    <xdr:cxnSp macro="">
      <xdr:nvCxnSpPr>
        <xdr:cNvPr id="195" name="直線コネクタ 194"/>
        <xdr:cNvCxnSpPr/>
      </xdr:nvCxnSpPr>
      <xdr:spPr>
        <a:xfrm flipV="1">
          <a:off x="4114800" y="14236581"/>
          <a:ext cx="838200" cy="10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50318</xdr:rowOff>
    </xdr:from>
    <xdr:to>
      <xdr:col>19</xdr:col>
      <xdr:colOff>133350</xdr:colOff>
      <xdr:row>88</xdr:row>
      <xdr:rowOff>170622</xdr:rowOff>
    </xdr:to>
    <xdr:cxnSp macro="">
      <xdr:nvCxnSpPr>
        <xdr:cNvPr id="198" name="直線コネクタ 197"/>
        <xdr:cNvCxnSpPr/>
      </xdr:nvCxnSpPr>
      <xdr:spPr>
        <a:xfrm>
          <a:off x="3225800" y="14966468"/>
          <a:ext cx="889000" cy="29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105567</xdr:rowOff>
    </xdr:from>
    <xdr:to>
      <xdr:col>15</xdr:col>
      <xdr:colOff>82550</xdr:colOff>
      <xdr:row>87</xdr:row>
      <xdr:rowOff>50318</xdr:rowOff>
    </xdr:to>
    <xdr:cxnSp macro="">
      <xdr:nvCxnSpPr>
        <xdr:cNvPr id="201" name="直線コネクタ 200"/>
        <xdr:cNvCxnSpPr/>
      </xdr:nvCxnSpPr>
      <xdr:spPr>
        <a:xfrm>
          <a:off x="2336800" y="14164467"/>
          <a:ext cx="889000" cy="8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74899</xdr:rowOff>
    </xdr:from>
    <xdr:to>
      <xdr:col>11</xdr:col>
      <xdr:colOff>31750</xdr:colOff>
      <xdr:row>82</xdr:row>
      <xdr:rowOff>105567</xdr:rowOff>
    </xdr:to>
    <xdr:cxnSp macro="">
      <xdr:nvCxnSpPr>
        <xdr:cNvPr id="204" name="直線コネクタ 203"/>
        <xdr:cNvCxnSpPr/>
      </xdr:nvCxnSpPr>
      <xdr:spPr>
        <a:xfrm>
          <a:off x="1447800" y="14133799"/>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126881</xdr:rowOff>
    </xdr:from>
    <xdr:to>
      <xdr:col>23</xdr:col>
      <xdr:colOff>184150</xdr:colOff>
      <xdr:row>83</xdr:row>
      <xdr:rowOff>57031</xdr:rowOff>
    </xdr:to>
    <xdr:sp macro="" textlink="">
      <xdr:nvSpPr>
        <xdr:cNvPr id="214" name="楕円 213"/>
        <xdr:cNvSpPr/>
      </xdr:nvSpPr>
      <xdr:spPr>
        <a:xfrm>
          <a:off x="4902200" y="141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143408</xdr:rowOff>
    </xdr:from>
    <xdr:ext cx="762000" cy="259045"/>
    <xdr:sp macro="" textlink="">
      <xdr:nvSpPr>
        <xdr:cNvPr id="215" name="人件費・物件費等の状況該当値テキスト"/>
        <xdr:cNvSpPr txBox="1"/>
      </xdr:nvSpPr>
      <xdr:spPr>
        <a:xfrm>
          <a:off x="5041900" y="140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119822</xdr:rowOff>
    </xdr:from>
    <xdr:to>
      <xdr:col>19</xdr:col>
      <xdr:colOff>184150</xdr:colOff>
      <xdr:row>89</xdr:row>
      <xdr:rowOff>49972</xdr:rowOff>
    </xdr:to>
    <xdr:sp macro="" textlink="">
      <xdr:nvSpPr>
        <xdr:cNvPr id="216" name="楕円 215"/>
        <xdr:cNvSpPr/>
      </xdr:nvSpPr>
      <xdr:spPr>
        <a:xfrm>
          <a:off x="4064000" y="15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34749</xdr:rowOff>
    </xdr:from>
    <xdr:ext cx="736600" cy="259045"/>
    <xdr:sp macro="" textlink="">
      <xdr:nvSpPr>
        <xdr:cNvPr id="217" name="テキスト ボックス 216"/>
        <xdr:cNvSpPr txBox="1"/>
      </xdr:nvSpPr>
      <xdr:spPr>
        <a:xfrm>
          <a:off x="3733800" y="1529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170968</xdr:rowOff>
    </xdr:from>
    <xdr:to>
      <xdr:col>15</xdr:col>
      <xdr:colOff>133350</xdr:colOff>
      <xdr:row>87</xdr:row>
      <xdr:rowOff>101118</xdr:rowOff>
    </xdr:to>
    <xdr:sp macro="" textlink="">
      <xdr:nvSpPr>
        <xdr:cNvPr id="218" name="楕円 217"/>
        <xdr:cNvSpPr/>
      </xdr:nvSpPr>
      <xdr:spPr>
        <a:xfrm>
          <a:off x="3175000" y="149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85895</xdr:rowOff>
    </xdr:from>
    <xdr:ext cx="762000" cy="259045"/>
    <xdr:sp macro="" textlink="">
      <xdr:nvSpPr>
        <xdr:cNvPr id="219" name="テキスト ボックス 218"/>
        <xdr:cNvSpPr txBox="1"/>
      </xdr:nvSpPr>
      <xdr:spPr>
        <a:xfrm>
          <a:off x="2844800" y="1500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54767</xdr:rowOff>
    </xdr:from>
    <xdr:to>
      <xdr:col>11</xdr:col>
      <xdr:colOff>82550</xdr:colOff>
      <xdr:row>82</xdr:row>
      <xdr:rowOff>156367</xdr:rowOff>
    </xdr:to>
    <xdr:sp macro="" textlink="">
      <xdr:nvSpPr>
        <xdr:cNvPr id="220" name="楕円 219"/>
        <xdr:cNvSpPr/>
      </xdr:nvSpPr>
      <xdr:spPr>
        <a:xfrm>
          <a:off x="2286000" y="141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166544</xdr:rowOff>
    </xdr:from>
    <xdr:ext cx="762000" cy="259045"/>
    <xdr:sp macro="" textlink="">
      <xdr:nvSpPr>
        <xdr:cNvPr id="221" name="テキスト ボックス 220"/>
        <xdr:cNvSpPr txBox="1"/>
      </xdr:nvSpPr>
      <xdr:spPr>
        <a:xfrm>
          <a:off x="1955800" y="1388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24099</xdr:rowOff>
    </xdr:from>
    <xdr:to>
      <xdr:col>7</xdr:col>
      <xdr:colOff>31750</xdr:colOff>
      <xdr:row>82</xdr:row>
      <xdr:rowOff>125699</xdr:rowOff>
    </xdr:to>
    <xdr:sp macro="" textlink="">
      <xdr:nvSpPr>
        <xdr:cNvPr id="222" name="楕円 221"/>
        <xdr:cNvSpPr/>
      </xdr:nvSpPr>
      <xdr:spPr>
        <a:xfrm>
          <a:off x="1397000" y="140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135876</xdr:rowOff>
    </xdr:from>
    <xdr:ext cx="762000" cy="259045"/>
    <xdr:sp macro="" textlink="">
      <xdr:nvSpPr>
        <xdr:cNvPr id="223" name="テキスト ボックス 222"/>
        <xdr:cNvSpPr txBox="1"/>
      </xdr:nvSpPr>
      <xdr:spPr>
        <a:xfrm>
          <a:off x="1066800" y="1385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類似団体平均とほぼ同水準である。今後新たな定員管理計画、更には行革大綱等を策定し、これに基づき各種手当調整給等について総点検を行い、給与の適正化に取り組む。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135164</xdr:rowOff>
    </xdr:to>
    <xdr:cxnSp macro="">
      <xdr:nvCxnSpPr>
        <xdr:cNvPr id="259" name="直線コネクタ 258"/>
        <xdr:cNvCxnSpPr/>
      </xdr:nvCxnSpPr>
      <xdr:spPr>
        <a:xfrm flipV="1">
          <a:off x="16179800" y="145015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135164</xdr:rowOff>
    </xdr:to>
    <xdr:cxnSp macro="">
      <xdr:nvCxnSpPr>
        <xdr:cNvPr id="262" name="直線コネクタ 261"/>
        <xdr:cNvCxnSpPr/>
      </xdr:nvCxnSpPr>
      <xdr:spPr>
        <a:xfrm>
          <a:off x="15290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86</xdr:row>
      <xdr:rowOff>49893</xdr:rowOff>
    </xdr:to>
    <xdr:cxnSp macro="">
      <xdr:nvCxnSpPr>
        <xdr:cNvPr id="265" name="直線コネクタ 264"/>
        <xdr:cNvCxnSpPr/>
      </xdr:nvCxnSpPr>
      <xdr:spPr>
        <a:xfrm flipV="1">
          <a:off x="14401800" y="145877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49893</xdr:rowOff>
    </xdr:to>
    <xdr:cxnSp macro="">
      <xdr:nvCxnSpPr>
        <xdr:cNvPr id="268" name="直線コネクタ 267"/>
        <xdr:cNvCxnSpPr/>
      </xdr:nvCxnSpPr>
      <xdr:spPr>
        <a:xfrm>
          <a:off x="13512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6" name="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7" name="テキスト ボックス 286"/>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過去の行財政改革や、大量退職などにより、類似団体平均を大きく下回っている。今後は人口増に伴う行政需要拡大に対応するため、定員管理計画等の見直しを行い、職員定数の適正化に努める。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105501</xdr:rowOff>
    </xdr:from>
    <xdr:to>
      <xdr:col>81</xdr:col>
      <xdr:colOff>44450</xdr:colOff>
      <xdr:row>59</xdr:row>
      <xdr:rowOff>114119</xdr:rowOff>
    </xdr:to>
    <xdr:cxnSp macro="">
      <xdr:nvCxnSpPr>
        <xdr:cNvPr id="324" name="直線コネクタ 323"/>
        <xdr:cNvCxnSpPr/>
      </xdr:nvCxnSpPr>
      <xdr:spPr>
        <a:xfrm>
          <a:off x="16179800" y="1022105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89988</xdr:rowOff>
    </xdr:from>
    <xdr:to>
      <xdr:col>77</xdr:col>
      <xdr:colOff>44450</xdr:colOff>
      <xdr:row>59</xdr:row>
      <xdr:rowOff>105501</xdr:rowOff>
    </xdr:to>
    <xdr:cxnSp macro="">
      <xdr:nvCxnSpPr>
        <xdr:cNvPr id="327" name="直線コネクタ 326"/>
        <xdr:cNvCxnSpPr/>
      </xdr:nvCxnSpPr>
      <xdr:spPr>
        <a:xfrm>
          <a:off x="15290800" y="1020553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53794</xdr:rowOff>
    </xdr:from>
    <xdr:to>
      <xdr:col>72</xdr:col>
      <xdr:colOff>203200</xdr:colOff>
      <xdr:row>59</xdr:row>
      <xdr:rowOff>89988</xdr:rowOff>
    </xdr:to>
    <xdr:cxnSp macro="">
      <xdr:nvCxnSpPr>
        <xdr:cNvPr id="330" name="直線コネクタ 329"/>
        <xdr:cNvCxnSpPr/>
      </xdr:nvCxnSpPr>
      <xdr:spPr>
        <a:xfrm>
          <a:off x="14401800" y="1016934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53794</xdr:rowOff>
    </xdr:from>
    <xdr:to>
      <xdr:col>68</xdr:col>
      <xdr:colOff>152400</xdr:colOff>
      <xdr:row>59</xdr:row>
      <xdr:rowOff>77924</xdr:rowOff>
    </xdr:to>
    <xdr:cxnSp macro="">
      <xdr:nvCxnSpPr>
        <xdr:cNvPr id="333" name="直線コネクタ 332"/>
        <xdr:cNvCxnSpPr/>
      </xdr:nvCxnSpPr>
      <xdr:spPr>
        <a:xfrm flipV="1">
          <a:off x="13512800" y="10169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3" name="楕円 342"/>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79846</xdr:rowOff>
    </xdr:from>
    <xdr:ext cx="762000" cy="259045"/>
    <xdr:sp macro="" textlink="">
      <xdr:nvSpPr>
        <xdr:cNvPr id="344"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54701</xdr:rowOff>
    </xdr:from>
    <xdr:to>
      <xdr:col>77</xdr:col>
      <xdr:colOff>95250</xdr:colOff>
      <xdr:row>59</xdr:row>
      <xdr:rowOff>156301</xdr:rowOff>
    </xdr:to>
    <xdr:sp macro="" textlink="">
      <xdr:nvSpPr>
        <xdr:cNvPr id="345" name="楕円 344"/>
        <xdr:cNvSpPr/>
      </xdr:nvSpPr>
      <xdr:spPr>
        <a:xfrm>
          <a:off x="16129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166478</xdr:rowOff>
    </xdr:from>
    <xdr:ext cx="736600" cy="259045"/>
    <xdr:sp macro="" textlink="">
      <xdr:nvSpPr>
        <xdr:cNvPr id="346" name="テキスト ボックス 345"/>
        <xdr:cNvSpPr txBox="1"/>
      </xdr:nvSpPr>
      <xdr:spPr>
        <a:xfrm>
          <a:off x="15798800" y="993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39188</xdr:rowOff>
    </xdr:from>
    <xdr:to>
      <xdr:col>73</xdr:col>
      <xdr:colOff>44450</xdr:colOff>
      <xdr:row>59</xdr:row>
      <xdr:rowOff>140788</xdr:rowOff>
    </xdr:to>
    <xdr:sp macro="" textlink="">
      <xdr:nvSpPr>
        <xdr:cNvPr id="347" name="楕円 346"/>
        <xdr:cNvSpPr/>
      </xdr:nvSpPr>
      <xdr:spPr>
        <a:xfrm>
          <a:off x="15240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150965</xdr:rowOff>
    </xdr:from>
    <xdr:ext cx="762000" cy="259045"/>
    <xdr:sp macro="" textlink="">
      <xdr:nvSpPr>
        <xdr:cNvPr id="348" name="テキスト ボックス 347"/>
        <xdr:cNvSpPr txBox="1"/>
      </xdr:nvSpPr>
      <xdr:spPr>
        <a:xfrm>
          <a:off x="14909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2994</xdr:rowOff>
    </xdr:from>
    <xdr:to>
      <xdr:col>68</xdr:col>
      <xdr:colOff>203200</xdr:colOff>
      <xdr:row>59</xdr:row>
      <xdr:rowOff>104594</xdr:rowOff>
    </xdr:to>
    <xdr:sp macro="" textlink="">
      <xdr:nvSpPr>
        <xdr:cNvPr id="349" name="楕円 348"/>
        <xdr:cNvSpPr/>
      </xdr:nvSpPr>
      <xdr:spPr>
        <a:xfrm>
          <a:off x="14351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114771</xdr:rowOff>
    </xdr:from>
    <xdr:ext cx="762000" cy="259045"/>
    <xdr:sp macro="" textlink="">
      <xdr:nvSpPr>
        <xdr:cNvPr id="350" name="テキスト ボックス 349"/>
        <xdr:cNvSpPr txBox="1"/>
      </xdr:nvSpPr>
      <xdr:spPr>
        <a:xfrm>
          <a:off x="14020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27124</xdr:rowOff>
    </xdr:from>
    <xdr:to>
      <xdr:col>64</xdr:col>
      <xdr:colOff>152400</xdr:colOff>
      <xdr:row>59</xdr:row>
      <xdr:rowOff>128724</xdr:rowOff>
    </xdr:to>
    <xdr:sp macro="" textlink="">
      <xdr:nvSpPr>
        <xdr:cNvPr id="351" name="楕円 350"/>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138901</xdr:rowOff>
    </xdr:from>
    <xdr:ext cx="762000" cy="259045"/>
    <xdr:sp macro="" textlink="">
      <xdr:nvSpPr>
        <xdr:cNvPr id="352" name="テキスト ボックス 351"/>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単年度実質公債費率は、基準財政収入額の増による標準財政規模の増加、下水道事業への繰出金の減、基準財政需要額に算入する公債費の増により９．６％となり、平成２７年度が１１．６％と高かったため、平成３０年度の実質公債費比率（３か年平均）は前年度比０．７ポイントの減となっているが、類似団体平均と比較するとやや高い水準にある。今後も新庁舎建設事業など熊本地震による災害復旧関連の地方債の発行を予定しているが、交付税算入は全額ではないため実質公債費比率の増加が見込まれる。許可制限の１８％を超えることがないよう計画的な起債管理が必要とな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169273</xdr:rowOff>
    </xdr:from>
    <xdr:to>
      <xdr:col>81</xdr:col>
      <xdr:colOff>44450</xdr:colOff>
      <xdr:row>42</xdr:row>
      <xdr:rowOff>46083</xdr:rowOff>
    </xdr:to>
    <xdr:cxnSp macro="">
      <xdr:nvCxnSpPr>
        <xdr:cNvPr id="387" name="直線コネクタ 386"/>
        <xdr:cNvCxnSpPr/>
      </xdr:nvCxnSpPr>
      <xdr:spPr>
        <a:xfrm flipV="1">
          <a:off x="16179800" y="71987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46083</xdr:rowOff>
    </xdr:to>
    <xdr:cxnSp macro="">
      <xdr:nvCxnSpPr>
        <xdr:cNvPr id="390" name="直線コネクタ 389"/>
        <xdr:cNvCxnSpPr/>
      </xdr:nvCxnSpPr>
      <xdr:spPr>
        <a:xfrm>
          <a:off x="15290800" y="72263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25400</xdr:rowOff>
    </xdr:to>
    <xdr:cxnSp macro="">
      <xdr:nvCxnSpPr>
        <xdr:cNvPr id="393" name="直線コネクタ 392"/>
        <xdr:cNvCxnSpPr/>
      </xdr:nvCxnSpPr>
      <xdr:spPr>
        <a:xfrm>
          <a:off x="14401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32294</xdr:rowOff>
    </xdr:to>
    <xdr:cxnSp macro="">
      <xdr:nvCxnSpPr>
        <xdr:cNvPr id="396" name="直線コネクタ 395"/>
        <xdr:cNvCxnSpPr/>
      </xdr:nvCxnSpPr>
      <xdr:spPr>
        <a:xfrm flipV="1">
          <a:off x="13512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6" name="楕円 405"/>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7"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166733</xdr:rowOff>
    </xdr:from>
    <xdr:to>
      <xdr:col>77</xdr:col>
      <xdr:colOff>95250</xdr:colOff>
      <xdr:row>42</xdr:row>
      <xdr:rowOff>96883</xdr:rowOff>
    </xdr:to>
    <xdr:sp macro="" textlink="">
      <xdr:nvSpPr>
        <xdr:cNvPr id="408" name="楕円 407"/>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81660</xdr:rowOff>
    </xdr:from>
    <xdr:ext cx="736600" cy="259045"/>
    <xdr:sp macro="" textlink="">
      <xdr:nvSpPr>
        <xdr:cNvPr id="409" name="テキスト ボックス 408"/>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0" name="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3" name="テキスト ボックス 412"/>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152944</xdr:rowOff>
    </xdr:from>
    <xdr:to>
      <xdr:col>64</xdr:col>
      <xdr:colOff>152400</xdr:colOff>
      <xdr:row>42</xdr:row>
      <xdr:rowOff>83094</xdr:rowOff>
    </xdr:to>
    <xdr:sp macro="" textlink="">
      <xdr:nvSpPr>
        <xdr:cNvPr id="414" name="楕円 413"/>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67871</xdr:rowOff>
    </xdr:from>
    <xdr:ext cx="762000" cy="259045"/>
    <xdr:sp macro="" textlink="">
      <xdr:nvSpPr>
        <xdr:cNvPr id="415" name="テキスト ボックス 414"/>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地方債の現在高は熊本地震による災害復旧関連の地方債の増により増加したものの、公営企業債等繰入見込額と退職手当負担見込額の減により将来負担額が減額し、庁舎建設基金など特定目的基金の積立てや災害復旧事業債償還に伴う基準財政需要額の増による充当可能財源等の増額により、将来負担比率は減となり、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しかし、熊本地震の影響</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により、地方債の現在高は大きく増加し実質的な負担は増しているため、今後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は地震からの復興事業を優先しながら、公債費等義務的経費の削減も視野に入れ、財政の健全化に努める。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60" name="テキスト ボックス 459"/>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53098</xdr:rowOff>
    </xdr:from>
    <xdr:to>
      <xdr:col>64</xdr:col>
      <xdr:colOff>152400</xdr:colOff>
      <xdr:row>13</xdr:row>
      <xdr:rowOff>154698</xdr:rowOff>
    </xdr:to>
    <xdr:sp macro="" textlink="">
      <xdr:nvSpPr>
        <xdr:cNvPr id="466" name="楕円 465"/>
        <xdr:cNvSpPr/>
      </xdr:nvSpPr>
      <xdr:spPr>
        <a:xfrm>
          <a:off x="13462000" y="2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164875</xdr:rowOff>
    </xdr:from>
    <xdr:ext cx="762000" cy="259045"/>
    <xdr:sp macro="" textlink="">
      <xdr:nvSpPr>
        <xdr:cNvPr id="467" name="テキスト ボックス 466"/>
        <xdr:cNvSpPr txBox="1"/>
      </xdr:nvSpPr>
      <xdr:spPr>
        <a:xfrm>
          <a:off x="13131800" y="20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人件費は、６級制から７級制に移行したことによる職員給の増加及び住宅使用料の人件費への充当額の減少により人件費に充当した経常一般財源額は増加したが、経常一般財源額の増加率の方が大きかったため（地方税３億円増による）、前年度比０．５％の減となっている。今後は人口増に伴う行政需要の増加のため、職員数の増加が見込まれる。新たな定員管理計画や行財政改革大綱等に基づき、適正な職員配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91077</xdr:rowOff>
    </xdr:from>
    <xdr:to>
      <xdr:col>24</xdr:col>
      <xdr:colOff>25400</xdr:colOff>
      <xdr:row>36</xdr:row>
      <xdr:rowOff>123734</xdr:rowOff>
    </xdr:to>
    <xdr:cxnSp macro="">
      <xdr:nvCxnSpPr>
        <xdr:cNvPr id="68" name="直線コネクタ 67"/>
        <xdr:cNvCxnSpPr/>
      </xdr:nvCxnSpPr>
      <xdr:spPr>
        <a:xfrm flipV="1">
          <a:off x="3987800" y="6263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36</xdr:row>
      <xdr:rowOff>130266</xdr:rowOff>
    </xdr:to>
    <xdr:cxnSp macro="">
      <xdr:nvCxnSpPr>
        <xdr:cNvPr id="71" name="直線コネクタ 70"/>
        <xdr:cNvCxnSpPr/>
      </xdr:nvCxnSpPr>
      <xdr:spPr>
        <a:xfrm flipV="1">
          <a:off x="3098800" y="6295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130266</xdr:rowOff>
    </xdr:from>
    <xdr:to>
      <xdr:col>15</xdr:col>
      <xdr:colOff>98425</xdr:colOff>
      <xdr:row>37</xdr:row>
      <xdr:rowOff>30661</xdr:rowOff>
    </xdr:to>
    <xdr:cxnSp macro="">
      <xdr:nvCxnSpPr>
        <xdr:cNvPr id="74" name="直線コネクタ 73"/>
        <xdr:cNvCxnSpPr/>
      </xdr:nvCxnSpPr>
      <xdr:spPr>
        <a:xfrm flipV="1">
          <a:off x="2209800" y="630246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136797</xdr:rowOff>
    </xdr:from>
    <xdr:to>
      <xdr:col>11</xdr:col>
      <xdr:colOff>9525</xdr:colOff>
      <xdr:row>37</xdr:row>
      <xdr:rowOff>30661</xdr:rowOff>
    </xdr:to>
    <xdr:cxnSp macro="">
      <xdr:nvCxnSpPr>
        <xdr:cNvPr id="77" name="直線コネクタ 76"/>
        <xdr:cNvCxnSpPr/>
      </xdr:nvCxnSpPr>
      <xdr:spPr>
        <a:xfrm>
          <a:off x="1320800" y="630899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56804</xdr:rowOff>
    </xdr:from>
    <xdr:ext cx="762000" cy="259045"/>
    <xdr:sp macro="" textlink="">
      <xdr:nvSpPr>
        <xdr:cNvPr id="88" name="人件費該当値テキスト"/>
        <xdr:cNvSpPr txBox="1"/>
      </xdr:nvSpPr>
      <xdr:spPr>
        <a:xfrm>
          <a:off x="4914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72934</xdr:rowOff>
    </xdr:from>
    <xdr:to>
      <xdr:col>20</xdr:col>
      <xdr:colOff>38100</xdr:colOff>
      <xdr:row>37</xdr:row>
      <xdr:rowOff>3084</xdr:rowOff>
    </xdr:to>
    <xdr:sp macro="" textlink="">
      <xdr:nvSpPr>
        <xdr:cNvPr id="89" name="楕円 88"/>
        <xdr:cNvSpPr/>
      </xdr:nvSpPr>
      <xdr:spPr>
        <a:xfrm>
          <a:off x="3937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13261</xdr:rowOff>
    </xdr:from>
    <xdr:ext cx="736600" cy="259045"/>
    <xdr:sp macro="" textlink="">
      <xdr:nvSpPr>
        <xdr:cNvPr id="90" name="テキスト ボックス 89"/>
        <xdr:cNvSpPr txBox="1"/>
      </xdr:nvSpPr>
      <xdr:spPr>
        <a:xfrm>
          <a:off x="3606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79466</xdr:rowOff>
    </xdr:from>
    <xdr:to>
      <xdr:col>15</xdr:col>
      <xdr:colOff>149225</xdr:colOff>
      <xdr:row>37</xdr:row>
      <xdr:rowOff>9616</xdr:rowOff>
    </xdr:to>
    <xdr:sp macro="" textlink="">
      <xdr:nvSpPr>
        <xdr:cNvPr id="91" name="楕円 90"/>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19793</xdr:rowOff>
    </xdr:from>
    <xdr:ext cx="762000" cy="259045"/>
    <xdr:sp macro="" textlink="">
      <xdr:nvSpPr>
        <xdr:cNvPr id="92" name="テキスト ボックス 91"/>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91638</xdr:rowOff>
    </xdr:from>
    <xdr:ext cx="762000" cy="259045"/>
    <xdr:sp macro="" textlink="">
      <xdr:nvSpPr>
        <xdr:cNvPr id="94" name="テキスト ボックス 93"/>
        <xdr:cNvSpPr txBox="1"/>
      </xdr:nvSpPr>
      <xdr:spPr>
        <a:xfrm>
          <a:off x="1828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85997</xdr:rowOff>
    </xdr:from>
    <xdr:to>
      <xdr:col>6</xdr:col>
      <xdr:colOff>171450</xdr:colOff>
      <xdr:row>37</xdr:row>
      <xdr:rowOff>16147</xdr:rowOff>
    </xdr:to>
    <xdr:sp macro="" textlink="">
      <xdr:nvSpPr>
        <xdr:cNvPr id="95" name="楕円 94"/>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26324</xdr:rowOff>
    </xdr:from>
    <xdr:ext cx="762000" cy="259045"/>
    <xdr:sp macro="" textlink="">
      <xdr:nvSpPr>
        <xdr:cNvPr id="96" name="テキスト ボックス 95"/>
        <xdr:cNvSpPr txBox="1"/>
      </xdr:nvSpPr>
      <xdr:spPr>
        <a:xfrm>
          <a:off x="939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と比較すると低い水準であるが、人口増によるごみ収集運搬業務や予防接種事業の増額により近年増加傾向にある。今後も人口が増えるため、行政需要の増加の傾向が見込まれるが、引き続き収支の均衡を保持した健全財政に努め、低い水準の維持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73660</xdr:rowOff>
    </xdr:to>
    <xdr:cxnSp macro="">
      <xdr:nvCxnSpPr>
        <xdr:cNvPr id="129" name="直線コネクタ 128"/>
        <xdr:cNvCxnSpPr/>
      </xdr:nvCxnSpPr>
      <xdr:spPr>
        <a:xfrm>
          <a:off x="15671800" y="242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27940</xdr:rowOff>
    </xdr:to>
    <xdr:cxnSp macro="">
      <xdr:nvCxnSpPr>
        <xdr:cNvPr id="132" name="直線コネクタ 131"/>
        <xdr:cNvCxnSpPr/>
      </xdr:nvCxnSpPr>
      <xdr:spPr>
        <a:xfrm flipV="1">
          <a:off x="14782800" y="242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27940</xdr:rowOff>
    </xdr:to>
    <xdr:cxnSp macro="">
      <xdr:nvCxnSpPr>
        <xdr:cNvPr id="135" name="直線コネクタ 134"/>
        <xdr:cNvCxnSpPr/>
      </xdr:nvCxnSpPr>
      <xdr:spPr>
        <a:xfrm>
          <a:off x="13893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14</xdr:row>
      <xdr:rowOff>12700</xdr:rowOff>
    </xdr:to>
    <xdr:cxnSp macro="">
      <xdr:nvCxnSpPr>
        <xdr:cNvPr id="138" name="直線コネクタ 137"/>
        <xdr:cNvCxnSpPr/>
      </xdr:nvCxnSpPr>
      <xdr:spPr>
        <a:xfrm>
          <a:off x="13004800" y="231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8" name="楕円 147"/>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39387</xdr:rowOff>
    </xdr:from>
    <xdr:ext cx="762000" cy="259045"/>
    <xdr:sp macro="" textlink="">
      <xdr:nvSpPr>
        <xdr:cNvPr id="149"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50" name="楕円 149"/>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81297</xdr:rowOff>
    </xdr:from>
    <xdr:ext cx="736600" cy="259045"/>
    <xdr:sp macro="" textlink="">
      <xdr:nvSpPr>
        <xdr:cNvPr id="151" name="テキスト ボックス 150"/>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2" name="楕円 151"/>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3" name="テキスト ボックス 152"/>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6" name="楕円 155"/>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7" name="テキスト ボックス 156"/>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扶助費は、依然として増加傾向にあり、類似団体平均を上回っている。町内保育所の認定子ども園移行による施設型給付費等や障害児支援事業、障害福祉サービス費などが増加し、前年度比０．１ポイントの増となっている。今後も人口増や少子高齢化、施設増によるサービス向上に伴い、扶助費の増加が見込まれるため、財政を圧迫しないよう運営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37193</xdr:rowOff>
    </xdr:from>
    <xdr:to>
      <xdr:col>24</xdr:col>
      <xdr:colOff>25400</xdr:colOff>
      <xdr:row>61</xdr:row>
      <xdr:rowOff>53522</xdr:rowOff>
    </xdr:to>
    <xdr:cxnSp macro="">
      <xdr:nvCxnSpPr>
        <xdr:cNvPr id="192" name="直線コネクタ 191"/>
        <xdr:cNvCxnSpPr/>
      </xdr:nvCxnSpPr>
      <xdr:spPr>
        <a:xfrm>
          <a:off x="3987800" y="10495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61</xdr:row>
      <xdr:rowOff>37193</xdr:rowOff>
    </xdr:to>
    <xdr:cxnSp macro="">
      <xdr:nvCxnSpPr>
        <xdr:cNvPr id="195" name="直線コネクタ 194"/>
        <xdr:cNvCxnSpPr/>
      </xdr:nvCxnSpPr>
      <xdr:spPr>
        <a:xfrm>
          <a:off x="3098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60</xdr:row>
      <xdr:rowOff>61685</xdr:rowOff>
    </xdr:to>
    <xdr:cxnSp macro="">
      <xdr:nvCxnSpPr>
        <xdr:cNvPr id="198" name="直線コネクタ 197"/>
        <xdr:cNvCxnSpPr/>
      </xdr:nvCxnSpPr>
      <xdr:spPr>
        <a:xfrm>
          <a:off x="2209800" y="100221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110672</xdr:rowOff>
    </xdr:to>
    <xdr:cxnSp macro="">
      <xdr:nvCxnSpPr>
        <xdr:cNvPr id="201" name="直線コネクタ 200"/>
        <xdr:cNvCxnSpPr/>
      </xdr:nvCxnSpPr>
      <xdr:spPr>
        <a:xfrm flipV="1">
          <a:off x="1320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11" name="楕円 210"/>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82749</xdr:rowOff>
    </xdr:from>
    <xdr:ext cx="762000" cy="259045"/>
    <xdr:sp macro="" textlink="">
      <xdr:nvSpPr>
        <xdr:cNvPr id="212" name="扶助費該当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157843</xdr:rowOff>
    </xdr:from>
    <xdr:to>
      <xdr:col>20</xdr:col>
      <xdr:colOff>38100</xdr:colOff>
      <xdr:row>61</xdr:row>
      <xdr:rowOff>87993</xdr:rowOff>
    </xdr:to>
    <xdr:sp macro="" textlink="">
      <xdr:nvSpPr>
        <xdr:cNvPr id="213" name="楕円 212"/>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72770</xdr:rowOff>
    </xdr:from>
    <xdr:ext cx="736600" cy="259045"/>
    <xdr:sp macro="" textlink="">
      <xdr:nvSpPr>
        <xdr:cNvPr id="214" name="テキスト ボックス 213"/>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値で、類似団体の平均を下回っている。少子高齢に伴い、後期高齢者医療特別会計や介護保険特別会計など、他会計への繰出金といった経常経費は今後も増加が見込まれる。今後も経常経費の見直しを行い、経常的な経費に充当できる一般財源の確保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27940</xdr:rowOff>
    </xdr:to>
    <xdr:cxnSp macro="">
      <xdr:nvCxnSpPr>
        <xdr:cNvPr id="253" name="直線コネクタ 252"/>
        <xdr:cNvCxnSpPr/>
      </xdr:nvCxnSpPr>
      <xdr:spPr>
        <a:xfrm>
          <a:off x="15671800" y="962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27940</xdr:rowOff>
    </xdr:to>
    <xdr:cxnSp macro="">
      <xdr:nvCxnSpPr>
        <xdr:cNvPr id="256" name="直線コネクタ 255"/>
        <xdr:cNvCxnSpPr/>
      </xdr:nvCxnSpPr>
      <xdr:spPr>
        <a:xfrm>
          <a:off x="14782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27940</xdr:rowOff>
    </xdr:to>
    <xdr:cxnSp macro="">
      <xdr:nvCxnSpPr>
        <xdr:cNvPr id="259" name="直線コネクタ 258"/>
        <xdr:cNvCxnSpPr/>
      </xdr:nvCxnSpPr>
      <xdr:spPr>
        <a:xfrm>
          <a:off x="13893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62" name="直線コネクタ 261"/>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2" name="楕円 271"/>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3"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4" name="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5" name="テキスト ボックス 274"/>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6" name="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熊本地震の家庭ごみの増加及び新環境工場建設により、菊池環境保全組合への負担金の額及び大津町の負担割合が増加したものの、補助費は前年度比同率となった。類似団体平均と比べると低い水準であるが、今後各種団体への補助金の見直しを引き続き行い、類似団体の平均を超えない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77470</xdr:rowOff>
    </xdr:to>
    <xdr:cxnSp macro="">
      <xdr:nvCxnSpPr>
        <xdr:cNvPr id="314" name="直線コネクタ 313"/>
        <xdr:cNvCxnSpPr/>
      </xdr:nvCxnSpPr>
      <xdr:spPr>
        <a:xfrm>
          <a:off x="15671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77470</xdr:rowOff>
    </xdr:to>
    <xdr:cxnSp macro="">
      <xdr:nvCxnSpPr>
        <xdr:cNvPr id="317" name="直線コネクタ 316"/>
        <xdr:cNvCxnSpPr/>
      </xdr:nvCxnSpPr>
      <xdr:spPr>
        <a:xfrm>
          <a:off x="14782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8890</xdr:rowOff>
    </xdr:to>
    <xdr:cxnSp macro="">
      <xdr:nvCxnSpPr>
        <xdr:cNvPr id="320" name="直線コネクタ 319"/>
        <xdr:cNvCxnSpPr/>
      </xdr:nvCxnSpPr>
      <xdr:spPr>
        <a:xfrm>
          <a:off x="13893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127000</xdr:rowOff>
    </xdr:to>
    <xdr:cxnSp macro="">
      <xdr:nvCxnSpPr>
        <xdr:cNvPr id="323" name="直線コネクタ 322"/>
        <xdr:cNvCxnSpPr/>
      </xdr:nvCxnSpPr>
      <xdr:spPr>
        <a:xfrm>
          <a:off x="13004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3" name="楕円 332"/>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4"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5" name="楕円 334"/>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6" name="テキスト ボックス 335"/>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7" name="楕円 336"/>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8" name="テキスト ボックス 337"/>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41" name="楕円 340"/>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2" name="テキスト ボックス 341"/>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公債費は、平成２８年熊本地震に係る災害復旧事業債の償還開始により歳出額は増加したが、住宅使用料の充当額増により公債費に充当した経常一般財源充当額の増加率が経常一般財源額の増加率を下回ったため、０．５ポイントの減となった。平成２８年熊本地震からの復旧・復興事業に係る交付税の算入率は高いが、今後は新庁舎建設の災害復旧事業債の増加が見込まれる。既存事業の見直しを行いながら、計画的な起債管理に努めるとともに、その他の財源の安定的な確保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79648</xdr:rowOff>
    </xdr:to>
    <xdr:cxnSp macro="">
      <xdr:nvCxnSpPr>
        <xdr:cNvPr id="376" name="直線コネクタ 375"/>
        <xdr:cNvCxnSpPr/>
      </xdr:nvCxnSpPr>
      <xdr:spPr>
        <a:xfrm flipV="1">
          <a:off x="3987800" y="135915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79648</xdr:rowOff>
    </xdr:from>
    <xdr:to>
      <xdr:col>19</xdr:col>
      <xdr:colOff>187325</xdr:colOff>
      <xdr:row>79</xdr:row>
      <xdr:rowOff>112305</xdr:rowOff>
    </xdr:to>
    <xdr:cxnSp macro="">
      <xdr:nvCxnSpPr>
        <xdr:cNvPr id="379" name="直線コネクタ 378"/>
        <xdr:cNvCxnSpPr/>
      </xdr:nvCxnSpPr>
      <xdr:spPr>
        <a:xfrm flipV="1">
          <a:off x="3098800" y="136241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33927</xdr:rowOff>
    </xdr:from>
    <xdr:to>
      <xdr:col>15</xdr:col>
      <xdr:colOff>98425</xdr:colOff>
      <xdr:row>79</xdr:row>
      <xdr:rowOff>112305</xdr:rowOff>
    </xdr:to>
    <xdr:cxnSp macro="">
      <xdr:nvCxnSpPr>
        <xdr:cNvPr id="382" name="直線コネクタ 381"/>
        <xdr:cNvCxnSpPr/>
      </xdr:nvCxnSpPr>
      <xdr:spPr>
        <a:xfrm>
          <a:off x="2209800" y="1357847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33927</xdr:rowOff>
    </xdr:to>
    <xdr:cxnSp macro="">
      <xdr:nvCxnSpPr>
        <xdr:cNvPr id="385" name="直線コネクタ 384"/>
        <xdr:cNvCxnSpPr/>
      </xdr:nvCxnSpPr>
      <xdr:spPr>
        <a:xfrm>
          <a:off x="1320800" y="135654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5" name="楕円 394"/>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6"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28848</xdr:rowOff>
    </xdr:from>
    <xdr:to>
      <xdr:col>20</xdr:col>
      <xdr:colOff>38100</xdr:colOff>
      <xdr:row>79</xdr:row>
      <xdr:rowOff>130448</xdr:rowOff>
    </xdr:to>
    <xdr:sp macro="" textlink="">
      <xdr:nvSpPr>
        <xdr:cNvPr id="397" name="楕円 396"/>
        <xdr:cNvSpPr/>
      </xdr:nvSpPr>
      <xdr:spPr>
        <a:xfrm>
          <a:off x="3937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115225</xdr:rowOff>
    </xdr:from>
    <xdr:ext cx="736600" cy="259045"/>
    <xdr:sp macro="" textlink="">
      <xdr:nvSpPr>
        <xdr:cNvPr id="398" name="テキスト ボックス 397"/>
        <xdr:cNvSpPr txBox="1"/>
      </xdr:nvSpPr>
      <xdr:spPr>
        <a:xfrm>
          <a:off x="3606800" y="136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61505</xdr:rowOff>
    </xdr:from>
    <xdr:to>
      <xdr:col>15</xdr:col>
      <xdr:colOff>149225</xdr:colOff>
      <xdr:row>79</xdr:row>
      <xdr:rowOff>163105</xdr:rowOff>
    </xdr:to>
    <xdr:sp macro="" textlink="">
      <xdr:nvSpPr>
        <xdr:cNvPr id="399" name="楕円 398"/>
        <xdr:cNvSpPr/>
      </xdr:nvSpPr>
      <xdr:spPr>
        <a:xfrm>
          <a:off x="3048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147882</xdr:rowOff>
    </xdr:from>
    <xdr:ext cx="762000" cy="259045"/>
    <xdr:sp macro="" textlink="">
      <xdr:nvSpPr>
        <xdr:cNvPr id="400" name="テキスト ボックス 399"/>
        <xdr:cNvSpPr txBox="1"/>
      </xdr:nvSpPr>
      <xdr:spPr>
        <a:xfrm>
          <a:off x="2717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154577</xdr:rowOff>
    </xdr:from>
    <xdr:to>
      <xdr:col>11</xdr:col>
      <xdr:colOff>60325</xdr:colOff>
      <xdr:row>79</xdr:row>
      <xdr:rowOff>84727</xdr:rowOff>
    </xdr:to>
    <xdr:sp macro="" textlink="">
      <xdr:nvSpPr>
        <xdr:cNvPr id="401" name="楕円 400"/>
        <xdr:cNvSpPr/>
      </xdr:nvSpPr>
      <xdr:spPr>
        <a:xfrm>
          <a:off x="2159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69504</xdr:rowOff>
    </xdr:from>
    <xdr:ext cx="762000" cy="259045"/>
    <xdr:sp macro="" textlink="">
      <xdr:nvSpPr>
        <xdr:cNvPr id="402" name="テキスト ボックス 401"/>
        <xdr:cNvSpPr txBox="1"/>
      </xdr:nvSpPr>
      <xdr:spPr>
        <a:xfrm>
          <a:off x="1828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3" name="楕円 402"/>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404" name="テキスト ボックス 403"/>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扶助費、補助費等の増により増額している。特に扶助費の増が続いている。人口増や少子高齢化が大きな要因のひとつである。今後は制度改正による人件費等の増加も見込まれるため、引き続き経常経費の見直しを行い、経常的な経費に充当できる一般財源の確保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79</xdr:row>
      <xdr:rowOff>110998</xdr:rowOff>
    </xdr:to>
    <xdr:cxnSp macro="">
      <xdr:nvCxnSpPr>
        <xdr:cNvPr id="430" name="直線コネクタ 429"/>
        <xdr:cNvCxnSpPr/>
      </xdr:nvCxnSpPr>
      <xdr:spPr>
        <a:xfrm flipV="1">
          <a:off x="16510000" y="12887452"/>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83075</xdr:rowOff>
    </xdr:from>
    <xdr:ext cx="762000" cy="259045"/>
    <xdr:sp macro="" textlink="">
      <xdr:nvSpPr>
        <xdr:cNvPr id="431" name="公債費以外最小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110998</xdr:rowOff>
    </xdr:from>
    <xdr:to>
      <xdr:col>82</xdr:col>
      <xdr:colOff>196850</xdr:colOff>
      <xdr:row>79</xdr:row>
      <xdr:rowOff>110998</xdr:rowOff>
    </xdr:to>
    <xdr:cxnSp macro="">
      <xdr:nvCxnSpPr>
        <xdr:cNvPr id="432" name="直線コネクタ 431"/>
        <xdr:cNvCxnSpPr/>
      </xdr:nvCxnSpPr>
      <xdr:spPr>
        <a:xfrm>
          <a:off x="16421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3"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4" name="直線コネクタ 433"/>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75</xdr:row>
      <xdr:rowOff>156718</xdr:rowOff>
    </xdr:to>
    <xdr:cxnSp macro="">
      <xdr:nvCxnSpPr>
        <xdr:cNvPr id="435" name="直線コネクタ 434"/>
        <xdr:cNvCxnSpPr/>
      </xdr:nvCxnSpPr>
      <xdr:spPr>
        <a:xfrm>
          <a:off x="15671800" y="13001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6"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7" name="フローチャート: 判断 436"/>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143002</xdr:rowOff>
    </xdr:to>
    <xdr:cxnSp macro="">
      <xdr:nvCxnSpPr>
        <xdr:cNvPr id="438" name="直線コネクタ 437"/>
        <xdr:cNvCxnSpPr/>
      </xdr:nvCxnSpPr>
      <xdr:spPr>
        <a:xfrm>
          <a:off x="14782800" y="12928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9" name="フローチャート: 判断 438"/>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0" name="テキスト ボックス 43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69850</xdr:rowOff>
    </xdr:to>
    <xdr:cxnSp macro="">
      <xdr:nvCxnSpPr>
        <xdr:cNvPr id="441" name="直線コネクタ 440"/>
        <xdr:cNvCxnSpPr/>
      </xdr:nvCxnSpPr>
      <xdr:spPr>
        <a:xfrm>
          <a:off x="13893800" y="12837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94487</xdr:rowOff>
    </xdr:from>
    <xdr:to>
      <xdr:col>74</xdr:col>
      <xdr:colOff>31750</xdr:colOff>
      <xdr:row>77</xdr:row>
      <xdr:rowOff>24637</xdr:rowOff>
    </xdr:to>
    <xdr:sp macro="" textlink="">
      <xdr:nvSpPr>
        <xdr:cNvPr id="442" name="フローチャート: 判断 441"/>
        <xdr:cNvSpPr/>
      </xdr:nvSpPr>
      <xdr:spPr>
        <a:xfrm>
          <a:off x="14732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3" name="テキスト ボックス 442"/>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74</xdr:row>
      <xdr:rowOff>149860</xdr:rowOff>
    </xdr:to>
    <xdr:cxnSp macro="">
      <xdr:nvCxnSpPr>
        <xdr:cNvPr id="444" name="直線コネクタ 443"/>
        <xdr:cNvCxnSpPr/>
      </xdr:nvCxnSpPr>
      <xdr:spPr>
        <a:xfrm>
          <a:off x="13004800" y="127274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5" name="フローチャート: 判断 44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6" name="テキスト ボックス 44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フローチャート: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4" name="楕円 453"/>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5"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6" name="楕円 455"/>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7" name="テキスト ボックス 456"/>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8" name="楕円 457"/>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9" name="テキスト ボックス 458"/>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60" name="楕円 459"/>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61" name="テキスト ボックス 460"/>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62" name="楕円 461"/>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63" name="テキスト ボックス 462"/>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113981</xdr:rowOff>
    </xdr:from>
    <xdr:to>
      <xdr:col>29</xdr:col>
      <xdr:colOff>127000</xdr:colOff>
      <xdr:row>18</xdr:row>
      <xdr:rowOff>126276</xdr:rowOff>
    </xdr:to>
    <xdr:cxnSp macro="">
      <xdr:nvCxnSpPr>
        <xdr:cNvPr id="52" name="直線コネクタ 51"/>
        <xdr:cNvCxnSpPr/>
      </xdr:nvCxnSpPr>
      <xdr:spPr bwMode="auto">
        <a:xfrm flipV="1">
          <a:off x="5003800" y="3247706"/>
          <a:ext cx="6477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100216</xdr:rowOff>
    </xdr:from>
    <xdr:to>
      <xdr:col>26</xdr:col>
      <xdr:colOff>50800</xdr:colOff>
      <xdr:row>18</xdr:row>
      <xdr:rowOff>126276</xdr:rowOff>
    </xdr:to>
    <xdr:cxnSp macro="">
      <xdr:nvCxnSpPr>
        <xdr:cNvPr id="55" name="直線コネクタ 54"/>
        <xdr:cNvCxnSpPr/>
      </xdr:nvCxnSpPr>
      <xdr:spPr bwMode="auto">
        <a:xfrm>
          <a:off x="4305300" y="3233941"/>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100216</xdr:rowOff>
    </xdr:from>
    <xdr:to>
      <xdr:col>22</xdr:col>
      <xdr:colOff>114300</xdr:colOff>
      <xdr:row>18</xdr:row>
      <xdr:rowOff>103220</xdr:rowOff>
    </xdr:to>
    <xdr:cxnSp macro="">
      <xdr:nvCxnSpPr>
        <xdr:cNvPr id="58" name="直線コネクタ 57"/>
        <xdr:cNvCxnSpPr/>
      </xdr:nvCxnSpPr>
      <xdr:spPr bwMode="auto">
        <a:xfrm flipV="1">
          <a:off x="3606800" y="3233941"/>
          <a:ext cx="6985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103220</xdr:rowOff>
    </xdr:from>
    <xdr:to>
      <xdr:col>18</xdr:col>
      <xdr:colOff>177800</xdr:colOff>
      <xdr:row>18</xdr:row>
      <xdr:rowOff>164240</xdr:rowOff>
    </xdr:to>
    <xdr:cxnSp macro="">
      <xdr:nvCxnSpPr>
        <xdr:cNvPr id="61" name="直線コネクタ 60"/>
        <xdr:cNvCxnSpPr/>
      </xdr:nvCxnSpPr>
      <xdr:spPr bwMode="auto">
        <a:xfrm flipV="1">
          <a:off x="2908300" y="3236945"/>
          <a:ext cx="698500" cy="6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63181</xdr:rowOff>
    </xdr:from>
    <xdr:to>
      <xdr:col>29</xdr:col>
      <xdr:colOff>177800</xdr:colOff>
      <xdr:row>18</xdr:row>
      <xdr:rowOff>164781</xdr:rowOff>
    </xdr:to>
    <xdr:sp macro="" textlink="">
      <xdr:nvSpPr>
        <xdr:cNvPr id="71" name="楕円 70"/>
        <xdr:cNvSpPr/>
      </xdr:nvSpPr>
      <xdr:spPr bwMode="auto">
        <a:xfrm>
          <a:off x="5600700" y="31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35258</xdr:rowOff>
    </xdr:from>
    <xdr:ext cx="762000" cy="259045"/>
    <xdr:sp macro="" textlink="">
      <xdr:nvSpPr>
        <xdr:cNvPr id="72" name="人口1人当たり決算額の推移該当値テキスト130"/>
        <xdr:cNvSpPr txBox="1"/>
      </xdr:nvSpPr>
      <xdr:spPr>
        <a:xfrm>
          <a:off x="5740400" y="3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75476</xdr:rowOff>
    </xdr:from>
    <xdr:to>
      <xdr:col>26</xdr:col>
      <xdr:colOff>101600</xdr:colOff>
      <xdr:row>19</xdr:row>
      <xdr:rowOff>5626</xdr:rowOff>
    </xdr:to>
    <xdr:sp macro="" textlink="">
      <xdr:nvSpPr>
        <xdr:cNvPr id="73" name="楕円 72"/>
        <xdr:cNvSpPr/>
      </xdr:nvSpPr>
      <xdr:spPr bwMode="auto">
        <a:xfrm>
          <a:off x="4953000" y="320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161853</xdr:rowOff>
    </xdr:from>
    <xdr:ext cx="736600" cy="259045"/>
    <xdr:sp macro="" textlink="">
      <xdr:nvSpPr>
        <xdr:cNvPr id="74" name="テキスト ボックス 73"/>
        <xdr:cNvSpPr txBox="1"/>
      </xdr:nvSpPr>
      <xdr:spPr>
        <a:xfrm>
          <a:off x="4622800" y="329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49416</xdr:rowOff>
    </xdr:from>
    <xdr:to>
      <xdr:col>22</xdr:col>
      <xdr:colOff>165100</xdr:colOff>
      <xdr:row>18</xdr:row>
      <xdr:rowOff>151016</xdr:rowOff>
    </xdr:to>
    <xdr:sp macro="" textlink="">
      <xdr:nvSpPr>
        <xdr:cNvPr id="75" name="楕円 74"/>
        <xdr:cNvSpPr/>
      </xdr:nvSpPr>
      <xdr:spPr bwMode="auto">
        <a:xfrm>
          <a:off x="4254500" y="31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135793</xdr:rowOff>
    </xdr:from>
    <xdr:ext cx="762000" cy="259045"/>
    <xdr:sp macro="" textlink="">
      <xdr:nvSpPr>
        <xdr:cNvPr id="76" name="テキスト ボックス 75"/>
        <xdr:cNvSpPr txBox="1"/>
      </xdr:nvSpPr>
      <xdr:spPr>
        <a:xfrm>
          <a:off x="3924300" y="32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52420</xdr:rowOff>
    </xdr:from>
    <xdr:to>
      <xdr:col>19</xdr:col>
      <xdr:colOff>38100</xdr:colOff>
      <xdr:row>18</xdr:row>
      <xdr:rowOff>154020</xdr:rowOff>
    </xdr:to>
    <xdr:sp macro="" textlink="">
      <xdr:nvSpPr>
        <xdr:cNvPr id="77" name="楕円 76"/>
        <xdr:cNvSpPr/>
      </xdr:nvSpPr>
      <xdr:spPr bwMode="auto">
        <a:xfrm>
          <a:off x="3556000" y="318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138797</xdr:rowOff>
    </xdr:from>
    <xdr:ext cx="762000" cy="259045"/>
    <xdr:sp macro="" textlink="">
      <xdr:nvSpPr>
        <xdr:cNvPr id="78" name="テキスト ボックス 77"/>
        <xdr:cNvSpPr txBox="1"/>
      </xdr:nvSpPr>
      <xdr:spPr>
        <a:xfrm>
          <a:off x="3225800" y="327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113440</xdr:rowOff>
    </xdr:from>
    <xdr:to>
      <xdr:col>15</xdr:col>
      <xdr:colOff>101600</xdr:colOff>
      <xdr:row>19</xdr:row>
      <xdr:rowOff>43590</xdr:rowOff>
    </xdr:to>
    <xdr:sp macro="" textlink="">
      <xdr:nvSpPr>
        <xdr:cNvPr id="79" name="楕円 78"/>
        <xdr:cNvSpPr/>
      </xdr:nvSpPr>
      <xdr:spPr bwMode="auto">
        <a:xfrm>
          <a:off x="2857500" y="324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28367</xdr:rowOff>
    </xdr:from>
    <xdr:ext cx="762000" cy="259045"/>
    <xdr:sp macro="" textlink="">
      <xdr:nvSpPr>
        <xdr:cNvPr id="80" name="テキスト ボックス 79"/>
        <xdr:cNvSpPr txBox="1"/>
      </xdr:nvSpPr>
      <xdr:spPr>
        <a:xfrm>
          <a:off x="2527300" y="333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174568</xdr:rowOff>
    </xdr:from>
    <xdr:to>
      <xdr:col>29</xdr:col>
      <xdr:colOff>127000</xdr:colOff>
      <xdr:row>35</xdr:row>
      <xdr:rowOff>218649</xdr:rowOff>
    </xdr:to>
    <xdr:cxnSp macro="">
      <xdr:nvCxnSpPr>
        <xdr:cNvPr id="113" name="直線コネクタ 112"/>
        <xdr:cNvCxnSpPr/>
      </xdr:nvCxnSpPr>
      <xdr:spPr bwMode="auto">
        <a:xfrm>
          <a:off x="5003800" y="6784918"/>
          <a:ext cx="647700" cy="4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160947</xdr:rowOff>
    </xdr:from>
    <xdr:to>
      <xdr:col>26</xdr:col>
      <xdr:colOff>50800</xdr:colOff>
      <xdr:row>35</xdr:row>
      <xdr:rowOff>174568</xdr:rowOff>
    </xdr:to>
    <xdr:cxnSp macro="">
      <xdr:nvCxnSpPr>
        <xdr:cNvPr id="116" name="直線コネクタ 115"/>
        <xdr:cNvCxnSpPr/>
      </xdr:nvCxnSpPr>
      <xdr:spPr bwMode="auto">
        <a:xfrm>
          <a:off x="4305300" y="6771297"/>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160833</xdr:rowOff>
    </xdr:from>
    <xdr:to>
      <xdr:col>22</xdr:col>
      <xdr:colOff>114300</xdr:colOff>
      <xdr:row>35</xdr:row>
      <xdr:rowOff>160947</xdr:rowOff>
    </xdr:to>
    <xdr:cxnSp macro="">
      <xdr:nvCxnSpPr>
        <xdr:cNvPr id="119" name="直線コネクタ 118"/>
        <xdr:cNvCxnSpPr/>
      </xdr:nvCxnSpPr>
      <xdr:spPr bwMode="auto">
        <a:xfrm>
          <a:off x="3606800" y="6771183"/>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160833</xdr:rowOff>
    </xdr:from>
    <xdr:to>
      <xdr:col>18</xdr:col>
      <xdr:colOff>177800</xdr:colOff>
      <xdr:row>35</xdr:row>
      <xdr:rowOff>224193</xdr:rowOff>
    </xdr:to>
    <xdr:cxnSp macro="">
      <xdr:nvCxnSpPr>
        <xdr:cNvPr id="122" name="直線コネクタ 121"/>
        <xdr:cNvCxnSpPr/>
      </xdr:nvCxnSpPr>
      <xdr:spPr bwMode="auto">
        <a:xfrm flipV="1">
          <a:off x="2908300" y="6771183"/>
          <a:ext cx="698500" cy="6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167849</xdr:rowOff>
    </xdr:from>
    <xdr:to>
      <xdr:col>29</xdr:col>
      <xdr:colOff>177800</xdr:colOff>
      <xdr:row>35</xdr:row>
      <xdr:rowOff>269449</xdr:rowOff>
    </xdr:to>
    <xdr:sp macro="" textlink="">
      <xdr:nvSpPr>
        <xdr:cNvPr id="132" name="楕円 131"/>
        <xdr:cNvSpPr/>
      </xdr:nvSpPr>
      <xdr:spPr bwMode="auto">
        <a:xfrm>
          <a:off x="5600700" y="67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12926</xdr:rowOff>
    </xdr:from>
    <xdr:ext cx="762000" cy="259045"/>
    <xdr:sp macro="" textlink="">
      <xdr:nvSpPr>
        <xdr:cNvPr id="133" name="人口1人当たり決算額の推移該当値テキスト445"/>
        <xdr:cNvSpPr txBox="1"/>
      </xdr:nvSpPr>
      <xdr:spPr>
        <a:xfrm>
          <a:off x="5740400" y="66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123768</xdr:rowOff>
    </xdr:from>
    <xdr:to>
      <xdr:col>26</xdr:col>
      <xdr:colOff>101600</xdr:colOff>
      <xdr:row>35</xdr:row>
      <xdr:rowOff>225368</xdr:rowOff>
    </xdr:to>
    <xdr:sp macro="" textlink="">
      <xdr:nvSpPr>
        <xdr:cNvPr id="134" name="楕円 133"/>
        <xdr:cNvSpPr/>
      </xdr:nvSpPr>
      <xdr:spPr bwMode="auto">
        <a:xfrm>
          <a:off x="4953000" y="673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235545</xdr:rowOff>
    </xdr:from>
    <xdr:ext cx="736600" cy="259045"/>
    <xdr:sp macro="" textlink="">
      <xdr:nvSpPr>
        <xdr:cNvPr id="135" name="テキスト ボックス 134"/>
        <xdr:cNvSpPr txBox="1"/>
      </xdr:nvSpPr>
      <xdr:spPr>
        <a:xfrm>
          <a:off x="4622800" y="6502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110147</xdr:rowOff>
    </xdr:from>
    <xdr:to>
      <xdr:col>22</xdr:col>
      <xdr:colOff>165100</xdr:colOff>
      <xdr:row>35</xdr:row>
      <xdr:rowOff>211747</xdr:rowOff>
    </xdr:to>
    <xdr:sp macro="" textlink="">
      <xdr:nvSpPr>
        <xdr:cNvPr id="136" name="楕円 135"/>
        <xdr:cNvSpPr/>
      </xdr:nvSpPr>
      <xdr:spPr bwMode="auto">
        <a:xfrm>
          <a:off x="4254500" y="672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221924</xdr:rowOff>
    </xdr:from>
    <xdr:ext cx="762000" cy="259045"/>
    <xdr:sp macro="" textlink="">
      <xdr:nvSpPr>
        <xdr:cNvPr id="137" name="テキスト ボックス 136"/>
        <xdr:cNvSpPr txBox="1"/>
      </xdr:nvSpPr>
      <xdr:spPr>
        <a:xfrm>
          <a:off x="3924300" y="648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110033</xdr:rowOff>
    </xdr:from>
    <xdr:to>
      <xdr:col>19</xdr:col>
      <xdr:colOff>38100</xdr:colOff>
      <xdr:row>35</xdr:row>
      <xdr:rowOff>211633</xdr:rowOff>
    </xdr:to>
    <xdr:sp macro="" textlink="">
      <xdr:nvSpPr>
        <xdr:cNvPr id="138" name="楕円 137"/>
        <xdr:cNvSpPr/>
      </xdr:nvSpPr>
      <xdr:spPr bwMode="auto">
        <a:xfrm>
          <a:off x="3556000" y="672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221810</xdr:rowOff>
    </xdr:from>
    <xdr:ext cx="762000" cy="259045"/>
    <xdr:sp macro="" textlink="">
      <xdr:nvSpPr>
        <xdr:cNvPr id="139" name="テキスト ボックス 138"/>
        <xdr:cNvSpPr txBox="1"/>
      </xdr:nvSpPr>
      <xdr:spPr>
        <a:xfrm>
          <a:off x="3225800" y="64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173393</xdr:rowOff>
    </xdr:from>
    <xdr:to>
      <xdr:col>15</xdr:col>
      <xdr:colOff>101600</xdr:colOff>
      <xdr:row>35</xdr:row>
      <xdr:rowOff>274993</xdr:rowOff>
    </xdr:to>
    <xdr:sp macro="" textlink="">
      <xdr:nvSpPr>
        <xdr:cNvPr id="140" name="楕円 139"/>
        <xdr:cNvSpPr/>
      </xdr:nvSpPr>
      <xdr:spPr bwMode="auto">
        <a:xfrm>
          <a:off x="2857500" y="678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285170</xdr:rowOff>
    </xdr:from>
    <xdr:ext cx="762000" cy="259045"/>
    <xdr:sp macro="" textlink="">
      <xdr:nvSpPr>
        <xdr:cNvPr id="141" name="テキスト ボックス 140"/>
        <xdr:cNvSpPr txBox="1"/>
      </xdr:nvSpPr>
      <xdr:spPr>
        <a:xfrm>
          <a:off x="2527300" y="655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53534</xdr:rowOff>
    </xdr:from>
    <xdr:to>
      <xdr:col>24</xdr:col>
      <xdr:colOff>63500</xdr:colOff>
      <xdr:row>38</xdr:row>
      <xdr:rowOff>73618</xdr:rowOff>
    </xdr:to>
    <xdr:cxnSp macro="">
      <xdr:nvCxnSpPr>
        <xdr:cNvPr id="63" name="直線コネクタ 62"/>
        <xdr:cNvCxnSpPr/>
      </xdr:nvCxnSpPr>
      <xdr:spPr>
        <a:xfrm>
          <a:off x="3797300" y="656863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12174</xdr:rowOff>
    </xdr:from>
    <xdr:to>
      <xdr:col>19</xdr:col>
      <xdr:colOff>177800</xdr:colOff>
      <xdr:row>38</xdr:row>
      <xdr:rowOff>53534</xdr:rowOff>
    </xdr:to>
    <xdr:cxnSp macro="">
      <xdr:nvCxnSpPr>
        <xdr:cNvPr id="66" name="直線コネクタ 65"/>
        <xdr:cNvCxnSpPr/>
      </xdr:nvCxnSpPr>
      <xdr:spPr>
        <a:xfrm>
          <a:off x="2908300" y="6527274"/>
          <a:ext cx="889000" cy="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12174</xdr:rowOff>
    </xdr:from>
    <xdr:to>
      <xdr:col>15</xdr:col>
      <xdr:colOff>50800</xdr:colOff>
      <xdr:row>38</xdr:row>
      <xdr:rowOff>18624</xdr:rowOff>
    </xdr:to>
    <xdr:cxnSp macro="">
      <xdr:nvCxnSpPr>
        <xdr:cNvPr id="69" name="直線コネクタ 68"/>
        <xdr:cNvCxnSpPr/>
      </xdr:nvCxnSpPr>
      <xdr:spPr>
        <a:xfrm flipV="1">
          <a:off x="2019300" y="6527274"/>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18624</xdr:rowOff>
    </xdr:from>
    <xdr:to>
      <xdr:col>10</xdr:col>
      <xdr:colOff>114300</xdr:colOff>
      <xdr:row>38</xdr:row>
      <xdr:rowOff>43247</xdr:rowOff>
    </xdr:to>
    <xdr:cxnSp macro="">
      <xdr:nvCxnSpPr>
        <xdr:cNvPr id="72" name="直線コネクタ 71"/>
        <xdr:cNvCxnSpPr/>
      </xdr:nvCxnSpPr>
      <xdr:spPr>
        <a:xfrm flipV="1">
          <a:off x="1130300" y="6533724"/>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22818</xdr:rowOff>
    </xdr:from>
    <xdr:to>
      <xdr:col>24</xdr:col>
      <xdr:colOff>114300</xdr:colOff>
      <xdr:row>38</xdr:row>
      <xdr:rowOff>124418</xdr:rowOff>
    </xdr:to>
    <xdr:sp macro="" textlink="">
      <xdr:nvSpPr>
        <xdr:cNvPr id="82" name="楕円 81"/>
        <xdr:cNvSpPr/>
      </xdr:nvSpPr>
      <xdr:spPr>
        <a:xfrm>
          <a:off x="4584700" y="6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1245</xdr:rowOff>
    </xdr:from>
    <xdr:ext cx="534377" cy="259045"/>
    <xdr:sp macro="" textlink="">
      <xdr:nvSpPr>
        <xdr:cNvPr id="83" name="人件費該当値テキスト"/>
        <xdr:cNvSpPr txBox="1"/>
      </xdr:nvSpPr>
      <xdr:spPr>
        <a:xfrm>
          <a:off x="4686300" y="65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2734</xdr:rowOff>
    </xdr:from>
    <xdr:to>
      <xdr:col>20</xdr:col>
      <xdr:colOff>38100</xdr:colOff>
      <xdr:row>38</xdr:row>
      <xdr:rowOff>104334</xdr:rowOff>
    </xdr:to>
    <xdr:sp macro="" textlink="">
      <xdr:nvSpPr>
        <xdr:cNvPr id="84" name="楕円 83"/>
        <xdr:cNvSpPr/>
      </xdr:nvSpPr>
      <xdr:spPr>
        <a:xfrm>
          <a:off x="3746500" y="6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95461</xdr:rowOff>
    </xdr:from>
    <xdr:ext cx="534377" cy="259045"/>
    <xdr:sp macro="" textlink="">
      <xdr:nvSpPr>
        <xdr:cNvPr id="85" name="テキスト ボックス 84"/>
        <xdr:cNvSpPr txBox="1"/>
      </xdr:nvSpPr>
      <xdr:spPr>
        <a:xfrm>
          <a:off x="3530111" y="6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132824</xdr:rowOff>
    </xdr:from>
    <xdr:to>
      <xdr:col>15</xdr:col>
      <xdr:colOff>101600</xdr:colOff>
      <xdr:row>38</xdr:row>
      <xdr:rowOff>62974</xdr:rowOff>
    </xdr:to>
    <xdr:sp macro="" textlink="">
      <xdr:nvSpPr>
        <xdr:cNvPr id="86" name="楕円 85"/>
        <xdr:cNvSpPr/>
      </xdr:nvSpPr>
      <xdr:spPr>
        <a:xfrm>
          <a:off x="2857500" y="6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54101</xdr:rowOff>
    </xdr:from>
    <xdr:ext cx="534377" cy="259045"/>
    <xdr:sp macro="" textlink="">
      <xdr:nvSpPr>
        <xdr:cNvPr id="87" name="テキスト ボックス 86"/>
        <xdr:cNvSpPr txBox="1"/>
      </xdr:nvSpPr>
      <xdr:spPr>
        <a:xfrm>
          <a:off x="2641111" y="65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139274</xdr:rowOff>
    </xdr:from>
    <xdr:to>
      <xdr:col>10</xdr:col>
      <xdr:colOff>165100</xdr:colOff>
      <xdr:row>38</xdr:row>
      <xdr:rowOff>69424</xdr:rowOff>
    </xdr:to>
    <xdr:sp macro="" textlink="">
      <xdr:nvSpPr>
        <xdr:cNvPr id="88" name="楕円 87"/>
        <xdr:cNvSpPr/>
      </xdr:nvSpPr>
      <xdr:spPr>
        <a:xfrm>
          <a:off x="1968500" y="64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60551</xdr:rowOff>
    </xdr:from>
    <xdr:ext cx="534377" cy="259045"/>
    <xdr:sp macro="" textlink="">
      <xdr:nvSpPr>
        <xdr:cNvPr id="89" name="テキスト ボックス 88"/>
        <xdr:cNvSpPr txBox="1"/>
      </xdr:nvSpPr>
      <xdr:spPr>
        <a:xfrm>
          <a:off x="1752111" y="65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163897</xdr:rowOff>
    </xdr:from>
    <xdr:to>
      <xdr:col>6</xdr:col>
      <xdr:colOff>38100</xdr:colOff>
      <xdr:row>38</xdr:row>
      <xdr:rowOff>94047</xdr:rowOff>
    </xdr:to>
    <xdr:sp macro="" textlink="">
      <xdr:nvSpPr>
        <xdr:cNvPr id="90" name="楕円 89"/>
        <xdr:cNvSpPr/>
      </xdr:nvSpPr>
      <xdr:spPr>
        <a:xfrm>
          <a:off x="1079500" y="65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85174</xdr:rowOff>
    </xdr:from>
    <xdr:ext cx="534377" cy="259045"/>
    <xdr:sp macro="" textlink="">
      <xdr:nvSpPr>
        <xdr:cNvPr id="91" name="テキスト ボックス 90"/>
        <xdr:cNvSpPr txBox="1"/>
      </xdr:nvSpPr>
      <xdr:spPr>
        <a:xfrm>
          <a:off x="863111" y="660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20218</xdr:rowOff>
    </xdr:from>
    <xdr:to>
      <xdr:col>24</xdr:col>
      <xdr:colOff>63500</xdr:colOff>
      <xdr:row>57</xdr:row>
      <xdr:rowOff>121171</xdr:rowOff>
    </xdr:to>
    <xdr:cxnSp macro="">
      <xdr:nvCxnSpPr>
        <xdr:cNvPr id="121" name="直線コネクタ 120"/>
        <xdr:cNvCxnSpPr/>
      </xdr:nvCxnSpPr>
      <xdr:spPr>
        <a:xfrm>
          <a:off x="3797300" y="8764168"/>
          <a:ext cx="838200" cy="11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20218</xdr:rowOff>
    </xdr:from>
    <xdr:to>
      <xdr:col>19</xdr:col>
      <xdr:colOff>177800</xdr:colOff>
      <xdr:row>53</xdr:row>
      <xdr:rowOff>37135</xdr:rowOff>
    </xdr:to>
    <xdr:cxnSp macro="">
      <xdr:nvCxnSpPr>
        <xdr:cNvPr id="124" name="直線コネクタ 123"/>
        <xdr:cNvCxnSpPr/>
      </xdr:nvCxnSpPr>
      <xdr:spPr>
        <a:xfrm flipV="1">
          <a:off x="2908300" y="8764168"/>
          <a:ext cx="889000" cy="3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37135</xdr:rowOff>
    </xdr:from>
    <xdr:to>
      <xdr:col>15</xdr:col>
      <xdr:colOff>50800</xdr:colOff>
      <xdr:row>58</xdr:row>
      <xdr:rowOff>70904</xdr:rowOff>
    </xdr:to>
    <xdr:cxnSp macro="">
      <xdr:nvCxnSpPr>
        <xdr:cNvPr id="127" name="直線コネクタ 126"/>
        <xdr:cNvCxnSpPr/>
      </xdr:nvCxnSpPr>
      <xdr:spPr>
        <a:xfrm flipV="1">
          <a:off x="2019300" y="9123985"/>
          <a:ext cx="889000" cy="89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70904</xdr:rowOff>
    </xdr:from>
    <xdr:to>
      <xdr:col>10</xdr:col>
      <xdr:colOff>114300</xdr:colOff>
      <xdr:row>58</xdr:row>
      <xdr:rowOff>118059</xdr:rowOff>
    </xdr:to>
    <xdr:cxnSp macro="">
      <xdr:nvCxnSpPr>
        <xdr:cNvPr id="130" name="直線コネクタ 129"/>
        <xdr:cNvCxnSpPr/>
      </xdr:nvCxnSpPr>
      <xdr:spPr>
        <a:xfrm flipV="1">
          <a:off x="1130300" y="10015004"/>
          <a:ext cx="889000" cy="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70371</xdr:rowOff>
    </xdr:from>
    <xdr:to>
      <xdr:col>24</xdr:col>
      <xdr:colOff>114300</xdr:colOff>
      <xdr:row>58</xdr:row>
      <xdr:rowOff>521</xdr:rowOff>
    </xdr:to>
    <xdr:sp macro="" textlink="">
      <xdr:nvSpPr>
        <xdr:cNvPr id="140" name="楕円 139"/>
        <xdr:cNvSpPr/>
      </xdr:nvSpPr>
      <xdr:spPr>
        <a:xfrm>
          <a:off x="4584700" y="98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48798</xdr:rowOff>
    </xdr:from>
    <xdr:ext cx="534377" cy="259045"/>
    <xdr:sp macro="" textlink="">
      <xdr:nvSpPr>
        <xdr:cNvPr id="141" name="物件費該当値テキスト"/>
        <xdr:cNvSpPr txBox="1"/>
      </xdr:nvSpPr>
      <xdr:spPr>
        <a:xfrm>
          <a:off x="4686300" y="98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140868</xdr:rowOff>
    </xdr:from>
    <xdr:to>
      <xdr:col>20</xdr:col>
      <xdr:colOff>38100</xdr:colOff>
      <xdr:row>51</xdr:row>
      <xdr:rowOff>71018</xdr:rowOff>
    </xdr:to>
    <xdr:sp macro="" textlink="">
      <xdr:nvSpPr>
        <xdr:cNvPr id="142" name="楕円 141"/>
        <xdr:cNvSpPr/>
      </xdr:nvSpPr>
      <xdr:spPr>
        <a:xfrm>
          <a:off x="3746500" y="87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87545</xdr:rowOff>
    </xdr:from>
    <xdr:ext cx="599010" cy="259045"/>
    <xdr:sp macro="" textlink="">
      <xdr:nvSpPr>
        <xdr:cNvPr id="143" name="テキスト ボックス 142"/>
        <xdr:cNvSpPr txBox="1"/>
      </xdr:nvSpPr>
      <xdr:spPr>
        <a:xfrm>
          <a:off x="3497795" y="84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157785</xdr:rowOff>
    </xdr:from>
    <xdr:to>
      <xdr:col>15</xdr:col>
      <xdr:colOff>101600</xdr:colOff>
      <xdr:row>53</xdr:row>
      <xdr:rowOff>87935</xdr:rowOff>
    </xdr:to>
    <xdr:sp macro="" textlink="">
      <xdr:nvSpPr>
        <xdr:cNvPr id="144" name="楕円 143"/>
        <xdr:cNvSpPr/>
      </xdr:nvSpPr>
      <xdr:spPr>
        <a:xfrm>
          <a:off x="2857500" y="90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104462</xdr:rowOff>
    </xdr:from>
    <xdr:ext cx="599010" cy="259045"/>
    <xdr:sp macro="" textlink="">
      <xdr:nvSpPr>
        <xdr:cNvPr id="145" name="テキスト ボックス 144"/>
        <xdr:cNvSpPr txBox="1"/>
      </xdr:nvSpPr>
      <xdr:spPr>
        <a:xfrm>
          <a:off x="2608795" y="884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20104</xdr:rowOff>
    </xdr:from>
    <xdr:to>
      <xdr:col>10</xdr:col>
      <xdr:colOff>165100</xdr:colOff>
      <xdr:row>58</xdr:row>
      <xdr:rowOff>121704</xdr:rowOff>
    </xdr:to>
    <xdr:sp macro="" textlink="">
      <xdr:nvSpPr>
        <xdr:cNvPr id="146" name="楕円 145"/>
        <xdr:cNvSpPr/>
      </xdr:nvSpPr>
      <xdr:spPr>
        <a:xfrm>
          <a:off x="1968500" y="99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112831</xdr:rowOff>
    </xdr:from>
    <xdr:ext cx="534377" cy="259045"/>
    <xdr:sp macro="" textlink="">
      <xdr:nvSpPr>
        <xdr:cNvPr id="147" name="テキスト ボックス 146"/>
        <xdr:cNvSpPr txBox="1"/>
      </xdr:nvSpPr>
      <xdr:spPr>
        <a:xfrm>
          <a:off x="1752111" y="100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67259</xdr:rowOff>
    </xdr:from>
    <xdr:to>
      <xdr:col>6</xdr:col>
      <xdr:colOff>38100</xdr:colOff>
      <xdr:row>58</xdr:row>
      <xdr:rowOff>168859</xdr:rowOff>
    </xdr:to>
    <xdr:sp macro="" textlink="">
      <xdr:nvSpPr>
        <xdr:cNvPr id="148" name="楕円 147"/>
        <xdr:cNvSpPr/>
      </xdr:nvSpPr>
      <xdr:spPr>
        <a:xfrm>
          <a:off x="1079500" y="100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159986</xdr:rowOff>
    </xdr:from>
    <xdr:ext cx="534377" cy="259045"/>
    <xdr:sp macro="" textlink="">
      <xdr:nvSpPr>
        <xdr:cNvPr id="149" name="テキスト ボックス 148"/>
        <xdr:cNvSpPr txBox="1"/>
      </xdr:nvSpPr>
      <xdr:spPr>
        <a:xfrm>
          <a:off x="863111" y="10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102301</xdr:rowOff>
    </xdr:from>
    <xdr:to>
      <xdr:col>24</xdr:col>
      <xdr:colOff>63500</xdr:colOff>
      <xdr:row>77</xdr:row>
      <xdr:rowOff>10313</xdr:rowOff>
    </xdr:to>
    <xdr:cxnSp macro="">
      <xdr:nvCxnSpPr>
        <xdr:cNvPr id="176" name="直線コネクタ 175"/>
        <xdr:cNvCxnSpPr/>
      </xdr:nvCxnSpPr>
      <xdr:spPr>
        <a:xfrm flipV="1">
          <a:off x="3797300" y="13132501"/>
          <a:ext cx="8382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134945</xdr:rowOff>
    </xdr:from>
    <xdr:to>
      <xdr:col>19</xdr:col>
      <xdr:colOff>177800</xdr:colOff>
      <xdr:row>77</xdr:row>
      <xdr:rowOff>10313</xdr:rowOff>
    </xdr:to>
    <xdr:cxnSp macro="">
      <xdr:nvCxnSpPr>
        <xdr:cNvPr id="179" name="直線コネクタ 178"/>
        <xdr:cNvCxnSpPr/>
      </xdr:nvCxnSpPr>
      <xdr:spPr>
        <a:xfrm>
          <a:off x="2908300" y="13165145"/>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8941</xdr:rowOff>
    </xdr:from>
    <xdr:to>
      <xdr:col>15</xdr:col>
      <xdr:colOff>50800</xdr:colOff>
      <xdr:row>76</xdr:row>
      <xdr:rowOff>134945</xdr:rowOff>
    </xdr:to>
    <xdr:cxnSp macro="">
      <xdr:nvCxnSpPr>
        <xdr:cNvPr id="182" name="直線コネクタ 181"/>
        <xdr:cNvCxnSpPr/>
      </xdr:nvCxnSpPr>
      <xdr:spPr>
        <a:xfrm>
          <a:off x="2019300" y="13039141"/>
          <a:ext cx="889000" cy="1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137688</xdr:rowOff>
    </xdr:from>
    <xdr:to>
      <xdr:col>10</xdr:col>
      <xdr:colOff>114300</xdr:colOff>
      <xdr:row>76</xdr:row>
      <xdr:rowOff>8941</xdr:rowOff>
    </xdr:to>
    <xdr:cxnSp macro="">
      <xdr:nvCxnSpPr>
        <xdr:cNvPr id="185" name="直線コネクタ 184"/>
        <xdr:cNvCxnSpPr/>
      </xdr:nvCxnSpPr>
      <xdr:spPr>
        <a:xfrm>
          <a:off x="1130300" y="12824988"/>
          <a:ext cx="889000" cy="2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51501</xdr:rowOff>
    </xdr:from>
    <xdr:to>
      <xdr:col>24</xdr:col>
      <xdr:colOff>114300</xdr:colOff>
      <xdr:row>76</xdr:row>
      <xdr:rowOff>153101</xdr:rowOff>
    </xdr:to>
    <xdr:sp macro="" textlink="">
      <xdr:nvSpPr>
        <xdr:cNvPr id="195" name="楕円 194"/>
        <xdr:cNvSpPr/>
      </xdr:nvSpPr>
      <xdr:spPr>
        <a:xfrm>
          <a:off x="4584700" y="130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29928</xdr:rowOff>
    </xdr:from>
    <xdr:ext cx="469744" cy="259045"/>
    <xdr:sp macro="" textlink="">
      <xdr:nvSpPr>
        <xdr:cNvPr id="196" name="維持補修費該当値テキスト"/>
        <xdr:cNvSpPr txBox="1"/>
      </xdr:nvSpPr>
      <xdr:spPr>
        <a:xfrm>
          <a:off x="4686300" y="130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130963</xdr:rowOff>
    </xdr:from>
    <xdr:to>
      <xdr:col>20</xdr:col>
      <xdr:colOff>38100</xdr:colOff>
      <xdr:row>77</xdr:row>
      <xdr:rowOff>61113</xdr:rowOff>
    </xdr:to>
    <xdr:sp macro="" textlink="">
      <xdr:nvSpPr>
        <xdr:cNvPr id="197" name="楕円 196"/>
        <xdr:cNvSpPr/>
      </xdr:nvSpPr>
      <xdr:spPr>
        <a:xfrm>
          <a:off x="3746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52240</xdr:rowOff>
    </xdr:from>
    <xdr:ext cx="469744" cy="259045"/>
    <xdr:sp macro="" textlink="">
      <xdr:nvSpPr>
        <xdr:cNvPr id="198" name="テキスト ボックス 197"/>
        <xdr:cNvSpPr txBox="1"/>
      </xdr:nvSpPr>
      <xdr:spPr>
        <a:xfrm>
          <a:off x="3562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84145</xdr:rowOff>
    </xdr:from>
    <xdr:to>
      <xdr:col>15</xdr:col>
      <xdr:colOff>101600</xdr:colOff>
      <xdr:row>77</xdr:row>
      <xdr:rowOff>14295</xdr:rowOff>
    </xdr:to>
    <xdr:sp macro="" textlink="">
      <xdr:nvSpPr>
        <xdr:cNvPr id="199" name="楕円 198"/>
        <xdr:cNvSpPr/>
      </xdr:nvSpPr>
      <xdr:spPr>
        <a:xfrm>
          <a:off x="2857500" y="131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5422</xdr:rowOff>
    </xdr:from>
    <xdr:ext cx="469744" cy="259045"/>
    <xdr:sp macro="" textlink="">
      <xdr:nvSpPr>
        <xdr:cNvPr id="200" name="テキスト ボックス 199"/>
        <xdr:cNvSpPr txBox="1"/>
      </xdr:nvSpPr>
      <xdr:spPr>
        <a:xfrm>
          <a:off x="2673428" y="1320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129591</xdr:rowOff>
    </xdr:from>
    <xdr:to>
      <xdr:col>10</xdr:col>
      <xdr:colOff>165100</xdr:colOff>
      <xdr:row>76</xdr:row>
      <xdr:rowOff>59741</xdr:rowOff>
    </xdr:to>
    <xdr:sp macro="" textlink="">
      <xdr:nvSpPr>
        <xdr:cNvPr id="201" name="楕円 200"/>
        <xdr:cNvSpPr/>
      </xdr:nvSpPr>
      <xdr:spPr>
        <a:xfrm>
          <a:off x="1968500" y="129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76268</xdr:rowOff>
    </xdr:from>
    <xdr:ext cx="469744" cy="259045"/>
    <xdr:sp macro="" textlink="">
      <xdr:nvSpPr>
        <xdr:cNvPr id="202" name="テキスト ボックス 201"/>
        <xdr:cNvSpPr txBox="1"/>
      </xdr:nvSpPr>
      <xdr:spPr>
        <a:xfrm>
          <a:off x="1784428" y="127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86888</xdr:rowOff>
    </xdr:from>
    <xdr:to>
      <xdr:col>6</xdr:col>
      <xdr:colOff>38100</xdr:colOff>
      <xdr:row>75</xdr:row>
      <xdr:rowOff>17038</xdr:rowOff>
    </xdr:to>
    <xdr:sp macro="" textlink="">
      <xdr:nvSpPr>
        <xdr:cNvPr id="203" name="楕円 202"/>
        <xdr:cNvSpPr/>
      </xdr:nvSpPr>
      <xdr:spPr>
        <a:xfrm>
          <a:off x="1079500" y="127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33565</xdr:rowOff>
    </xdr:from>
    <xdr:ext cx="469744" cy="259045"/>
    <xdr:sp macro="" textlink="">
      <xdr:nvSpPr>
        <xdr:cNvPr id="204" name="テキスト ボックス 203"/>
        <xdr:cNvSpPr txBox="1"/>
      </xdr:nvSpPr>
      <xdr:spPr>
        <a:xfrm>
          <a:off x="895428" y="1254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136247</xdr:rowOff>
    </xdr:from>
    <xdr:to>
      <xdr:col>24</xdr:col>
      <xdr:colOff>63500</xdr:colOff>
      <xdr:row>91</xdr:row>
      <xdr:rowOff>42866</xdr:rowOff>
    </xdr:to>
    <xdr:cxnSp macro="">
      <xdr:nvCxnSpPr>
        <xdr:cNvPr id="232" name="直線コネクタ 231"/>
        <xdr:cNvCxnSpPr/>
      </xdr:nvCxnSpPr>
      <xdr:spPr>
        <a:xfrm flipV="1">
          <a:off x="3797300" y="15566747"/>
          <a:ext cx="838200" cy="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42866</xdr:rowOff>
    </xdr:from>
    <xdr:to>
      <xdr:col>19</xdr:col>
      <xdr:colOff>177800</xdr:colOff>
      <xdr:row>92</xdr:row>
      <xdr:rowOff>51163</xdr:rowOff>
    </xdr:to>
    <xdr:cxnSp macro="">
      <xdr:nvCxnSpPr>
        <xdr:cNvPr id="235" name="直線コネクタ 234"/>
        <xdr:cNvCxnSpPr/>
      </xdr:nvCxnSpPr>
      <xdr:spPr>
        <a:xfrm flipV="1">
          <a:off x="2908300" y="15644816"/>
          <a:ext cx="8890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51163</xdr:rowOff>
    </xdr:from>
    <xdr:to>
      <xdr:col>15</xdr:col>
      <xdr:colOff>50800</xdr:colOff>
      <xdr:row>92</xdr:row>
      <xdr:rowOff>151473</xdr:rowOff>
    </xdr:to>
    <xdr:cxnSp macro="">
      <xdr:nvCxnSpPr>
        <xdr:cNvPr id="238" name="直線コネクタ 237"/>
        <xdr:cNvCxnSpPr/>
      </xdr:nvCxnSpPr>
      <xdr:spPr>
        <a:xfrm flipV="1">
          <a:off x="2019300" y="15824563"/>
          <a:ext cx="8890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151473</xdr:rowOff>
    </xdr:from>
    <xdr:to>
      <xdr:col>10</xdr:col>
      <xdr:colOff>114300</xdr:colOff>
      <xdr:row>93</xdr:row>
      <xdr:rowOff>67828</xdr:rowOff>
    </xdr:to>
    <xdr:cxnSp macro="">
      <xdr:nvCxnSpPr>
        <xdr:cNvPr id="241" name="直線コネクタ 240"/>
        <xdr:cNvCxnSpPr/>
      </xdr:nvCxnSpPr>
      <xdr:spPr>
        <a:xfrm flipV="1">
          <a:off x="1130300" y="15924873"/>
          <a:ext cx="889000" cy="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85447</xdr:rowOff>
    </xdr:from>
    <xdr:to>
      <xdr:col>24</xdr:col>
      <xdr:colOff>114300</xdr:colOff>
      <xdr:row>91</xdr:row>
      <xdr:rowOff>15597</xdr:rowOff>
    </xdr:to>
    <xdr:sp macro="" textlink="">
      <xdr:nvSpPr>
        <xdr:cNvPr id="251" name="楕円 250"/>
        <xdr:cNvSpPr/>
      </xdr:nvSpPr>
      <xdr:spPr>
        <a:xfrm>
          <a:off x="4584700" y="155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28096</xdr:rowOff>
    </xdr:from>
    <xdr:ext cx="599010" cy="259045"/>
    <xdr:sp macro="" textlink="">
      <xdr:nvSpPr>
        <xdr:cNvPr id="252" name="扶助費該当値テキスト"/>
        <xdr:cNvSpPr txBox="1"/>
      </xdr:nvSpPr>
      <xdr:spPr>
        <a:xfrm>
          <a:off x="4686300" y="1545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163516</xdr:rowOff>
    </xdr:from>
    <xdr:to>
      <xdr:col>20</xdr:col>
      <xdr:colOff>38100</xdr:colOff>
      <xdr:row>91</xdr:row>
      <xdr:rowOff>93666</xdr:rowOff>
    </xdr:to>
    <xdr:sp macro="" textlink="">
      <xdr:nvSpPr>
        <xdr:cNvPr id="253" name="楕円 252"/>
        <xdr:cNvSpPr/>
      </xdr:nvSpPr>
      <xdr:spPr>
        <a:xfrm>
          <a:off x="3746500" y="155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110193</xdr:rowOff>
    </xdr:from>
    <xdr:ext cx="534377" cy="259045"/>
    <xdr:sp macro="" textlink="">
      <xdr:nvSpPr>
        <xdr:cNvPr id="254" name="テキスト ボックス 253"/>
        <xdr:cNvSpPr txBox="1"/>
      </xdr:nvSpPr>
      <xdr:spPr>
        <a:xfrm>
          <a:off x="3530111" y="153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363</xdr:rowOff>
    </xdr:from>
    <xdr:to>
      <xdr:col>15</xdr:col>
      <xdr:colOff>101600</xdr:colOff>
      <xdr:row>92</xdr:row>
      <xdr:rowOff>101963</xdr:rowOff>
    </xdr:to>
    <xdr:sp macro="" textlink="">
      <xdr:nvSpPr>
        <xdr:cNvPr id="255" name="楕円 254"/>
        <xdr:cNvSpPr/>
      </xdr:nvSpPr>
      <xdr:spPr>
        <a:xfrm>
          <a:off x="2857500" y="157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118490</xdr:rowOff>
    </xdr:from>
    <xdr:ext cx="534377" cy="259045"/>
    <xdr:sp macro="" textlink="">
      <xdr:nvSpPr>
        <xdr:cNvPr id="256" name="テキスト ボックス 255"/>
        <xdr:cNvSpPr txBox="1"/>
      </xdr:nvSpPr>
      <xdr:spPr>
        <a:xfrm>
          <a:off x="2641111" y="155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100673</xdr:rowOff>
    </xdr:from>
    <xdr:to>
      <xdr:col>10</xdr:col>
      <xdr:colOff>165100</xdr:colOff>
      <xdr:row>93</xdr:row>
      <xdr:rowOff>30823</xdr:rowOff>
    </xdr:to>
    <xdr:sp macro="" textlink="">
      <xdr:nvSpPr>
        <xdr:cNvPr id="257" name="楕円 256"/>
        <xdr:cNvSpPr/>
      </xdr:nvSpPr>
      <xdr:spPr>
        <a:xfrm>
          <a:off x="1968500" y="15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47350</xdr:rowOff>
    </xdr:from>
    <xdr:ext cx="534377" cy="259045"/>
    <xdr:sp macro="" textlink="">
      <xdr:nvSpPr>
        <xdr:cNvPr id="258" name="テキスト ボックス 257"/>
        <xdr:cNvSpPr txBox="1"/>
      </xdr:nvSpPr>
      <xdr:spPr>
        <a:xfrm>
          <a:off x="1752111" y="156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17028</xdr:rowOff>
    </xdr:from>
    <xdr:to>
      <xdr:col>6</xdr:col>
      <xdr:colOff>38100</xdr:colOff>
      <xdr:row>93</xdr:row>
      <xdr:rowOff>118628</xdr:rowOff>
    </xdr:to>
    <xdr:sp macro="" textlink="">
      <xdr:nvSpPr>
        <xdr:cNvPr id="259" name="楕円 258"/>
        <xdr:cNvSpPr/>
      </xdr:nvSpPr>
      <xdr:spPr>
        <a:xfrm>
          <a:off x="1079500" y="159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135155</xdr:rowOff>
    </xdr:from>
    <xdr:ext cx="534377" cy="259045"/>
    <xdr:sp macro="" textlink="">
      <xdr:nvSpPr>
        <xdr:cNvPr id="260" name="テキスト ボックス 259"/>
        <xdr:cNvSpPr txBox="1"/>
      </xdr:nvSpPr>
      <xdr:spPr>
        <a:xfrm>
          <a:off x="863111" y="157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151978</xdr:rowOff>
    </xdr:from>
    <xdr:to>
      <xdr:col>55</xdr:col>
      <xdr:colOff>0</xdr:colOff>
      <xdr:row>35</xdr:row>
      <xdr:rowOff>81169</xdr:rowOff>
    </xdr:to>
    <xdr:cxnSp macro="">
      <xdr:nvCxnSpPr>
        <xdr:cNvPr id="293" name="直線コネクタ 292"/>
        <xdr:cNvCxnSpPr/>
      </xdr:nvCxnSpPr>
      <xdr:spPr>
        <a:xfrm>
          <a:off x="9639300" y="5809828"/>
          <a:ext cx="838200" cy="2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151978</xdr:rowOff>
    </xdr:from>
    <xdr:to>
      <xdr:col>50</xdr:col>
      <xdr:colOff>114300</xdr:colOff>
      <xdr:row>35</xdr:row>
      <xdr:rowOff>119078</xdr:rowOff>
    </xdr:to>
    <xdr:cxnSp macro="">
      <xdr:nvCxnSpPr>
        <xdr:cNvPr id="296" name="直線コネクタ 295"/>
        <xdr:cNvCxnSpPr/>
      </xdr:nvCxnSpPr>
      <xdr:spPr>
        <a:xfrm flipV="1">
          <a:off x="8750300" y="5809828"/>
          <a:ext cx="889000" cy="3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119078</xdr:rowOff>
    </xdr:from>
    <xdr:to>
      <xdr:col>45</xdr:col>
      <xdr:colOff>177800</xdr:colOff>
      <xdr:row>36</xdr:row>
      <xdr:rowOff>157969</xdr:rowOff>
    </xdr:to>
    <xdr:cxnSp macro="">
      <xdr:nvCxnSpPr>
        <xdr:cNvPr id="299" name="直線コネクタ 298"/>
        <xdr:cNvCxnSpPr/>
      </xdr:nvCxnSpPr>
      <xdr:spPr>
        <a:xfrm flipV="1">
          <a:off x="7861300" y="6119828"/>
          <a:ext cx="889000" cy="2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157969</xdr:rowOff>
    </xdr:from>
    <xdr:to>
      <xdr:col>41</xdr:col>
      <xdr:colOff>50800</xdr:colOff>
      <xdr:row>37</xdr:row>
      <xdr:rowOff>141624</xdr:rowOff>
    </xdr:to>
    <xdr:cxnSp macro="">
      <xdr:nvCxnSpPr>
        <xdr:cNvPr id="302" name="直線コネクタ 301"/>
        <xdr:cNvCxnSpPr/>
      </xdr:nvCxnSpPr>
      <xdr:spPr>
        <a:xfrm flipV="1">
          <a:off x="6972300" y="6330169"/>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30369</xdr:rowOff>
    </xdr:from>
    <xdr:to>
      <xdr:col>55</xdr:col>
      <xdr:colOff>50800</xdr:colOff>
      <xdr:row>35</xdr:row>
      <xdr:rowOff>131969</xdr:rowOff>
    </xdr:to>
    <xdr:sp macro="" textlink="">
      <xdr:nvSpPr>
        <xdr:cNvPr id="312" name="楕円 311"/>
        <xdr:cNvSpPr/>
      </xdr:nvSpPr>
      <xdr:spPr>
        <a:xfrm>
          <a:off x="10426700" y="60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53246</xdr:rowOff>
    </xdr:from>
    <xdr:ext cx="534377" cy="259045"/>
    <xdr:sp macro="" textlink="">
      <xdr:nvSpPr>
        <xdr:cNvPr id="313" name="補助費等該当値テキスト"/>
        <xdr:cNvSpPr txBox="1"/>
      </xdr:nvSpPr>
      <xdr:spPr>
        <a:xfrm>
          <a:off x="10528300" y="58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101178</xdr:rowOff>
    </xdr:from>
    <xdr:to>
      <xdr:col>50</xdr:col>
      <xdr:colOff>165100</xdr:colOff>
      <xdr:row>34</xdr:row>
      <xdr:rowOff>31328</xdr:rowOff>
    </xdr:to>
    <xdr:sp macro="" textlink="">
      <xdr:nvSpPr>
        <xdr:cNvPr id="314" name="楕円 313"/>
        <xdr:cNvSpPr/>
      </xdr:nvSpPr>
      <xdr:spPr>
        <a:xfrm>
          <a:off x="9588500" y="57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47855</xdr:rowOff>
    </xdr:from>
    <xdr:ext cx="599010" cy="259045"/>
    <xdr:sp macro="" textlink="">
      <xdr:nvSpPr>
        <xdr:cNvPr id="315" name="テキスト ボックス 314"/>
        <xdr:cNvSpPr txBox="1"/>
      </xdr:nvSpPr>
      <xdr:spPr>
        <a:xfrm>
          <a:off x="9339795" y="55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68278</xdr:rowOff>
    </xdr:from>
    <xdr:to>
      <xdr:col>46</xdr:col>
      <xdr:colOff>38100</xdr:colOff>
      <xdr:row>35</xdr:row>
      <xdr:rowOff>169878</xdr:rowOff>
    </xdr:to>
    <xdr:sp macro="" textlink="">
      <xdr:nvSpPr>
        <xdr:cNvPr id="316" name="楕円 315"/>
        <xdr:cNvSpPr/>
      </xdr:nvSpPr>
      <xdr:spPr>
        <a:xfrm>
          <a:off x="8699500" y="60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14955</xdr:rowOff>
    </xdr:from>
    <xdr:ext cx="534377" cy="259045"/>
    <xdr:sp macro="" textlink="">
      <xdr:nvSpPr>
        <xdr:cNvPr id="317" name="テキスト ボックス 316"/>
        <xdr:cNvSpPr txBox="1"/>
      </xdr:nvSpPr>
      <xdr:spPr>
        <a:xfrm>
          <a:off x="8483111" y="58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107169</xdr:rowOff>
    </xdr:from>
    <xdr:to>
      <xdr:col>41</xdr:col>
      <xdr:colOff>101600</xdr:colOff>
      <xdr:row>37</xdr:row>
      <xdr:rowOff>37319</xdr:rowOff>
    </xdr:to>
    <xdr:sp macro="" textlink="">
      <xdr:nvSpPr>
        <xdr:cNvPr id="318" name="楕円 317"/>
        <xdr:cNvSpPr/>
      </xdr:nvSpPr>
      <xdr:spPr>
        <a:xfrm>
          <a:off x="7810500" y="62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28446</xdr:rowOff>
    </xdr:from>
    <xdr:ext cx="534377" cy="259045"/>
    <xdr:sp macro="" textlink="">
      <xdr:nvSpPr>
        <xdr:cNvPr id="319" name="テキスト ボックス 318"/>
        <xdr:cNvSpPr txBox="1"/>
      </xdr:nvSpPr>
      <xdr:spPr>
        <a:xfrm>
          <a:off x="7594111" y="63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90824</xdr:rowOff>
    </xdr:from>
    <xdr:to>
      <xdr:col>36</xdr:col>
      <xdr:colOff>165100</xdr:colOff>
      <xdr:row>38</xdr:row>
      <xdr:rowOff>20974</xdr:rowOff>
    </xdr:to>
    <xdr:sp macro="" textlink="">
      <xdr:nvSpPr>
        <xdr:cNvPr id="320" name="楕円 319"/>
        <xdr:cNvSpPr/>
      </xdr:nvSpPr>
      <xdr:spPr>
        <a:xfrm>
          <a:off x="6921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12101</xdr:rowOff>
    </xdr:from>
    <xdr:ext cx="534377" cy="259045"/>
    <xdr:sp macro="" textlink="">
      <xdr:nvSpPr>
        <xdr:cNvPr id="321" name="テキスト ボックス 320"/>
        <xdr:cNvSpPr txBox="1"/>
      </xdr:nvSpPr>
      <xdr:spPr>
        <a:xfrm>
          <a:off x="6705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54215</xdr:rowOff>
    </xdr:from>
    <xdr:to>
      <xdr:col>55</xdr:col>
      <xdr:colOff>0</xdr:colOff>
      <xdr:row>56</xdr:row>
      <xdr:rowOff>59233</xdr:rowOff>
    </xdr:to>
    <xdr:cxnSp macro="">
      <xdr:nvCxnSpPr>
        <xdr:cNvPr id="352" name="直線コネクタ 351"/>
        <xdr:cNvCxnSpPr/>
      </xdr:nvCxnSpPr>
      <xdr:spPr>
        <a:xfrm flipV="1">
          <a:off x="9639300" y="9655415"/>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59233</xdr:rowOff>
    </xdr:from>
    <xdr:to>
      <xdr:col>50</xdr:col>
      <xdr:colOff>114300</xdr:colOff>
      <xdr:row>58</xdr:row>
      <xdr:rowOff>21340</xdr:rowOff>
    </xdr:to>
    <xdr:cxnSp macro="">
      <xdr:nvCxnSpPr>
        <xdr:cNvPr id="355" name="直線コネクタ 354"/>
        <xdr:cNvCxnSpPr/>
      </xdr:nvCxnSpPr>
      <xdr:spPr>
        <a:xfrm flipV="1">
          <a:off x="8750300" y="9660433"/>
          <a:ext cx="889000" cy="30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91302</xdr:rowOff>
    </xdr:from>
    <xdr:to>
      <xdr:col>45</xdr:col>
      <xdr:colOff>177800</xdr:colOff>
      <xdr:row>58</xdr:row>
      <xdr:rowOff>21340</xdr:rowOff>
    </xdr:to>
    <xdr:cxnSp macro="">
      <xdr:nvCxnSpPr>
        <xdr:cNvPr id="358" name="直線コネクタ 357"/>
        <xdr:cNvCxnSpPr/>
      </xdr:nvCxnSpPr>
      <xdr:spPr>
        <a:xfrm>
          <a:off x="7861300" y="9863952"/>
          <a:ext cx="889000" cy="10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127268</xdr:rowOff>
    </xdr:from>
    <xdr:to>
      <xdr:col>41</xdr:col>
      <xdr:colOff>50800</xdr:colOff>
      <xdr:row>57</xdr:row>
      <xdr:rowOff>91302</xdr:rowOff>
    </xdr:to>
    <xdr:cxnSp macro="">
      <xdr:nvCxnSpPr>
        <xdr:cNvPr id="361" name="直線コネクタ 360"/>
        <xdr:cNvCxnSpPr/>
      </xdr:nvCxnSpPr>
      <xdr:spPr>
        <a:xfrm>
          <a:off x="6972300" y="9557018"/>
          <a:ext cx="889000" cy="3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3415</xdr:rowOff>
    </xdr:from>
    <xdr:to>
      <xdr:col>55</xdr:col>
      <xdr:colOff>50800</xdr:colOff>
      <xdr:row>56</xdr:row>
      <xdr:rowOff>105015</xdr:rowOff>
    </xdr:to>
    <xdr:sp macro="" textlink="">
      <xdr:nvSpPr>
        <xdr:cNvPr id="371" name="楕円 370"/>
        <xdr:cNvSpPr/>
      </xdr:nvSpPr>
      <xdr:spPr>
        <a:xfrm>
          <a:off x="10426700" y="9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153292</xdr:rowOff>
    </xdr:from>
    <xdr:ext cx="534377" cy="259045"/>
    <xdr:sp macro="" textlink="">
      <xdr:nvSpPr>
        <xdr:cNvPr id="372" name="普通建設事業費該当値テキスト"/>
        <xdr:cNvSpPr txBox="1"/>
      </xdr:nvSpPr>
      <xdr:spPr>
        <a:xfrm>
          <a:off x="10528300" y="95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8433</xdr:rowOff>
    </xdr:from>
    <xdr:to>
      <xdr:col>50</xdr:col>
      <xdr:colOff>165100</xdr:colOff>
      <xdr:row>56</xdr:row>
      <xdr:rowOff>110033</xdr:rowOff>
    </xdr:to>
    <xdr:sp macro="" textlink="">
      <xdr:nvSpPr>
        <xdr:cNvPr id="373" name="楕円 372"/>
        <xdr:cNvSpPr/>
      </xdr:nvSpPr>
      <xdr:spPr>
        <a:xfrm>
          <a:off x="9588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101160</xdr:rowOff>
    </xdr:from>
    <xdr:ext cx="534377" cy="259045"/>
    <xdr:sp macro="" textlink="">
      <xdr:nvSpPr>
        <xdr:cNvPr id="374" name="テキスト ボックス 373"/>
        <xdr:cNvSpPr txBox="1"/>
      </xdr:nvSpPr>
      <xdr:spPr>
        <a:xfrm>
          <a:off x="9372111" y="97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141990</xdr:rowOff>
    </xdr:from>
    <xdr:to>
      <xdr:col>46</xdr:col>
      <xdr:colOff>38100</xdr:colOff>
      <xdr:row>58</xdr:row>
      <xdr:rowOff>72140</xdr:rowOff>
    </xdr:to>
    <xdr:sp macro="" textlink="">
      <xdr:nvSpPr>
        <xdr:cNvPr id="375" name="楕円 374"/>
        <xdr:cNvSpPr/>
      </xdr:nvSpPr>
      <xdr:spPr>
        <a:xfrm>
          <a:off x="8699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63267</xdr:rowOff>
    </xdr:from>
    <xdr:ext cx="534377" cy="259045"/>
    <xdr:sp macro="" textlink="">
      <xdr:nvSpPr>
        <xdr:cNvPr id="376" name="テキスト ボックス 375"/>
        <xdr:cNvSpPr txBox="1"/>
      </xdr:nvSpPr>
      <xdr:spPr>
        <a:xfrm>
          <a:off x="8483111" y="100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40502</xdr:rowOff>
    </xdr:from>
    <xdr:to>
      <xdr:col>41</xdr:col>
      <xdr:colOff>101600</xdr:colOff>
      <xdr:row>57</xdr:row>
      <xdr:rowOff>142102</xdr:rowOff>
    </xdr:to>
    <xdr:sp macro="" textlink="">
      <xdr:nvSpPr>
        <xdr:cNvPr id="377" name="楕円 376"/>
        <xdr:cNvSpPr/>
      </xdr:nvSpPr>
      <xdr:spPr>
        <a:xfrm>
          <a:off x="7810500" y="98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133229</xdr:rowOff>
    </xdr:from>
    <xdr:ext cx="534377" cy="259045"/>
    <xdr:sp macro="" textlink="">
      <xdr:nvSpPr>
        <xdr:cNvPr id="378" name="テキスト ボックス 377"/>
        <xdr:cNvSpPr txBox="1"/>
      </xdr:nvSpPr>
      <xdr:spPr>
        <a:xfrm>
          <a:off x="7594111" y="99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76468</xdr:rowOff>
    </xdr:from>
    <xdr:to>
      <xdr:col>36</xdr:col>
      <xdr:colOff>165100</xdr:colOff>
      <xdr:row>56</xdr:row>
      <xdr:rowOff>6618</xdr:rowOff>
    </xdr:to>
    <xdr:sp macro="" textlink="">
      <xdr:nvSpPr>
        <xdr:cNvPr id="379" name="楕円 378"/>
        <xdr:cNvSpPr/>
      </xdr:nvSpPr>
      <xdr:spPr>
        <a:xfrm>
          <a:off x="6921500" y="95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23145</xdr:rowOff>
    </xdr:from>
    <xdr:ext cx="534377" cy="259045"/>
    <xdr:sp macro="" textlink="">
      <xdr:nvSpPr>
        <xdr:cNvPr id="380" name="テキスト ボックス 379"/>
        <xdr:cNvSpPr txBox="1"/>
      </xdr:nvSpPr>
      <xdr:spPr>
        <a:xfrm>
          <a:off x="6705111" y="928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71780</xdr:rowOff>
    </xdr:from>
    <xdr:to>
      <xdr:col>55</xdr:col>
      <xdr:colOff>0</xdr:colOff>
      <xdr:row>77</xdr:row>
      <xdr:rowOff>119825</xdr:rowOff>
    </xdr:to>
    <xdr:cxnSp macro="">
      <xdr:nvCxnSpPr>
        <xdr:cNvPr id="409" name="直線コネクタ 408"/>
        <xdr:cNvCxnSpPr/>
      </xdr:nvCxnSpPr>
      <xdr:spPr>
        <a:xfrm flipV="1">
          <a:off x="9639300" y="13101980"/>
          <a:ext cx="838200" cy="2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119825</xdr:rowOff>
    </xdr:from>
    <xdr:to>
      <xdr:col>50</xdr:col>
      <xdr:colOff>114300</xdr:colOff>
      <xdr:row>78</xdr:row>
      <xdr:rowOff>144602</xdr:rowOff>
    </xdr:to>
    <xdr:cxnSp macro="">
      <xdr:nvCxnSpPr>
        <xdr:cNvPr id="412" name="直線コネクタ 411"/>
        <xdr:cNvCxnSpPr/>
      </xdr:nvCxnSpPr>
      <xdr:spPr>
        <a:xfrm flipV="1">
          <a:off x="8750300" y="13321475"/>
          <a:ext cx="889000" cy="1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29527</xdr:rowOff>
    </xdr:from>
    <xdr:to>
      <xdr:col>45</xdr:col>
      <xdr:colOff>177800</xdr:colOff>
      <xdr:row>78</xdr:row>
      <xdr:rowOff>144602</xdr:rowOff>
    </xdr:to>
    <xdr:cxnSp macro="">
      <xdr:nvCxnSpPr>
        <xdr:cNvPr id="415" name="直線コネクタ 414"/>
        <xdr:cNvCxnSpPr/>
      </xdr:nvCxnSpPr>
      <xdr:spPr>
        <a:xfrm>
          <a:off x="7861300" y="13231177"/>
          <a:ext cx="889000" cy="2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68084</xdr:rowOff>
    </xdr:from>
    <xdr:to>
      <xdr:col>41</xdr:col>
      <xdr:colOff>50800</xdr:colOff>
      <xdr:row>77</xdr:row>
      <xdr:rowOff>29527</xdr:rowOff>
    </xdr:to>
    <xdr:cxnSp macro="">
      <xdr:nvCxnSpPr>
        <xdr:cNvPr id="418" name="直線コネクタ 417"/>
        <xdr:cNvCxnSpPr/>
      </xdr:nvCxnSpPr>
      <xdr:spPr>
        <a:xfrm>
          <a:off x="6972300" y="13098284"/>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20980</xdr:rowOff>
    </xdr:from>
    <xdr:to>
      <xdr:col>55</xdr:col>
      <xdr:colOff>50800</xdr:colOff>
      <xdr:row>76</xdr:row>
      <xdr:rowOff>122580</xdr:rowOff>
    </xdr:to>
    <xdr:sp macro="" textlink="">
      <xdr:nvSpPr>
        <xdr:cNvPr id="428" name="楕円 427"/>
        <xdr:cNvSpPr/>
      </xdr:nvSpPr>
      <xdr:spPr>
        <a:xfrm>
          <a:off x="10426700" y="130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43857</xdr:rowOff>
    </xdr:from>
    <xdr:ext cx="534377" cy="259045"/>
    <xdr:sp macro="" textlink="">
      <xdr:nvSpPr>
        <xdr:cNvPr id="429" name="普通建設事業費 （ うち新規整備　）該当値テキスト"/>
        <xdr:cNvSpPr txBox="1"/>
      </xdr:nvSpPr>
      <xdr:spPr>
        <a:xfrm>
          <a:off x="10528300" y="129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69025</xdr:rowOff>
    </xdr:from>
    <xdr:to>
      <xdr:col>50</xdr:col>
      <xdr:colOff>165100</xdr:colOff>
      <xdr:row>77</xdr:row>
      <xdr:rowOff>170625</xdr:rowOff>
    </xdr:to>
    <xdr:sp macro="" textlink="">
      <xdr:nvSpPr>
        <xdr:cNvPr id="430" name="楕円 429"/>
        <xdr:cNvSpPr/>
      </xdr:nvSpPr>
      <xdr:spPr>
        <a:xfrm>
          <a:off x="9588500" y="132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15702</xdr:rowOff>
    </xdr:from>
    <xdr:ext cx="534377" cy="259045"/>
    <xdr:sp macro="" textlink="">
      <xdr:nvSpPr>
        <xdr:cNvPr id="431" name="テキスト ボックス 430"/>
        <xdr:cNvSpPr txBox="1"/>
      </xdr:nvSpPr>
      <xdr:spPr>
        <a:xfrm>
          <a:off x="9372111" y="130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93802</xdr:rowOff>
    </xdr:from>
    <xdr:to>
      <xdr:col>46</xdr:col>
      <xdr:colOff>38100</xdr:colOff>
      <xdr:row>79</xdr:row>
      <xdr:rowOff>23952</xdr:rowOff>
    </xdr:to>
    <xdr:sp macro="" textlink="">
      <xdr:nvSpPr>
        <xdr:cNvPr id="432" name="楕円 431"/>
        <xdr:cNvSpPr/>
      </xdr:nvSpPr>
      <xdr:spPr>
        <a:xfrm>
          <a:off x="8699500" y="134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15079</xdr:rowOff>
    </xdr:from>
    <xdr:ext cx="469744" cy="259045"/>
    <xdr:sp macro="" textlink="">
      <xdr:nvSpPr>
        <xdr:cNvPr id="433" name="テキスト ボックス 432"/>
        <xdr:cNvSpPr txBox="1"/>
      </xdr:nvSpPr>
      <xdr:spPr>
        <a:xfrm>
          <a:off x="8515428" y="135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150177</xdr:rowOff>
    </xdr:from>
    <xdr:to>
      <xdr:col>41</xdr:col>
      <xdr:colOff>101600</xdr:colOff>
      <xdr:row>77</xdr:row>
      <xdr:rowOff>80327</xdr:rowOff>
    </xdr:to>
    <xdr:sp macro="" textlink="">
      <xdr:nvSpPr>
        <xdr:cNvPr id="434" name="楕円 433"/>
        <xdr:cNvSpPr/>
      </xdr:nvSpPr>
      <xdr:spPr>
        <a:xfrm>
          <a:off x="7810500" y="131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96855</xdr:rowOff>
    </xdr:from>
    <xdr:ext cx="534377" cy="259045"/>
    <xdr:sp macro="" textlink="">
      <xdr:nvSpPr>
        <xdr:cNvPr id="435" name="テキスト ボックス 434"/>
        <xdr:cNvSpPr txBox="1"/>
      </xdr:nvSpPr>
      <xdr:spPr>
        <a:xfrm>
          <a:off x="7594111" y="129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17284</xdr:rowOff>
    </xdr:from>
    <xdr:to>
      <xdr:col>36</xdr:col>
      <xdr:colOff>165100</xdr:colOff>
      <xdr:row>76</xdr:row>
      <xdr:rowOff>118884</xdr:rowOff>
    </xdr:to>
    <xdr:sp macro="" textlink="">
      <xdr:nvSpPr>
        <xdr:cNvPr id="436" name="楕円 435"/>
        <xdr:cNvSpPr/>
      </xdr:nvSpPr>
      <xdr:spPr>
        <a:xfrm>
          <a:off x="6921500" y="130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135412</xdr:rowOff>
    </xdr:from>
    <xdr:ext cx="534377" cy="259045"/>
    <xdr:sp macro="" textlink="">
      <xdr:nvSpPr>
        <xdr:cNvPr id="437" name="テキスト ボックス 436"/>
        <xdr:cNvSpPr txBox="1"/>
      </xdr:nvSpPr>
      <xdr:spPr>
        <a:xfrm>
          <a:off x="6705111" y="128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16404</xdr:rowOff>
    </xdr:from>
    <xdr:to>
      <xdr:col>55</xdr:col>
      <xdr:colOff>0</xdr:colOff>
      <xdr:row>98</xdr:row>
      <xdr:rowOff>101916</xdr:rowOff>
    </xdr:to>
    <xdr:cxnSp macro="">
      <xdr:nvCxnSpPr>
        <xdr:cNvPr id="468" name="直線コネクタ 467"/>
        <xdr:cNvCxnSpPr/>
      </xdr:nvCxnSpPr>
      <xdr:spPr>
        <a:xfrm>
          <a:off x="9639300" y="16647054"/>
          <a:ext cx="838200" cy="25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16404</xdr:rowOff>
    </xdr:from>
    <xdr:to>
      <xdr:col>50</xdr:col>
      <xdr:colOff>114300</xdr:colOff>
      <xdr:row>98</xdr:row>
      <xdr:rowOff>42774</xdr:rowOff>
    </xdr:to>
    <xdr:cxnSp macro="">
      <xdr:nvCxnSpPr>
        <xdr:cNvPr id="471" name="直線コネクタ 470"/>
        <xdr:cNvCxnSpPr/>
      </xdr:nvCxnSpPr>
      <xdr:spPr>
        <a:xfrm flipV="1">
          <a:off x="8750300" y="16647054"/>
          <a:ext cx="889000" cy="19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42774</xdr:rowOff>
    </xdr:from>
    <xdr:to>
      <xdr:col>45</xdr:col>
      <xdr:colOff>177800</xdr:colOff>
      <xdr:row>99</xdr:row>
      <xdr:rowOff>61731</xdr:rowOff>
    </xdr:to>
    <xdr:cxnSp macro="">
      <xdr:nvCxnSpPr>
        <xdr:cNvPr id="474" name="直線コネクタ 473"/>
        <xdr:cNvCxnSpPr/>
      </xdr:nvCxnSpPr>
      <xdr:spPr>
        <a:xfrm flipV="1">
          <a:off x="7861300" y="16844874"/>
          <a:ext cx="889000" cy="1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135488</xdr:rowOff>
    </xdr:from>
    <xdr:to>
      <xdr:col>41</xdr:col>
      <xdr:colOff>50800</xdr:colOff>
      <xdr:row>99</xdr:row>
      <xdr:rowOff>61731</xdr:rowOff>
    </xdr:to>
    <xdr:cxnSp macro="">
      <xdr:nvCxnSpPr>
        <xdr:cNvPr id="477" name="直線コネクタ 476"/>
        <xdr:cNvCxnSpPr/>
      </xdr:nvCxnSpPr>
      <xdr:spPr>
        <a:xfrm>
          <a:off x="6972300" y="16766138"/>
          <a:ext cx="889000" cy="26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51116</xdr:rowOff>
    </xdr:from>
    <xdr:to>
      <xdr:col>55</xdr:col>
      <xdr:colOff>50800</xdr:colOff>
      <xdr:row>98</xdr:row>
      <xdr:rowOff>152716</xdr:rowOff>
    </xdr:to>
    <xdr:sp macro="" textlink="">
      <xdr:nvSpPr>
        <xdr:cNvPr id="487" name="楕円 486"/>
        <xdr:cNvSpPr/>
      </xdr:nvSpPr>
      <xdr:spPr>
        <a:xfrm>
          <a:off x="10426700" y="168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137493</xdr:rowOff>
    </xdr:from>
    <xdr:ext cx="534377" cy="259045"/>
    <xdr:sp macro="" textlink="">
      <xdr:nvSpPr>
        <xdr:cNvPr id="488" name="普通建設事業費 （ うち更新整備　）該当値テキスト"/>
        <xdr:cNvSpPr txBox="1"/>
      </xdr:nvSpPr>
      <xdr:spPr>
        <a:xfrm>
          <a:off x="10528300" y="167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137054</xdr:rowOff>
    </xdr:from>
    <xdr:to>
      <xdr:col>50</xdr:col>
      <xdr:colOff>165100</xdr:colOff>
      <xdr:row>97</xdr:row>
      <xdr:rowOff>67204</xdr:rowOff>
    </xdr:to>
    <xdr:sp macro="" textlink="">
      <xdr:nvSpPr>
        <xdr:cNvPr id="489" name="楕円 488"/>
        <xdr:cNvSpPr/>
      </xdr:nvSpPr>
      <xdr:spPr>
        <a:xfrm>
          <a:off x="9588500" y="165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58331</xdr:rowOff>
    </xdr:from>
    <xdr:ext cx="534377" cy="259045"/>
    <xdr:sp macro="" textlink="">
      <xdr:nvSpPr>
        <xdr:cNvPr id="490" name="テキスト ボックス 489"/>
        <xdr:cNvSpPr txBox="1"/>
      </xdr:nvSpPr>
      <xdr:spPr>
        <a:xfrm>
          <a:off x="9372111" y="166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163424</xdr:rowOff>
    </xdr:from>
    <xdr:to>
      <xdr:col>46</xdr:col>
      <xdr:colOff>38100</xdr:colOff>
      <xdr:row>98</xdr:row>
      <xdr:rowOff>93574</xdr:rowOff>
    </xdr:to>
    <xdr:sp macro="" textlink="">
      <xdr:nvSpPr>
        <xdr:cNvPr id="491" name="楕円 490"/>
        <xdr:cNvSpPr/>
      </xdr:nvSpPr>
      <xdr:spPr>
        <a:xfrm>
          <a:off x="8699500" y="167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84701</xdr:rowOff>
    </xdr:from>
    <xdr:ext cx="534377" cy="259045"/>
    <xdr:sp macro="" textlink="">
      <xdr:nvSpPr>
        <xdr:cNvPr id="492" name="テキスト ボックス 491"/>
        <xdr:cNvSpPr txBox="1"/>
      </xdr:nvSpPr>
      <xdr:spPr>
        <a:xfrm>
          <a:off x="8483111" y="168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10931</xdr:rowOff>
    </xdr:from>
    <xdr:to>
      <xdr:col>41</xdr:col>
      <xdr:colOff>101600</xdr:colOff>
      <xdr:row>99</xdr:row>
      <xdr:rowOff>112531</xdr:rowOff>
    </xdr:to>
    <xdr:sp macro="" textlink="">
      <xdr:nvSpPr>
        <xdr:cNvPr id="493" name="楕円 492"/>
        <xdr:cNvSpPr/>
      </xdr:nvSpPr>
      <xdr:spPr>
        <a:xfrm>
          <a:off x="7810500" y="169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103658</xdr:rowOff>
    </xdr:from>
    <xdr:ext cx="469744" cy="259045"/>
    <xdr:sp macro="" textlink="">
      <xdr:nvSpPr>
        <xdr:cNvPr id="494" name="テキスト ボックス 493"/>
        <xdr:cNvSpPr txBox="1"/>
      </xdr:nvSpPr>
      <xdr:spPr>
        <a:xfrm>
          <a:off x="7626428" y="1707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84688</xdr:rowOff>
    </xdr:from>
    <xdr:to>
      <xdr:col>36</xdr:col>
      <xdr:colOff>165100</xdr:colOff>
      <xdr:row>98</xdr:row>
      <xdr:rowOff>14838</xdr:rowOff>
    </xdr:to>
    <xdr:sp macro="" textlink="">
      <xdr:nvSpPr>
        <xdr:cNvPr id="495" name="楕円 494"/>
        <xdr:cNvSpPr/>
      </xdr:nvSpPr>
      <xdr:spPr>
        <a:xfrm>
          <a:off x="6921500" y="167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5965</xdr:rowOff>
    </xdr:from>
    <xdr:ext cx="534377" cy="259045"/>
    <xdr:sp macro="" textlink="">
      <xdr:nvSpPr>
        <xdr:cNvPr id="496" name="テキスト ボックス 495"/>
        <xdr:cNvSpPr txBox="1"/>
      </xdr:nvSpPr>
      <xdr:spPr>
        <a:xfrm>
          <a:off x="6705111" y="168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96800</xdr:rowOff>
    </xdr:from>
    <xdr:to>
      <xdr:col>85</xdr:col>
      <xdr:colOff>126364</xdr:colOff>
      <xdr:row>39</xdr:row>
      <xdr:rowOff>44450</xdr:rowOff>
    </xdr:to>
    <xdr:cxnSp macro="">
      <xdr:nvCxnSpPr>
        <xdr:cNvPr id="520" name="直線コネクタ 519"/>
        <xdr:cNvCxnSpPr/>
      </xdr:nvCxnSpPr>
      <xdr:spPr>
        <a:xfrm flipV="1">
          <a:off x="16317595" y="5583200"/>
          <a:ext cx="1269" cy="11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43477</xdr:rowOff>
    </xdr:from>
    <xdr:ext cx="534377" cy="259045"/>
    <xdr:sp macro="" textlink="">
      <xdr:nvSpPr>
        <xdr:cNvPr id="523" name="災害復旧事業費最大値テキスト"/>
        <xdr:cNvSpPr txBox="1"/>
      </xdr:nvSpPr>
      <xdr:spPr>
        <a:xfrm>
          <a:off x="16370300" y="53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96800</xdr:rowOff>
    </xdr:from>
    <xdr:to>
      <xdr:col>86</xdr:col>
      <xdr:colOff>25400</xdr:colOff>
      <xdr:row>32</xdr:row>
      <xdr:rowOff>96800</xdr:rowOff>
    </xdr:to>
    <xdr:cxnSp macro="">
      <xdr:nvCxnSpPr>
        <xdr:cNvPr id="524" name="直線コネクタ 523"/>
        <xdr:cNvCxnSpPr/>
      </xdr:nvCxnSpPr>
      <xdr:spPr>
        <a:xfrm>
          <a:off x="16230600" y="55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63881</xdr:rowOff>
    </xdr:from>
    <xdr:to>
      <xdr:col>85</xdr:col>
      <xdr:colOff>127000</xdr:colOff>
      <xdr:row>32</xdr:row>
      <xdr:rowOff>96800</xdr:rowOff>
    </xdr:to>
    <xdr:cxnSp macro="">
      <xdr:nvCxnSpPr>
        <xdr:cNvPr id="525" name="直線コネクタ 524"/>
        <xdr:cNvCxnSpPr/>
      </xdr:nvCxnSpPr>
      <xdr:spPr>
        <a:xfrm>
          <a:off x="15481300" y="5378831"/>
          <a:ext cx="8382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54830</xdr:rowOff>
    </xdr:from>
    <xdr:ext cx="469744" cy="259045"/>
    <xdr:sp macro="" textlink="">
      <xdr:nvSpPr>
        <xdr:cNvPr id="526" name="災害復旧事業費平均値テキスト"/>
        <xdr:cNvSpPr txBox="1"/>
      </xdr:nvSpPr>
      <xdr:spPr>
        <a:xfrm>
          <a:off x="16370300" y="6569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76403</xdr:rowOff>
    </xdr:from>
    <xdr:to>
      <xdr:col>85</xdr:col>
      <xdr:colOff>177800</xdr:colOff>
      <xdr:row>39</xdr:row>
      <xdr:rowOff>6553</xdr:rowOff>
    </xdr:to>
    <xdr:sp macro="" textlink="">
      <xdr:nvSpPr>
        <xdr:cNvPr id="527" name="フローチャート: 判断 526"/>
        <xdr:cNvSpPr/>
      </xdr:nvSpPr>
      <xdr:spPr>
        <a:xfrm>
          <a:off x="162687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63881</xdr:rowOff>
    </xdr:from>
    <xdr:to>
      <xdr:col>81</xdr:col>
      <xdr:colOff>50800</xdr:colOff>
      <xdr:row>34</xdr:row>
      <xdr:rowOff>159245</xdr:rowOff>
    </xdr:to>
    <xdr:cxnSp macro="">
      <xdr:nvCxnSpPr>
        <xdr:cNvPr id="528" name="直線コネクタ 527"/>
        <xdr:cNvCxnSpPr/>
      </xdr:nvCxnSpPr>
      <xdr:spPr>
        <a:xfrm flipV="1">
          <a:off x="14592300" y="5378831"/>
          <a:ext cx="889000" cy="6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99073</xdr:rowOff>
    </xdr:from>
    <xdr:to>
      <xdr:col>81</xdr:col>
      <xdr:colOff>101600</xdr:colOff>
      <xdr:row>39</xdr:row>
      <xdr:rowOff>29223</xdr:rowOff>
    </xdr:to>
    <xdr:sp macro="" textlink="">
      <xdr:nvSpPr>
        <xdr:cNvPr id="529" name="フローチャート: 判断 528"/>
        <xdr:cNvSpPr/>
      </xdr:nvSpPr>
      <xdr:spPr>
        <a:xfrm>
          <a:off x="15430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20350</xdr:rowOff>
    </xdr:from>
    <xdr:ext cx="469744" cy="259045"/>
    <xdr:sp macro="" textlink="">
      <xdr:nvSpPr>
        <xdr:cNvPr id="530" name="テキスト ボックス 529"/>
        <xdr:cNvSpPr txBox="1"/>
      </xdr:nvSpPr>
      <xdr:spPr>
        <a:xfrm>
          <a:off x="15246428" y="67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159245</xdr:rowOff>
    </xdr:from>
    <xdr:to>
      <xdr:col>76</xdr:col>
      <xdr:colOff>114300</xdr:colOff>
      <xdr:row>39</xdr:row>
      <xdr:rowOff>10884</xdr:rowOff>
    </xdr:to>
    <xdr:cxnSp macro="">
      <xdr:nvCxnSpPr>
        <xdr:cNvPr id="531" name="直線コネクタ 530"/>
        <xdr:cNvCxnSpPr/>
      </xdr:nvCxnSpPr>
      <xdr:spPr>
        <a:xfrm flipV="1">
          <a:off x="13703300" y="5988545"/>
          <a:ext cx="889000" cy="7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114960</xdr:rowOff>
    </xdr:from>
    <xdr:to>
      <xdr:col>76</xdr:col>
      <xdr:colOff>165100</xdr:colOff>
      <xdr:row>39</xdr:row>
      <xdr:rowOff>45110</xdr:rowOff>
    </xdr:to>
    <xdr:sp macro="" textlink="">
      <xdr:nvSpPr>
        <xdr:cNvPr id="532" name="フローチャート: 判断 531"/>
        <xdr:cNvSpPr/>
      </xdr:nvSpPr>
      <xdr:spPr>
        <a:xfrm>
          <a:off x="14541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36237</xdr:rowOff>
    </xdr:from>
    <xdr:ext cx="469744" cy="259045"/>
    <xdr:sp macro="" textlink="">
      <xdr:nvSpPr>
        <xdr:cNvPr id="533" name="テキスト ボックス 532"/>
        <xdr:cNvSpPr txBox="1"/>
      </xdr:nvSpPr>
      <xdr:spPr>
        <a:xfrm>
          <a:off x="14357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10884</xdr:rowOff>
    </xdr:from>
    <xdr:to>
      <xdr:col>71</xdr:col>
      <xdr:colOff>177800</xdr:colOff>
      <xdr:row>39</xdr:row>
      <xdr:rowOff>12103</xdr:rowOff>
    </xdr:to>
    <xdr:cxnSp macro="">
      <xdr:nvCxnSpPr>
        <xdr:cNvPr id="534" name="直線コネクタ 533"/>
        <xdr:cNvCxnSpPr/>
      </xdr:nvCxnSpPr>
      <xdr:spPr>
        <a:xfrm flipV="1">
          <a:off x="12814300" y="669743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142926</xdr:rowOff>
    </xdr:from>
    <xdr:to>
      <xdr:col>72</xdr:col>
      <xdr:colOff>38100</xdr:colOff>
      <xdr:row>39</xdr:row>
      <xdr:rowOff>73076</xdr:rowOff>
    </xdr:to>
    <xdr:sp macro="" textlink="">
      <xdr:nvSpPr>
        <xdr:cNvPr id="535" name="フローチャート: 判断 534"/>
        <xdr:cNvSpPr/>
      </xdr:nvSpPr>
      <xdr:spPr>
        <a:xfrm>
          <a:off x="13652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64203</xdr:rowOff>
    </xdr:from>
    <xdr:ext cx="378565" cy="259045"/>
    <xdr:sp macro="" textlink="">
      <xdr:nvSpPr>
        <xdr:cNvPr id="536" name="テキスト ボックス 535"/>
        <xdr:cNvSpPr txBox="1"/>
      </xdr:nvSpPr>
      <xdr:spPr>
        <a:xfrm>
          <a:off x="13514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114046</xdr:rowOff>
    </xdr:from>
    <xdr:to>
      <xdr:col>67</xdr:col>
      <xdr:colOff>101600</xdr:colOff>
      <xdr:row>39</xdr:row>
      <xdr:rowOff>44196</xdr:rowOff>
    </xdr:to>
    <xdr:sp macro="" textlink="">
      <xdr:nvSpPr>
        <xdr:cNvPr id="537" name="フローチャート: 判断 536"/>
        <xdr:cNvSpPr/>
      </xdr:nvSpPr>
      <xdr:spPr>
        <a:xfrm>
          <a:off x="12763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60723</xdr:rowOff>
    </xdr:from>
    <xdr:ext cx="469744" cy="259045"/>
    <xdr:sp macro="" textlink="">
      <xdr:nvSpPr>
        <xdr:cNvPr id="538" name="テキスト ボックス 537"/>
        <xdr:cNvSpPr txBox="1"/>
      </xdr:nvSpPr>
      <xdr:spPr>
        <a:xfrm>
          <a:off x="12579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46000</xdr:rowOff>
    </xdr:from>
    <xdr:to>
      <xdr:col>85</xdr:col>
      <xdr:colOff>177800</xdr:colOff>
      <xdr:row>32</xdr:row>
      <xdr:rowOff>147600</xdr:rowOff>
    </xdr:to>
    <xdr:sp macro="" textlink="">
      <xdr:nvSpPr>
        <xdr:cNvPr id="544" name="楕円 543"/>
        <xdr:cNvSpPr/>
      </xdr:nvSpPr>
      <xdr:spPr>
        <a:xfrm>
          <a:off x="16268700" y="55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170477</xdr:rowOff>
    </xdr:from>
    <xdr:ext cx="534377" cy="259045"/>
    <xdr:sp macro="" textlink="">
      <xdr:nvSpPr>
        <xdr:cNvPr id="545" name="災害復旧事業費該当値テキスト"/>
        <xdr:cNvSpPr txBox="1"/>
      </xdr:nvSpPr>
      <xdr:spPr>
        <a:xfrm>
          <a:off x="16370300" y="54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13081</xdr:rowOff>
    </xdr:from>
    <xdr:to>
      <xdr:col>81</xdr:col>
      <xdr:colOff>101600</xdr:colOff>
      <xdr:row>31</xdr:row>
      <xdr:rowOff>114681</xdr:rowOff>
    </xdr:to>
    <xdr:sp macro="" textlink="">
      <xdr:nvSpPr>
        <xdr:cNvPr id="546" name="楕円 545"/>
        <xdr:cNvSpPr/>
      </xdr:nvSpPr>
      <xdr:spPr>
        <a:xfrm>
          <a:off x="15430500" y="53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131208</xdr:rowOff>
    </xdr:from>
    <xdr:ext cx="534377" cy="259045"/>
    <xdr:sp macro="" textlink="">
      <xdr:nvSpPr>
        <xdr:cNvPr id="547" name="テキスト ボックス 546"/>
        <xdr:cNvSpPr txBox="1"/>
      </xdr:nvSpPr>
      <xdr:spPr>
        <a:xfrm>
          <a:off x="15214111" y="5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108445</xdr:rowOff>
    </xdr:from>
    <xdr:to>
      <xdr:col>76</xdr:col>
      <xdr:colOff>165100</xdr:colOff>
      <xdr:row>35</xdr:row>
      <xdr:rowOff>38595</xdr:rowOff>
    </xdr:to>
    <xdr:sp macro="" textlink="">
      <xdr:nvSpPr>
        <xdr:cNvPr id="548" name="楕円 547"/>
        <xdr:cNvSpPr/>
      </xdr:nvSpPr>
      <xdr:spPr>
        <a:xfrm>
          <a:off x="14541500" y="59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55122</xdr:rowOff>
    </xdr:from>
    <xdr:ext cx="534377" cy="259045"/>
    <xdr:sp macro="" textlink="">
      <xdr:nvSpPr>
        <xdr:cNvPr id="549" name="テキスト ボックス 548"/>
        <xdr:cNvSpPr txBox="1"/>
      </xdr:nvSpPr>
      <xdr:spPr>
        <a:xfrm>
          <a:off x="14325111" y="57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131534</xdr:rowOff>
    </xdr:from>
    <xdr:to>
      <xdr:col>72</xdr:col>
      <xdr:colOff>38100</xdr:colOff>
      <xdr:row>39</xdr:row>
      <xdr:rowOff>61684</xdr:rowOff>
    </xdr:to>
    <xdr:sp macro="" textlink="">
      <xdr:nvSpPr>
        <xdr:cNvPr id="550" name="楕円 549"/>
        <xdr:cNvSpPr/>
      </xdr:nvSpPr>
      <xdr:spPr>
        <a:xfrm>
          <a:off x="136525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78211</xdr:rowOff>
    </xdr:from>
    <xdr:ext cx="378565" cy="259045"/>
    <xdr:sp macro="" textlink="">
      <xdr:nvSpPr>
        <xdr:cNvPr id="551" name="テキスト ボックス 550"/>
        <xdr:cNvSpPr txBox="1"/>
      </xdr:nvSpPr>
      <xdr:spPr>
        <a:xfrm>
          <a:off x="13514017" y="6421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132753</xdr:rowOff>
    </xdr:from>
    <xdr:to>
      <xdr:col>67</xdr:col>
      <xdr:colOff>101600</xdr:colOff>
      <xdr:row>39</xdr:row>
      <xdr:rowOff>62903</xdr:rowOff>
    </xdr:to>
    <xdr:sp macro="" textlink="">
      <xdr:nvSpPr>
        <xdr:cNvPr id="552" name="楕円 551"/>
        <xdr:cNvSpPr/>
      </xdr:nvSpPr>
      <xdr:spPr>
        <a:xfrm>
          <a:off x="12763500" y="66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54030</xdr:rowOff>
    </xdr:from>
    <xdr:ext cx="378565" cy="259045"/>
    <xdr:sp macro="" textlink="">
      <xdr:nvSpPr>
        <xdr:cNvPr id="553" name="テキスト ボックス 552"/>
        <xdr:cNvSpPr txBox="1"/>
      </xdr:nvSpPr>
      <xdr:spPr>
        <a:xfrm>
          <a:off x="12625017" y="674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8" name="直線コネクタ 627"/>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9"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0" name="直線コネクタ 629"/>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1"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2" name="直線コネクタ 631"/>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102765</xdr:rowOff>
    </xdr:from>
    <xdr:to>
      <xdr:col>85</xdr:col>
      <xdr:colOff>127000</xdr:colOff>
      <xdr:row>75</xdr:row>
      <xdr:rowOff>117264</xdr:rowOff>
    </xdr:to>
    <xdr:cxnSp macro="">
      <xdr:nvCxnSpPr>
        <xdr:cNvPr id="633" name="直線コネクタ 632"/>
        <xdr:cNvCxnSpPr/>
      </xdr:nvCxnSpPr>
      <xdr:spPr>
        <a:xfrm flipV="1">
          <a:off x="15481300" y="12961515"/>
          <a:ext cx="8382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4"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5" name="フローチャート: 判断 634"/>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107712</xdr:rowOff>
    </xdr:from>
    <xdr:to>
      <xdr:col>81</xdr:col>
      <xdr:colOff>50800</xdr:colOff>
      <xdr:row>75</xdr:row>
      <xdr:rowOff>117264</xdr:rowOff>
    </xdr:to>
    <xdr:cxnSp macro="">
      <xdr:nvCxnSpPr>
        <xdr:cNvPr id="636" name="直線コネクタ 635"/>
        <xdr:cNvCxnSpPr/>
      </xdr:nvCxnSpPr>
      <xdr:spPr>
        <a:xfrm>
          <a:off x="14592300" y="12966462"/>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7" name="フローチャート: 判断 636"/>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8" name="テキスト ボックス 637"/>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107712</xdr:rowOff>
    </xdr:from>
    <xdr:to>
      <xdr:col>76</xdr:col>
      <xdr:colOff>114300</xdr:colOff>
      <xdr:row>75</xdr:row>
      <xdr:rowOff>111500</xdr:rowOff>
    </xdr:to>
    <xdr:cxnSp macro="">
      <xdr:nvCxnSpPr>
        <xdr:cNvPr id="639" name="直線コネクタ 638"/>
        <xdr:cNvCxnSpPr/>
      </xdr:nvCxnSpPr>
      <xdr:spPr>
        <a:xfrm flipV="1">
          <a:off x="13703300" y="1296646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0" name="フローチャート: 判断 639"/>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1" name="テキスト ボックス 640"/>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111500</xdr:rowOff>
    </xdr:from>
    <xdr:to>
      <xdr:col>71</xdr:col>
      <xdr:colOff>177800</xdr:colOff>
      <xdr:row>75</xdr:row>
      <xdr:rowOff>124841</xdr:rowOff>
    </xdr:to>
    <xdr:cxnSp macro="">
      <xdr:nvCxnSpPr>
        <xdr:cNvPr id="642" name="直線コネクタ 641"/>
        <xdr:cNvCxnSpPr/>
      </xdr:nvCxnSpPr>
      <xdr:spPr>
        <a:xfrm flipV="1">
          <a:off x="12814300" y="12970250"/>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3" name="フローチャート: 判断 642"/>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4" name="テキスト ボックス 643"/>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5" name="フローチャート: 判断 644"/>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6" name="テキスト ボックス 645"/>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51965</xdr:rowOff>
    </xdr:from>
    <xdr:to>
      <xdr:col>85</xdr:col>
      <xdr:colOff>177800</xdr:colOff>
      <xdr:row>75</xdr:row>
      <xdr:rowOff>153566</xdr:rowOff>
    </xdr:to>
    <xdr:sp macro="" textlink="">
      <xdr:nvSpPr>
        <xdr:cNvPr id="652" name="楕円 651"/>
        <xdr:cNvSpPr/>
      </xdr:nvSpPr>
      <xdr:spPr>
        <a:xfrm>
          <a:off x="16268700" y="12910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74842</xdr:rowOff>
    </xdr:from>
    <xdr:ext cx="534377" cy="259045"/>
    <xdr:sp macro="" textlink="">
      <xdr:nvSpPr>
        <xdr:cNvPr id="653" name="公債費該当値テキスト"/>
        <xdr:cNvSpPr txBox="1"/>
      </xdr:nvSpPr>
      <xdr:spPr>
        <a:xfrm>
          <a:off x="16370300" y="127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66464</xdr:rowOff>
    </xdr:from>
    <xdr:to>
      <xdr:col>81</xdr:col>
      <xdr:colOff>101600</xdr:colOff>
      <xdr:row>75</xdr:row>
      <xdr:rowOff>168064</xdr:rowOff>
    </xdr:to>
    <xdr:sp macro="" textlink="">
      <xdr:nvSpPr>
        <xdr:cNvPr id="654" name="楕円 653"/>
        <xdr:cNvSpPr/>
      </xdr:nvSpPr>
      <xdr:spPr>
        <a:xfrm>
          <a:off x="15430500" y="129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13141</xdr:rowOff>
    </xdr:from>
    <xdr:ext cx="534377" cy="259045"/>
    <xdr:sp macro="" textlink="">
      <xdr:nvSpPr>
        <xdr:cNvPr id="655" name="テキスト ボックス 654"/>
        <xdr:cNvSpPr txBox="1"/>
      </xdr:nvSpPr>
      <xdr:spPr>
        <a:xfrm>
          <a:off x="15214111" y="127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56912</xdr:rowOff>
    </xdr:from>
    <xdr:to>
      <xdr:col>76</xdr:col>
      <xdr:colOff>165100</xdr:colOff>
      <xdr:row>75</xdr:row>
      <xdr:rowOff>158511</xdr:rowOff>
    </xdr:to>
    <xdr:sp macro="" textlink="">
      <xdr:nvSpPr>
        <xdr:cNvPr id="656" name="楕円 655"/>
        <xdr:cNvSpPr/>
      </xdr:nvSpPr>
      <xdr:spPr>
        <a:xfrm>
          <a:off x="14541500" y="12915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3589</xdr:rowOff>
    </xdr:from>
    <xdr:ext cx="534377" cy="259045"/>
    <xdr:sp macro="" textlink="">
      <xdr:nvSpPr>
        <xdr:cNvPr id="657" name="テキスト ボックス 656"/>
        <xdr:cNvSpPr txBox="1"/>
      </xdr:nvSpPr>
      <xdr:spPr>
        <a:xfrm>
          <a:off x="14325111" y="126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60700</xdr:rowOff>
    </xdr:from>
    <xdr:to>
      <xdr:col>72</xdr:col>
      <xdr:colOff>38100</xdr:colOff>
      <xdr:row>75</xdr:row>
      <xdr:rowOff>162300</xdr:rowOff>
    </xdr:to>
    <xdr:sp macro="" textlink="">
      <xdr:nvSpPr>
        <xdr:cNvPr id="658" name="楕円 657"/>
        <xdr:cNvSpPr/>
      </xdr:nvSpPr>
      <xdr:spPr>
        <a:xfrm>
          <a:off x="13652500" y="129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7377</xdr:rowOff>
    </xdr:from>
    <xdr:ext cx="534377" cy="259045"/>
    <xdr:sp macro="" textlink="">
      <xdr:nvSpPr>
        <xdr:cNvPr id="659" name="テキスト ボックス 658"/>
        <xdr:cNvSpPr txBox="1"/>
      </xdr:nvSpPr>
      <xdr:spPr>
        <a:xfrm>
          <a:off x="13436111" y="126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74041</xdr:rowOff>
    </xdr:from>
    <xdr:to>
      <xdr:col>67</xdr:col>
      <xdr:colOff>101600</xdr:colOff>
      <xdr:row>76</xdr:row>
      <xdr:rowOff>4192</xdr:rowOff>
    </xdr:to>
    <xdr:sp macro="" textlink="">
      <xdr:nvSpPr>
        <xdr:cNvPr id="660" name="楕円 659"/>
        <xdr:cNvSpPr/>
      </xdr:nvSpPr>
      <xdr:spPr>
        <a:xfrm>
          <a:off x="12763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20718</xdr:rowOff>
    </xdr:from>
    <xdr:ext cx="534377" cy="259045"/>
    <xdr:sp macro="" textlink="">
      <xdr:nvSpPr>
        <xdr:cNvPr id="661" name="テキスト ボックス 660"/>
        <xdr:cNvSpPr txBox="1"/>
      </xdr:nvSpPr>
      <xdr:spPr>
        <a:xfrm>
          <a:off x="12547111" y="127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3" name="直線コネクタ 682"/>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4"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5" name="直線コネクタ 684"/>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6"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7" name="直線コネクタ 686"/>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123904</xdr:rowOff>
    </xdr:from>
    <xdr:to>
      <xdr:col>85</xdr:col>
      <xdr:colOff>127000</xdr:colOff>
      <xdr:row>98</xdr:row>
      <xdr:rowOff>3409</xdr:rowOff>
    </xdr:to>
    <xdr:cxnSp macro="">
      <xdr:nvCxnSpPr>
        <xdr:cNvPr id="688" name="直線コネクタ 687"/>
        <xdr:cNvCxnSpPr/>
      </xdr:nvCxnSpPr>
      <xdr:spPr>
        <a:xfrm>
          <a:off x="15481300" y="16754554"/>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9"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0" name="フローチャート: 判断 689"/>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123904</xdr:rowOff>
    </xdr:from>
    <xdr:to>
      <xdr:col>81</xdr:col>
      <xdr:colOff>50800</xdr:colOff>
      <xdr:row>98</xdr:row>
      <xdr:rowOff>70017</xdr:rowOff>
    </xdr:to>
    <xdr:cxnSp macro="">
      <xdr:nvCxnSpPr>
        <xdr:cNvPr id="691" name="直線コネクタ 690"/>
        <xdr:cNvCxnSpPr/>
      </xdr:nvCxnSpPr>
      <xdr:spPr>
        <a:xfrm flipV="1">
          <a:off x="14592300" y="16754554"/>
          <a:ext cx="889000" cy="1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2" name="フローチャート: 判断 691"/>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3" name="テキスト ボックス 692"/>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46258</xdr:rowOff>
    </xdr:from>
    <xdr:to>
      <xdr:col>76</xdr:col>
      <xdr:colOff>114300</xdr:colOff>
      <xdr:row>98</xdr:row>
      <xdr:rowOff>70017</xdr:rowOff>
    </xdr:to>
    <xdr:cxnSp macro="">
      <xdr:nvCxnSpPr>
        <xdr:cNvPr id="694" name="直線コネクタ 693"/>
        <xdr:cNvCxnSpPr/>
      </xdr:nvCxnSpPr>
      <xdr:spPr>
        <a:xfrm>
          <a:off x="13703300" y="16848358"/>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5" name="フローチャート: 判断 694"/>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6" name="テキスト ボックス 695"/>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98278</xdr:rowOff>
    </xdr:from>
    <xdr:to>
      <xdr:col>71</xdr:col>
      <xdr:colOff>177800</xdr:colOff>
      <xdr:row>98</xdr:row>
      <xdr:rowOff>46258</xdr:rowOff>
    </xdr:to>
    <xdr:cxnSp macro="">
      <xdr:nvCxnSpPr>
        <xdr:cNvPr id="697" name="直線コネクタ 696"/>
        <xdr:cNvCxnSpPr/>
      </xdr:nvCxnSpPr>
      <xdr:spPr>
        <a:xfrm>
          <a:off x="12814300" y="16728928"/>
          <a:ext cx="889000" cy="1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8" name="フローチャート: 判断 697"/>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9" name="テキスト ボックス 698"/>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700" name="フローチャート: 判断 699"/>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701" name="テキスト ボックス 700"/>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124059</xdr:rowOff>
    </xdr:from>
    <xdr:to>
      <xdr:col>85</xdr:col>
      <xdr:colOff>177800</xdr:colOff>
      <xdr:row>98</xdr:row>
      <xdr:rowOff>54209</xdr:rowOff>
    </xdr:to>
    <xdr:sp macro="" textlink="">
      <xdr:nvSpPr>
        <xdr:cNvPr id="707" name="楕円 706"/>
        <xdr:cNvSpPr/>
      </xdr:nvSpPr>
      <xdr:spPr>
        <a:xfrm>
          <a:off x="16268700" y="167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146936</xdr:rowOff>
    </xdr:from>
    <xdr:ext cx="534377" cy="259045"/>
    <xdr:sp macro="" textlink="">
      <xdr:nvSpPr>
        <xdr:cNvPr id="708" name="積立金該当値テキスト"/>
        <xdr:cNvSpPr txBox="1"/>
      </xdr:nvSpPr>
      <xdr:spPr>
        <a:xfrm>
          <a:off x="16370300" y="166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73104</xdr:rowOff>
    </xdr:from>
    <xdr:to>
      <xdr:col>81</xdr:col>
      <xdr:colOff>101600</xdr:colOff>
      <xdr:row>98</xdr:row>
      <xdr:rowOff>3254</xdr:rowOff>
    </xdr:to>
    <xdr:sp macro="" textlink="">
      <xdr:nvSpPr>
        <xdr:cNvPr id="709" name="楕円 708"/>
        <xdr:cNvSpPr/>
      </xdr:nvSpPr>
      <xdr:spPr>
        <a:xfrm>
          <a:off x="15430500" y="167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19781</xdr:rowOff>
    </xdr:from>
    <xdr:ext cx="534377" cy="259045"/>
    <xdr:sp macro="" textlink="">
      <xdr:nvSpPr>
        <xdr:cNvPr id="710" name="テキスト ボックス 709"/>
        <xdr:cNvSpPr txBox="1"/>
      </xdr:nvSpPr>
      <xdr:spPr>
        <a:xfrm>
          <a:off x="15214111" y="164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19217</xdr:rowOff>
    </xdr:from>
    <xdr:to>
      <xdr:col>76</xdr:col>
      <xdr:colOff>165100</xdr:colOff>
      <xdr:row>98</xdr:row>
      <xdr:rowOff>120817</xdr:rowOff>
    </xdr:to>
    <xdr:sp macro="" textlink="">
      <xdr:nvSpPr>
        <xdr:cNvPr id="711" name="楕円 710"/>
        <xdr:cNvSpPr/>
      </xdr:nvSpPr>
      <xdr:spPr>
        <a:xfrm>
          <a:off x="14541500" y="16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111944</xdr:rowOff>
    </xdr:from>
    <xdr:ext cx="534377" cy="259045"/>
    <xdr:sp macro="" textlink="">
      <xdr:nvSpPr>
        <xdr:cNvPr id="712" name="テキスト ボックス 711"/>
        <xdr:cNvSpPr txBox="1"/>
      </xdr:nvSpPr>
      <xdr:spPr>
        <a:xfrm>
          <a:off x="14325111" y="169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166908</xdr:rowOff>
    </xdr:from>
    <xdr:to>
      <xdr:col>72</xdr:col>
      <xdr:colOff>38100</xdr:colOff>
      <xdr:row>98</xdr:row>
      <xdr:rowOff>97058</xdr:rowOff>
    </xdr:to>
    <xdr:sp macro="" textlink="">
      <xdr:nvSpPr>
        <xdr:cNvPr id="713" name="楕円 712"/>
        <xdr:cNvSpPr/>
      </xdr:nvSpPr>
      <xdr:spPr>
        <a:xfrm>
          <a:off x="13652500" y="16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113585</xdr:rowOff>
    </xdr:from>
    <xdr:ext cx="534377" cy="259045"/>
    <xdr:sp macro="" textlink="">
      <xdr:nvSpPr>
        <xdr:cNvPr id="714" name="テキスト ボックス 713"/>
        <xdr:cNvSpPr txBox="1"/>
      </xdr:nvSpPr>
      <xdr:spPr>
        <a:xfrm>
          <a:off x="13436111" y="165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47478</xdr:rowOff>
    </xdr:from>
    <xdr:to>
      <xdr:col>67</xdr:col>
      <xdr:colOff>101600</xdr:colOff>
      <xdr:row>97</xdr:row>
      <xdr:rowOff>149078</xdr:rowOff>
    </xdr:to>
    <xdr:sp macro="" textlink="">
      <xdr:nvSpPr>
        <xdr:cNvPr id="715" name="楕円 714"/>
        <xdr:cNvSpPr/>
      </xdr:nvSpPr>
      <xdr:spPr>
        <a:xfrm>
          <a:off x="12763500" y="166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165605</xdr:rowOff>
    </xdr:from>
    <xdr:ext cx="534377" cy="259045"/>
    <xdr:sp macro="" textlink="">
      <xdr:nvSpPr>
        <xdr:cNvPr id="716" name="テキスト ボックス 715"/>
        <xdr:cNvSpPr txBox="1"/>
      </xdr:nvSpPr>
      <xdr:spPr>
        <a:xfrm>
          <a:off x="12547111" y="164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0" name="直線コネクタ 739"/>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3"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4" name="直線コネクタ 743"/>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6"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7" name="フローチャート: 判断 746"/>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9" name="フローチャート: 判断 748"/>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50" name="テキスト ボックス 749"/>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2" name="フローチャート: 判断 751"/>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3" name="テキスト ボックス 752"/>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5" name="フローチャート: 判断 754"/>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6" name="テキスト ボックス 755"/>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7" name="フローチャート: 判断 756"/>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8" name="テキスト ボックス 757"/>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7" name="直線コネクタ 796"/>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0"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1" name="直線コネクタ 800"/>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39268</xdr:rowOff>
    </xdr:from>
    <xdr:to>
      <xdr:col>116</xdr:col>
      <xdr:colOff>63500</xdr:colOff>
      <xdr:row>59</xdr:row>
      <xdr:rowOff>39574</xdr:rowOff>
    </xdr:to>
    <xdr:cxnSp macro="">
      <xdr:nvCxnSpPr>
        <xdr:cNvPr id="802" name="直線コネクタ 801"/>
        <xdr:cNvCxnSpPr/>
      </xdr:nvCxnSpPr>
      <xdr:spPr>
        <a:xfrm>
          <a:off x="21323300" y="10154818"/>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3"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4" name="フローチャート: 判断 803"/>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16256</xdr:rowOff>
    </xdr:from>
    <xdr:to>
      <xdr:col>111</xdr:col>
      <xdr:colOff>177800</xdr:colOff>
      <xdr:row>59</xdr:row>
      <xdr:rowOff>39268</xdr:rowOff>
    </xdr:to>
    <xdr:cxnSp macro="">
      <xdr:nvCxnSpPr>
        <xdr:cNvPr id="805" name="直線コネクタ 804"/>
        <xdr:cNvCxnSpPr/>
      </xdr:nvCxnSpPr>
      <xdr:spPr>
        <a:xfrm>
          <a:off x="20434300" y="1013180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6" name="フローチャート: 判断 805"/>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7" name="テキスト ボックス 806"/>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16256</xdr:rowOff>
    </xdr:from>
    <xdr:to>
      <xdr:col>107</xdr:col>
      <xdr:colOff>50800</xdr:colOff>
      <xdr:row>59</xdr:row>
      <xdr:rowOff>40563</xdr:rowOff>
    </xdr:to>
    <xdr:cxnSp macro="">
      <xdr:nvCxnSpPr>
        <xdr:cNvPr id="808" name="直線コネクタ 807"/>
        <xdr:cNvCxnSpPr/>
      </xdr:nvCxnSpPr>
      <xdr:spPr>
        <a:xfrm flipV="1">
          <a:off x="19545300" y="10131806"/>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9" name="フローチャート: 判断 808"/>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10" name="テキスト ボックス 809"/>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40563</xdr:rowOff>
    </xdr:from>
    <xdr:to>
      <xdr:col>102</xdr:col>
      <xdr:colOff>114300</xdr:colOff>
      <xdr:row>59</xdr:row>
      <xdr:rowOff>41478</xdr:rowOff>
    </xdr:to>
    <xdr:cxnSp macro="">
      <xdr:nvCxnSpPr>
        <xdr:cNvPr id="811" name="直線コネクタ 810"/>
        <xdr:cNvCxnSpPr/>
      </xdr:nvCxnSpPr>
      <xdr:spPr>
        <a:xfrm flipV="1">
          <a:off x="18656300" y="1015611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2" name="フローチャート: 判断 811"/>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3" name="テキスト ボックス 812"/>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4" name="フローチャート: 判断 813"/>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5" name="テキスト ボックス 814"/>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160224</xdr:rowOff>
    </xdr:from>
    <xdr:to>
      <xdr:col>116</xdr:col>
      <xdr:colOff>114300</xdr:colOff>
      <xdr:row>59</xdr:row>
      <xdr:rowOff>90374</xdr:rowOff>
    </xdr:to>
    <xdr:sp macro="" textlink="">
      <xdr:nvSpPr>
        <xdr:cNvPr id="821" name="楕円 820"/>
        <xdr:cNvSpPr/>
      </xdr:nvSpPr>
      <xdr:spPr>
        <a:xfrm>
          <a:off x="221107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75151</xdr:rowOff>
    </xdr:from>
    <xdr:ext cx="313932" cy="259045"/>
    <xdr:sp macro="" textlink="">
      <xdr:nvSpPr>
        <xdr:cNvPr id="822" name="貸付金該当値テキスト"/>
        <xdr:cNvSpPr txBox="1"/>
      </xdr:nvSpPr>
      <xdr:spPr>
        <a:xfrm>
          <a:off x="22212300" y="1001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159918</xdr:rowOff>
    </xdr:from>
    <xdr:to>
      <xdr:col>112</xdr:col>
      <xdr:colOff>38100</xdr:colOff>
      <xdr:row>59</xdr:row>
      <xdr:rowOff>90068</xdr:rowOff>
    </xdr:to>
    <xdr:sp macro="" textlink="">
      <xdr:nvSpPr>
        <xdr:cNvPr id="823" name="楕円 822"/>
        <xdr:cNvSpPr/>
      </xdr:nvSpPr>
      <xdr:spPr>
        <a:xfrm>
          <a:off x="21272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81195</xdr:rowOff>
    </xdr:from>
    <xdr:ext cx="313932" cy="259045"/>
    <xdr:sp macro="" textlink="">
      <xdr:nvSpPr>
        <xdr:cNvPr id="824" name="テキスト ボックス 823"/>
        <xdr:cNvSpPr txBox="1"/>
      </xdr:nvSpPr>
      <xdr:spPr>
        <a:xfrm>
          <a:off x="21166333" y="10196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136906</xdr:rowOff>
    </xdr:from>
    <xdr:to>
      <xdr:col>107</xdr:col>
      <xdr:colOff>101600</xdr:colOff>
      <xdr:row>59</xdr:row>
      <xdr:rowOff>67056</xdr:rowOff>
    </xdr:to>
    <xdr:sp macro="" textlink="">
      <xdr:nvSpPr>
        <xdr:cNvPr id="825" name="楕円 824"/>
        <xdr:cNvSpPr/>
      </xdr:nvSpPr>
      <xdr:spPr>
        <a:xfrm>
          <a:off x="20383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58183</xdr:rowOff>
    </xdr:from>
    <xdr:ext cx="378565" cy="259045"/>
    <xdr:sp macro="" textlink="">
      <xdr:nvSpPr>
        <xdr:cNvPr id="826" name="テキスト ボックス 825"/>
        <xdr:cNvSpPr txBox="1"/>
      </xdr:nvSpPr>
      <xdr:spPr>
        <a:xfrm>
          <a:off x="20245017" y="1017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161213</xdr:rowOff>
    </xdr:from>
    <xdr:to>
      <xdr:col>102</xdr:col>
      <xdr:colOff>165100</xdr:colOff>
      <xdr:row>59</xdr:row>
      <xdr:rowOff>91363</xdr:rowOff>
    </xdr:to>
    <xdr:sp macro="" textlink="">
      <xdr:nvSpPr>
        <xdr:cNvPr id="827" name="楕円 826"/>
        <xdr:cNvSpPr/>
      </xdr:nvSpPr>
      <xdr:spPr>
        <a:xfrm>
          <a:off x="194945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82490</xdr:rowOff>
    </xdr:from>
    <xdr:ext cx="313932" cy="259045"/>
    <xdr:sp macro="" textlink="">
      <xdr:nvSpPr>
        <xdr:cNvPr id="828" name="テキスト ボックス 827"/>
        <xdr:cNvSpPr txBox="1"/>
      </xdr:nvSpPr>
      <xdr:spPr>
        <a:xfrm>
          <a:off x="19388333" y="1019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162128</xdr:rowOff>
    </xdr:from>
    <xdr:to>
      <xdr:col>98</xdr:col>
      <xdr:colOff>38100</xdr:colOff>
      <xdr:row>59</xdr:row>
      <xdr:rowOff>92278</xdr:rowOff>
    </xdr:to>
    <xdr:sp macro="" textlink="">
      <xdr:nvSpPr>
        <xdr:cNvPr id="829" name="楕円 828"/>
        <xdr:cNvSpPr/>
      </xdr:nvSpPr>
      <xdr:spPr>
        <a:xfrm>
          <a:off x="18605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83405</xdr:rowOff>
    </xdr:from>
    <xdr:ext cx="313932" cy="259045"/>
    <xdr:sp macro="" textlink="">
      <xdr:nvSpPr>
        <xdr:cNvPr id="830" name="テキスト ボックス 829"/>
        <xdr:cNvSpPr txBox="1"/>
      </xdr:nvSpPr>
      <xdr:spPr>
        <a:xfrm>
          <a:off x="18499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5" name="直線コネクタ 854"/>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6"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7" name="直線コネクタ 856"/>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8"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9" name="直線コネクタ 858"/>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11531</xdr:rowOff>
    </xdr:from>
    <xdr:to>
      <xdr:col>116</xdr:col>
      <xdr:colOff>63500</xdr:colOff>
      <xdr:row>77</xdr:row>
      <xdr:rowOff>26963</xdr:rowOff>
    </xdr:to>
    <xdr:cxnSp macro="">
      <xdr:nvCxnSpPr>
        <xdr:cNvPr id="860" name="直線コネクタ 859"/>
        <xdr:cNvCxnSpPr/>
      </xdr:nvCxnSpPr>
      <xdr:spPr>
        <a:xfrm>
          <a:off x="21323300" y="13213181"/>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61"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2" name="フローチャート: 判断 861"/>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11531</xdr:rowOff>
    </xdr:from>
    <xdr:to>
      <xdr:col>111</xdr:col>
      <xdr:colOff>177800</xdr:colOff>
      <xdr:row>77</xdr:row>
      <xdr:rowOff>22352</xdr:rowOff>
    </xdr:to>
    <xdr:cxnSp macro="">
      <xdr:nvCxnSpPr>
        <xdr:cNvPr id="863" name="直線コネクタ 862"/>
        <xdr:cNvCxnSpPr/>
      </xdr:nvCxnSpPr>
      <xdr:spPr>
        <a:xfrm flipV="1">
          <a:off x="20434300" y="1321318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4" name="フローチャート: 判断 863"/>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5" name="テキスト ボックス 864"/>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79808</xdr:rowOff>
    </xdr:from>
    <xdr:to>
      <xdr:col>107</xdr:col>
      <xdr:colOff>50800</xdr:colOff>
      <xdr:row>77</xdr:row>
      <xdr:rowOff>22352</xdr:rowOff>
    </xdr:to>
    <xdr:cxnSp macro="">
      <xdr:nvCxnSpPr>
        <xdr:cNvPr id="866" name="直線コネクタ 865"/>
        <xdr:cNvCxnSpPr/>
      </xdr:nvCxnSpPr>
      <xdr:spPr>
        <a:xfrm>
          <a:off x="19545300" y="13110008"/>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7" name="フローチャート: 判断 866"/>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8" name="テキスト ボックス 867"/>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62776</xdr:rowOff>
    </xdr:from>
    <xdr:to>
      <xdr:col>102</xdr:col>
      <xdr:colOff>114300</xdr:colOff>
      <xdr:row>76</xdr:row>
      <xdr:rowOff>79808</xdr:rowOff>
    </xdr:to>
    <xdr:cxnSp macro="">
      <xdr:nvCxnSpPr>
        <xdr:cNvPr id="869" name="直線コネクタ 868"/>
        <xdr:cNvCxnSpPr/>
      </xdr:nvCxnSpPr>
      <xdr:spPr>
        <a:xfrm>
          <a:off x="18656300" y="13092976"/>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0" name="フローチャート: 判断 869"/>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71" name="テキスト ボックス 870"/>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2" name="フローチャート: 判断 871"/>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3" name="テキスト ボックス 872"/>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147613</xdr:rowOff>
    </xdr:from>
    <xdr:to>
      <xdr:col>116</xdr:col>
      <xdr:colOff>114300</xdr:colOff>
      <xdr:row>77</xdr:row>
      <xdr:rowOff>77763</xdr:rowOff>
    </xdr:to>
    <xdr:sp macro="" textlink="">
      <xdr:nvSpPr>
        <xdr:cNvPr id="879" name="楕円 878"/>
        <xdr:cNvSpPr/>
      </xdr:nvSpPr>
      <xdr:spPr>
        <a:xfrm>
          <a:off x="22110700" y="131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126040</xdr:rowOff>
    </xdr:from>
    <xdr:ext cx="534377" cy="259045"/>
    <xdr:sp macro="" textlink="">
      <xdr:nvSpPr>
        <xdr:cNvPr id="880" name="繰出金該当値テキスト"/>
        <xdr:cNvSpPr txBox="1"/>
      </xdr:nvSpPr>
      <xdr:spPr>
        <a:xfrm>
          <a:off x="22212300" y="13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132181</xdr:rowOff>
    </xdr:from>
    <xdr:to>
      <xdr:col>112</xdr:col>
      <xdr:colOff>38100</xdr:colOff>
      <xdr:row>77</xdr:row>
      <xdr:rowOff>62331</xdr:rowOff>
    </xdr:to>
    <xdr:sp macro="" textlink="">
      <xdr:nvSpPr>
        <xdr:cNvPr id="881" name="楕円 880"/>
        <xdr:cNvSpPr/>
      </xdr:nvSpPr>
      <xdr:spPr>
        <a:xfrm>
          <a:off x="21272500" y="131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53458</xdr:rowOff>
    </xdr:from>
    <xdr:ext cx="534377" cy="259045"/>
    <xdr:sp macro="" textlink="">
      <xdr:nvSpPr>
        <xdr:cNvPr id="882" name="テキスト ボックス 881"/>
        <xdr:cNvSpPr txBox="1"/>
      </xdr:nvSpPr>
      <xdr:spPr>
        <a:xfrm>
          <a:off x="21056111" y="132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143002</xdr:rowOff>
    </xdr:from>
    <xdr:to>
      <xdr:col>107</xdr:col>
      <xdr:colOff>101600</xdr:colOff>
      <xdr:row>77</xdr:row>
      <xdr:rowOff>73152</xdr:rowOff>
    </xdr:to>
    <xdr:sp macro="" textlink="">
      <xdr:nvSpPr>
        <xdr:cNvPr id="883" name="楕円 882"/>
        <xdr:cNvSpPr/>
      </xdr:nvSpPr>
      <xdr:spPr>
        <a:xfrm>
          <a:off x="20383500" y="131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64279</xdr:rowOff>
    </xdr:from>
    <xdr:ext cx="534377" cy="259045"/>
    <xdr:sp macro="" textlink="">
      <xdr:nvSpPr>
        <xdr:cNvPr id="884" name="テキスト ボックス 883"/>
        <xdr:cNvSpPr txBox="1"/>
      </xdr:nvSpPr>
      <xdr:spPr>
        <a:xfrm>
          <a:off x="20167111" y="132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29008</xdr:rowOff>
    </xdr:from>
    <xdr:to>
      <xdr:col>102</xdr:col>
      <xdr:colOff>165100</xdr:colOff>
      <xdr:row>76</xdr:row>
      <xdr:rowOff>130608</xdr:rowOff>
    </xdr:to>
    <xdr:sp macro="" textlink="">
      <xdr:nvSpPr>
        <xdr:cNvPr id="885" name="楕円 884"/>
        <xdr:cNvSpPr/>
      </xdr:nvSpPr>
      <xdr:spPr>
        <a:xfrm>
          <a:off x="19494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121735</xdr:rowOff>
    </xdr:from>
    <xdr:ext cx="534377" cy="259045"/>
    <xdr:sp macro="" textlink="">
      <xdr:nvSpPr>
        <xdr:cNvPr id="886" name="テキスト ボックス 885"/>
        <xdr:cNvSpPr txBox="1"/>
      </xdr:nvSpPr>
      <xdr:spPr>
        <a:xfrm>
          <a:off x="19278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11976</xdr:rowOff>
    </xdr:from>
    <xdr:to>
      <xdr:col>98</xdr:col>
      <xdr:colOff>38100</xdr:colOff>
      <xdr:row>76</xdr:row>
      <xdr:rowOff>113576</xdr:rowOff>
    </xdr:to>
    <xdr:sp macro="" textlink="">
      <xdr:nvSpPr>
        <xdr:cNvPr id="887" name="楕円 886"/>
        <xdr:cNvSpPr/>
      </xdr:nvSpPr>
      <xdr:spPr>
        <a:xfrm>
          <a:off x="18605500" y="130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130103</xdr:rowOff>
    </xdr:from>
    <xdr:ext cx="534377" cy="259045"/>
    <xdr:sp macro="" textlink="">
      <xdr:nvSpPr>
        <xdr:cNvPr id="888" name="テキスト ボックス 887"/>
        <xdr:cNvSpPr txBox="1"/>
      </xdr:nvSpPr>
      <xdr:spPr>
        <a:xfrm>
          <a:off x="18389111" y="128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熊本地震の影響を受け、平成２８年度に引き続き災害復旧費、補助費等が平均を大きく上回っている。物件費については、熊本地震に係る災害廃棄物処理委託や被災家屋解体業務委託の完了により大きく減少し、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普通建設事業費については、平成２８年度は災害復旧を最優先として大幅に減少したが、平成３０年度は災害公営住宅建設事業により前年から微増の結果となった。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扶助費は依然として増加傾向であり、今後も人口増及び少子高齢化に伴い増大していくことが見込まれる。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今後も新庁舎建設事業など平成２８年熊本地震に伴う起債を予定しており、これから公債費が増大することが見込まれる。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償還は長期にわたるものであるため、交付税算入率の高い地方債を活用するなど計画的な公債費管理に努めるとともに、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社会情勢を常に注視し、自主財源の確保に努めなければならない。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現在も平成２８年熊本地震に関する復旧・復興を最優先としながらも、次の災害への備え、人口増に伴う行政需要の増大にも対応すべく、健全で堅実な財政運営を行っていきたい。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83856</xdr:rowOff>
    </xdr:from>
    <xdr:to>
      <xdr:col>24</xdr:col>
      <xdr:colOff>63500</xdr:colOff>
      <xdr:row>37</xdr:row>
      <xdr:rowOff>84183</xdr:rowOff>
    </xdr:to>
    <xdr:cxnSp macro="">
      <xdr:nvCxnSpPr>
        <xdr:cNvPr id="63" name="直線コネクタ 62"/>
        <xdr:cNvCxnSpPr/>
      </xdr:nvCxnSpPr>
      <xdr:spPr>
        <a:xfrm>
          <a:off x="3797300" y="642750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83856</xdr:rowOff>
    </xdr:from>
    <xdr:to>
      <xdr:col>19</xdr:col>
      <xdr:colOff>177800</xdr:colOff>
      <xdr:row>37</xdr:row>
      <xdr:rowOff>152110</xdr:rowOff>
    </xdr:to>
    <xdr:cxnSp macro="">
      <xdr:nvCxnSpPr>
        <xdr:cNvPr id="66" name="直線コネクタ 65"/>
        <xdr:cNvCxnSpPr/>
      </xdr:nvCxnSpPr>
      <xdr:spPr>
        <a:xfrm flipV="1">
          <a:off x="2908300" y="64275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165172</xdr:rowOff>
    </xdr:from>
    <xdr:to>
      <xdr:col>15</xdr:col>
      <xdr:colOff>50800</xdr:colOff>
      <xdr:row>37</xdr:row>
      <xdr:rowOff>152110</xdr:rowOff>
    </xdr:to>
    <xdr:cxnSp macro="">
      <xdr:nvCxnSpPr>
        <xdr:cNvPr id="69" name="直線コネクタ 68"/>
        <xdr:cNvCxnSpPr/>
      </xdr:nvCxnSpPr>
      <xdr:spPr>
        <a:xfrm>
          <a:off x="2019300" y="6337372"/>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126637</xdr:rowOff>
    </xdr:from>
    <xdr:to>
      <xdr:col>10</xdr:col>
      <xdr:colOff>114300</xdr:colOff>
      <xdr:row>36</xdr:row>
      <xdr:rowOff>165172</xdr:rowOff>
    </xdr:to>
    <xdr:cxnSp macro="">
      <xdr:nvCxnSpPr>
        <xdr:cNvPr id="72" name="直線コネクタ 71"/>
        <xdr:cNvCxnSpPr/>
      </xdr:nvCxnSpPr>
      <xdr:spPr>
        <a:xfrm>
          <a:off x="1130300" y="6298837"/>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33383</xdr:rowOff>
    </xdr:from>
    <xdr:to>
      <xdr:col>24</xdr:col>
      <xdr:colOff>114300</xdr:colOff>
      <xdr:row>37</xdr:row>
      <xdr:rowOff>134983</xdr:rowOff>
    </xdr:to>
    <xdr:sp macro="" textlink="">
      <xdr:nvSpPr>
        <xdr:cNvPr id="82" name="楕円 81"/>
        <xdr:cNvSpPr/>
      </xdr:nvSpPr>
      <xdr:spPr>
        <a:xfrm>
          <a:off x="4584700" y="63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11810</xdr:rowOff>
    </xdr:from>
    <xdr:ext cx="469744" cy="259045"/>
    <xdr:sp macro="" textlink="">
      <xdr:nvSpPr>
        <xdr:cNvPr id="83" name="議会費該当値テキスト"/>
        <xdr:cNvSpPr txBox="1"/>
      </xdr:nvSpPr>
      <xdr:spPr>
        <a:xfrm>
          <a:off x="4686300"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33056</xdr:rowOff>
    </xdr:from>
    <xdr:to>
      <xdr:col>20</xdr:col>
      <xdr:colOff>38100</xdr:colOff>
      <xdr:row>37</xdr:row>
      <xdr:rowOff>134656</xdr:rowOff>
    </xdr:to>
    <xdr:sp macro="" textlink="">
      <xdr:nvSpPr>
        <xdr:cNvPr id="84" name="楕円 83"/>
        <xdr:cNvSpPr/>
      </xdr:nvSpPr>
      <xdr:spPr>
        <a:xfrm>
          <a:off x="3746500" y="63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125783</xdr:rowOff>
    </xdr:from>
    <xdr:ext cx="469744" cy="259045"/>
    <xdr:sp macro="" textlink="">
      <xdr:nvSpPr>
        <xdr:cNvPr id="85" name="テキスト ボックス 84"/>
        <xdr:cNvSpPr txBox="1"/>
      </xdr:nvSpPr>
      <xdr:spPr>
        <a:xfrm>
          <a:off x="3562428" y="64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101310</xdr:rowOff>
    </xdr:from>
    <xdr:to>
      <xdr:col>15</xdr:col>
      <xdr:colOff>101600</xdr:colOff>
      <xdr:row>38</xdr:row>
      <xdr:rowOff>31460</xdr:rowOff>
    </xdr:to>
    <xdr:sp macro="" textlink="">
      <xdr:nvSpPr>
        <xdr:cNvPr id="86" name="楕円 85"/>
        <xdr:cNvSpPr/>
      </xdr:nvSpPr>
      <xdr:spPr>
        <a:xfrm>
          <a:off x="2857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22587</xdr:rowOff>
    </xdr:from>
    <xdr:ext cx="469744" cy="259045"/>
    <xdr:sp macro="" textlink="">
      <xdr:nvSpPr>
        <xdr:cNvPr id="87" name="テキスト ボックス 86"/>
        <xdr:cNvSpPr txBox="1"/>
      </xdr:nvSpPr>
      <xdr:spPr>
        <a:xfrm>
          <a:off x="2673428" y="65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114372</xdr:rowOff>
    </xdr:from>
    <xdr:to>
      <xdr:col>10</xdr:col>
      <xdr:colOff>165100</xdr:colOff>
      <xdr:row>37</xdr:row>
      <xdr:rowOff>44522</xdr:rowOff>
    </xdr:to>
    <xdr:sp macro="" textlink="">
      <xdr:nvSpPr>
        <xdr:cNvPr id="88" name="楕円 87"/>
        <xdr:cNvSpPr/>
      </xdr:nvSpPr>
      <xdr:spPr>
        <a:xfrm>
          <a:off x="1968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35649</xdr:rowOff>
    </xdr:from>
    <xdr:ext cx="469744" cy="259045"/>
    <xdr:sp macro="" textlink="">
      <xdr:nvSpPr>
        <xdr:cNvPr id="89" name="テキスト ボックス 88"/>
        <xdr:cNvSpPr txBox="1"/>
      </xdr:nvSpPr>
      <xdr:spPr>
        <a:xfrm>
          <a:off x="1784428" y="63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75837</xdr:rowOff>
    </xdr:from>
    <xdr:to>
      <xdr:col>6</xdr:col>
      <xdr:colOff>38100</xdr:colOff>
      <xdr:row>37</xdr:row>
      <xdr:rowOff>5987</xdr:rowOff>
    </xdr:to>
    <xdr:sp macro="" textlink="">
      <xdr:nvSpPr>
        <xdr:cNvPr id="90" name="楕円 89"/>
        <xdr:cNvSpPr/>
      </xdr:nvSpPr>
      <xdr:spPr>
        <a:xfrm>
          <a:off x="1079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168564</xdr:rowOff>
    </xdr:from>
    <xdr:ext cx="469744" cy="259045"/>
    <xdr:sp macro="" textlink="">
      <xdr:nvSpPr>
        <xdr:cNvPr id="91" name="テキスト ボックス 90"/>
        <xdr:cNvSpPr txBox="1"/>
      </xdr:nvSpPr>
      <xdr:spPr>
        <a:xfrm>
          <a:off x="895428" y="63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35233</xdr:rowOff>
    </xdr:from>
    <xdr:to>
      <xdr:col>24</xdr:col>
      <xdr:colOff>63500</xdr:colOff>
      <xdr:row>58</xdr:row>
      <xdr:rowOff>54625</xdr:rowOff>
    </xdr:to>
    <xdr:cxnSp macro="">
      <xdr:nvCxnSpPr>
        <xdr:cNvPr id="122" name="直線コネクタ 121"/>
        <xdr:cNvCxnSpPr/>
      </xdr:nvCxnSpPr>
      <xdr:spPr>
        <a:xfrm>
          <a:off x="3797300" y="9979333"/>
          <a:ext cx="8382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35233</xdr:rowOff>
    </xdr:from>
    <xdr:to>
      <xdr:col>19</xdr:col>
      <xdr:colOff>177800</xdr:colOff>
      <xdr:row>58</xdr:row>
      <xdr:rowOff>96550</xdr:rowOff>
    </xdr:to>
    <xdr:cxnSp macro="">
      <xdr:nvCxnSpPr>
        <xdr:cNvPr id="125" name="直線コネクタ 124"/>
        <xdr:cNvCxnSpPr/>
      </xdr:nvCxnSpPr>
      <xdr:spPr>
        <a:xfrm flipV="1">
          <a:off x="2908300" y="9979333"/>
          <a:ext cx="889000" cy="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50298</xdr:rowOff>
    </xdr:from>
    <xdr:to>
      <xdr:col>15</xdr:col>
      <xdr:colOff>50800</xdr:colOff>
      <xdr:row>58</xdr:row>
      <xdr:rowOff>96550</xdr:rowOff>
    </xdr:to>
    <xdr:cxnSp macro="">
      <xdr:nvCxnSpPr>
        <xdr:cNvPr id="128" name="直線コネクタ 127"/>
        <xdr:cNvCxnSpPr/>
      </xdr:nvCxnSpPr>
      <xdr:spPr>
        <a:xfrm>
          <a:off x="2019300" y="9994398"/>
          <a:ext cx="889000" cy="4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8523</xdr:rowOff>
    </xdr:from>
    <xdr:to>
      <xdr:col>10</xdr:col>
      <xdr:colOff>114300</xdr:colOff>
      <xdr:row>58</xdr:row>
      <xdr:rowOff>50298</xdr:rowOff>
    </xdr:to>
    <xdr:cxnSp macro="">
      <xdr:nvCxnSpPr>
        <xdr:cNvPr id="131" name="直線コネクタ 130"/>
        <xdr:cNvCxnSpPr/>
      </xdr:nvCxnSpPr>
      <xdr:spPr>
        <a:xfrm>
          <a:off x="1130300" y="9952623"/>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3825</xdr:rowOff>
    </xdr:from>
    <xdr:to>
      <xdr:col>24</xdr:col>
      <xdr:colOff>114300</xdr:colOff>
      <xdr:row>58</xdr:row>
      <xdr:rowOff>105425</xdr:rowOff>
    </xdr:to>
    <xdr:sp macro="" textlink="">
      <xdr:nvSpPr>
        <xdr:cNvPr id="141" name="楕円 140"/>
        <xdr:cNvSpPr/>
      </xdr:nvSpPr>
      <xdr:spPr>
        <a:xfrm>
          <a:off x="4584700" y="99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155883</xdr:rowOff>
    </xdr:from>
    <xdr:to>
      <xdr:col>20</xdr:col>
      <xdr:colOff>38100</xdr:colOff>
      <xdr:row>58</xdr:row>
      <xdr:rowOff>86033</xdr:rowOff>
    </xdr:to>
    <xdr:sp macro="" textlink="">
      <xdr:nvSpPr>
        <xdr:cNvPr id="143" name="楕円 142"/>
        <xdr:cNvSpPr/>
      </xdr:nvSpPr>
      <xdr:spPr>
        <a:xfrm>
          <a:off x="3746500" y="9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102560</xdr:rowOff>
    </xdr:from>
    <xdr:ext cx="534377" cy="259045"/>
    <xdr:sp macro="" textlink="">
      <xdr:nvSpPr>
        <xdr:cNvPr id="144" name="テキスト ボックス 143"/>
        <xdr:cNvSpPr txBox="1"/>
      </xdr:nvSpPr>
      <xdr:spPr>
        <a:xfrm>
          <a:off x="3530111" y="97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45750</xdr:rowOff>
    </xdr:from>
    <xdr:to>
      <xdr:col>15</xdr:col>
      <xdr:colOff>101600</xdr:colOff>
      <xdr:row>58</xdr:row>
      <xdr:rowOff>147350</xdr:rowOff>
    </xdr:to>
    <xdr:sp macro="" textlink="">
      <xdr:nvSpPr>
        <xdr:cNvPr id="145" name="楕円 144"/>
        <xdr:cNvSpPr/>
      </xdr:nvSpPr>
      <xdr:spPr>
        <a:xfrm>
          <a:off x="2857500" y="99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138477</xdr:rowOff>
    </xdr:from>
    <xdr:ext cx="534377" cy="259045"/>
    <xdr:sp macro="" textlink="">
      <xdr:nvSpPr>
        <xdr:cNvPr id="146" name="テキスト ボックス 145"/>
        <xdr:cNvSpPr txBox="1"/>
      </xdr:nvSpPr>
      <xdr:spPr>
        <a:xfrm>
          <a:off x="2641111" y="100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170948</xdr:rowOff>
    </xdr:from>
    <xdr:to>
      <xdr:col>10</xdr:col>
      <xdr:colOff>165100</xdr:colOff>
      <xdr:row>58</xdr:row>
      <xdr:rowOff>101098</xdr:rowOff>
    </xdr:to>
    <xdr:sp macro="" textlink="">
      <xdr:nvSpPr>
        <xdr:cNvPr id="147" name="楕円 146"/>
        <xdr:cNvSpPr/>
      </xdr:nvSpPr>
      <xdr:spPr>
        <a:xfrm>
          <a:off x="1968500" y="99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117625</xdr:rowOff>
    </xdr:from>
    <xdr:ext cx="534377" cy="259045"/>
    <xdr:sp macro="" textlink="">
      <xdr:nvSpPr>
        <xdr:cNvPr id="148" name="テキスト ボックス 147"/>
        <xdr:cNvSpPr txBox="1"/>
      </xdr:nvSpPr>
      <xdr:spPr>
        <a:xfrm>
          <a:off x="1752111" y="97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129173</xdr:rowOff>
    </xdr:from>
    <xdr:to>
      <xdr:col>6</xdr:col>
      <xdr:colOff>38100</xdr:colOff>
      <xdr:row>58</xdr:row>
      <xdr:rowOff>59323</xdr:rowOff>
    </xdr:to>
    <xdr:sp macro="" textlink="">
      <xdr:nvSpPr>
        <xdr:cNvPr id="149" name="楕円 148"/>
        <xdr:cNvSpPr/>
      </xdr:nvSpPr>
      <xdr:spPr>
        <a:xfrm>
          <a:off x="1079500" y="99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75850</xdr:rowOff>
    </xdr:from>
    <xdr:ext cx="534377" cy="259045"/>
    <xdr:sp macro="" textlink="">
      <xdr:nvSpPr>
        <xdr:cNvPr id="150" name="テキスト ボックス 149"/>
        <xdr:cNvSpPr txBox="1"/>
      </xdr:nvSpPr>
      <xdr:spPr>
        <a:xfrm>
          <a:off x="863111" y="96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122682</xdr:rowOff>
    </xdr:from>
    <xdr:to>
      <xdr:col>24</xdr:col>
      <xdr:colOff>63500</xdr:colOff>
      <xdr:row>75</xdr:row>
      <xdr:rowOff>2032</xdr:rowOff>
    </xdr:to>
    <xdr:cxnSp macro="">
      <xdr:nvCxnSpPr>
        <xdr:cNvPr id="180" name="直線コネクタ 179"/>
        <xdr:cNvCxnSpPr/>
      </xdr:nvCxnSpPr>
      <xdr:spPr>
        <a:xfrm>
          <a:off x="3797300" y="12809982"/>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35789</xdr:rowOff>
    </xdr:from>
    <xdr:to>
      <xdr:col>19</xdr:col>
      <xdr:colOff>177800</xdr:colOff>
      <xdr:row>74</xdr:row>
      <xdr:rowOff>122682</xdr:rowOff>
    </xdr:to>
    <xdr:cxnSp macro="">
      <xdr:nvCxnSpPr>
        <xdr:cNvPr id="183" name="直線コネクタ 182"/>
        <xdr:cNvCxnSpPr/>
      </xdr:nvCxnSpPr>
      <xdr:spPr>
        <a:xfrm>
          <a:off x="2908300" y="12723089"/>
          <a:ext cx="889000" cy="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35789</xdr:rowOff>
    </xdr:from>
    <xdr:to>
      <xdr:col>15</xdr:col>
      <xdr:colOff>50800</xdr:colOff>
      <xdr:row>76</xdr:row>
      <xdr:rowOff>69241</xdr:rowOff>
    </xdr:to>
    <xdr:cxnSp macro="">
      <xdr:nvCxnSpPr>
        <xdr:cNvPr id="186" name="直線コネクタ 185"/>
        <xdr:cNvCxnSpPr/>
      </xdr:nvCxnSpPr>
      <xdr:spPr>
        <a:xfrm flipV="1">
          <a:off x="2019300" y="12723089"/>
          <a:ext cx="889000" cy="3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55359</xdr:rowOff>
    </xdr:from>
    <xdr:to>
      <xdr:col>10</xdr:col>
      <xdr:colOff>114300</xdr:colOff>
      <xdr:row>76</xdr:row>
      <xdr:rowOff>69241</xdr:rowOff>
    </xdr:to>
    <xdr:cxnSp macro="">
      <xdr:nvCxnSpPr>
        <xdr:cNvPr id="189" name="直線コネクタ 188"/>
        <xdr:cNvCxnSpPr/>
      </xdr:nvCxnSpPr>
      <xdr:spPr>
        <a:xfrm>
          <a:off x="1130300" y="13085559"/>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122682</xdr:rowOff>
    </xdr:from>
    <xdr:to>
      <xdr:col>24</xdr:col>
      <xdr:colOff>114300</xdr:colOff>
      <xdr:row>75</xdr:row>
      <xdr:rowOff>52832</xdr:rowOff>
    </xdr:to>
    <xdr:sp macro="" textlink="">
      <xdr:nvSpPr>
        <xdr:cNvPr id="199" name="楕円 198"/>
        <xdr:cNvSpPr/>
      </xdr:nvSpPr>
      <xdr:spPr>
        <a:xfrm>
          <a:off x="4584700" y="128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145559</xdr:rowOff>
    </xdr:from>
    <xdr:ext cx="599010" cy="259045"/>
    <xdr:sp macro="" textlink="">
      <xdr:nvSpPr>
        <xdr:cNvPr id="200" name="民生費該当値テキスト"/>
        <xdr:cNvSpPr txBox="1"/>
      </xdr:nvSpPr>
      <xdr:spPr>
        <a:xfrm>
          <a:off x="4686300" y="1266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71882</xdr:rowOff>
    </xdr:from>
    <xdr:to>
      <xdr:col>20</xdr:col>
      <xdr:colOff>38100</xdr:colOff>
      <xdr:row>75</xdr:row>
      <xdr:rowOff>2032</xdr:rowOff>
    </xdr:to>
    <xdr:sp macro="" textlink="">
      <xdr:nvSpPr>
        <xdr:cNvPr id="201" name="楕円 200"/>
        <xdr:cNvSpPr/>
      </xdr:nvSpPr>
      <xdr:spPr>
        <a:xfrm>
          <a:off x="3746500" y="127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18559</xdr:rowOff>
    </xdr:from>
    <xdr:ext cx="599010" cy="259045"/>
    <xdr:sp macro="" textlink="">
      <xdr:nvSpPr>
        <xdr:cNvPr id="202" name="テキスト ボックス 201"/>
        <xdr:cNvSpPr txBox="1"/>
      </xdr:nvSpPr>
      <xdr:spPr>
        <a:xfrm>
          <a:off x="3497795" y="1253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156439</xdr:rowOff>
    </xdr:from>
    <xdr:to>
      <xdr:col>15</xdr:col>
      <xdr:colOff>101600</xdr:colOff>
      <xdr:row>74</xdr:row>
      <xdr:rowOff>86589</xdr:rowOff>
    </xdr:to>
    <xdr:sp macro="" textlink="">
      <xdr:nvSpPr>
        <xdr:cNvPr id="203" name="楕円 202"/>
        <xdr:cNvSpPr/>
      </xdr:nvSpPr>
      <xdr:spPr>
        <a:xfrm>
          <a:off x="2857500" y="126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103116</xdr:rowOff>
    </xdr:from>
    <xdr:ext cx="599010" cy="259045"/>
    <xdr:sp macro="" textlink="">
      <xdr:nvSpPr>
        <xdr:cNvPr id="204" name="テキスト ボックス 203"/>
        <xdr:cNvSpPr txBox="1"/>
      </xdr:nvSpPr>
      <xdr:spPr>
        <a:xfrm>
          <a:off x="2608795" y="124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18441</xdr:rowOff>
    </xdr:from>
    <xdr:to>
      <xdr:col>10</xdr:col>
      <xdr:colOff>165100</xdr:colOff>
      <xdr:row>76</xdr:row>
      <xdr:rowOff>120041</xdr:rowOff>
    </xdr:to>
    <xdr:sp macro="" textlink="">
      <xdr:nvSpPr>
        <xdr:cNvPr id="205" name="楕円 204"/>
        <xdr:cNvSpPr/>
      </xdr:nvSpPr>
      <xdr:spPr>
        <a:xfrm>
          <a:off x="1968500" y="130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136568</xdr:rowOff>
    </xdr:from>
    <xdr:ext cx="599010" cy="259045"/>
    <xdr:sp macro="" textlink="">
      <xdr:nvSpPr>
        <xdr:cNvPr id="206" name="テキスト ボックス 205"/>
        <xdr:cNvSpPr txBox="1"/>
      </xdr:nvSpPr>
      <xdr:spPr>
        <a:xfrm>
          <a:off x="1719795" y="128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4559</xdr:rowOff>
    </xdr:from>
    <xdr:to>
      <xdr:col>6</xdr:col>
      <xdr:colOff>38100</xdr:colOff>
      <xdr:row>76</xdr:row>
      <xdr:rowOff>106159</xdr:rowOff>
    </xdr:to>
    <xdr:sp macro="" textlink="">
      <xdr:nvSpPr>
        <xdr:cNvPr id="207" name="楕円 206"/>
        <xdr:cNvSpPr/>
      </xdr:nvSpPr>
      <xdr:spPr>
        <a:xfrm>
          <a:off x="1079500" y="130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122686</xdr:rowOff>
    </xdr:from>
    <xdr:ext cx="599010" cy="259045"/>
    <xdr:sp macro="" textlink="">
      <xdr:nvSpPr>
        <xdr:cNvPr id="208" name="テキスト ボックス 207"/>
        <xdr:cNvSpPr txBox="1"/>
      </xdr:nvSpPr>
      <xdr:spPr>
        <a:xfrm>
          <a:off x="830795" y="1280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44945</xdr:rowOff>
    </xdr:from>
    <xdr:to>
      <xdr:col>24</xdr:col>
      <xdr:colOff>62865</xdr:colOff>
      <xdr:row>98</xdr:row>
      <xdr:rowOff>3466</xdr:rowOff>
    </xdr:to>
    <xdr:cxnSp macro="">
      <xdr:nvCxnSpPr>
        <xdr:cNvPr id="232" name="直線コネクタ 231"/>
        <xdr:cNvCxnSpPr/>
      </xdr:nvCxnSpPr>
      <xdr:spPr>
        <a:xfrm flipV="1">
          <a:off x="4633595" y="16161245"/>
          <a:ext cx="1270" cy="64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7293</xdr:rowOff>
    </xdr:from>
    <xdr:ext cx="534377" cy="259045"/>
    <xdr:sp macro="" textlink="">
      <xdr:nvSpPr>
        <xdr:cNvPr id="233" name="衛生費最小値テキスト"/>
        <xdr:cNvSpPr txBox="1"/>
      </xdr:nvSpPr>
      <xdr:spPr>
        <a:xfrm>
          <a:off x="4686300" y="168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3466</xdr:rowOff>
    </xdr:from>
    <xdr:to>
      <xdr:col>24</xdr:col>
      <xdr:colOff>152400</xdr:colOff>
      <xdr:row>98</xdr:row>
      <xdr:rowOff>3466</xdr:rowOff>
    </xdr:to>
    <xdr:cxnSp macro="">
      <xdr:nvCxnSpPr>
        <xdr:cNvPr id="234" name="直線コネクタ 233"/>
        <xdr:cNvCxnSpPr/>
      </xdr:nvCxnSpPr>
      <xdr:spPr>
        <a:xfrm>
          <a:off x="4546600" y="1680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163072</xdr:rowOff>
    </xdr:from>
    <xdr:ext cx="534377" cy="259045"/>
    <xdr:sp macro="" textlink="">
      <xdr:nvSpPr>
        <xdr:cNvPr id="235" name="衛生費最大値テキスト"/>
        <xdr:cNvSpPr txBox="1"/>
      </xdr:nvSpPr>
      <xdr:spPr>
        <a:xfrm>
          <a:off x="4686300" y="159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44945</xdr:rowOff>
    </xdr:from>
    <xdr:to>
      <xdr:col>24</xdr:col>
      <xdr:colOff>152400</xdr:colOff>
      <xdr:row>94</xdr:row>
      <xdr:rowOff>44945</xdr:rowOff>
    </xdr:to>
    <xdr:cxnSp macro="">
      <xdr:nvCxnSpPr>
        <xdr:cNvPr id="236" name="直線コネクタ 235"/>
        <xdr:cNvCxnSpPr/>
      </xdr:nvCxnSpPr>
      <xdr:spPr>
        <a:xfrm>
          <a:off x="4546600" y="16161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28739</xdr:rowOff>
    </xdr:from>
    <xdr:to>
      <xdr:col>24</xdr:col>
      <xdr:colOff>63500</xdr:colOff>
      <xdr:row>97</xdr:row>
      <xdr:rowOff>8637</xdr:rowOff>
    </xdr:to>
    <xdr:cxnSp macro="">
      <xdr:nvCxnSpPr>
        <xdr:cNvPr id="237" name="直線コネクタ 236"/>
        <xdr:cNvCxnSpPr/>
      </xdr:nvCxnSpPr>
      <xdr:spPr>
        <a:xfrm>
          <a:off x="3797300" y="15459239"/>
          <a:ext cx="838200" cy="11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82160</xdr:rowOff>
    </xdr:from>
    <xdr:ext cx="534377" cy="259045"/>
    <xdr:sp macro="" textlink="">
      <xdr:nvSpPr>
        <xdr:cNvPr id="238" name="衛生費平均値テキスト"/>
        <xdr:cNvSpPr txBox="1"/>
      </xdr:nvSpPr>
      <xdr:spPr>
        <a:xfrm>
          <a:off x="4686300" y="16369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59283</xdr:rowOff>
    </xdr:from>
    <xdr:to>
      <xdr:col>24</xdr:col>
      <xdr:colOff>114300</xdr:colOff>
      <xdr:row>96</xdr:row>
      <xdr:rowOff>160883</xdr:rowOff>
    </xdr:to>
    <xdr:sp macro="" textlink="">
      <xdr:nvSpPr>
        <xdr:cNvPr id="239" name="フローチャート: 判断 238"/>
        <xdr:cNvSpPr/>
      </xdr:nvSpPr>
      <xdr:spPr>
        <a:xfrm>
          <a:off x="45847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28739</xdr:rowOff>
    </xdr:from>
    <xdr:to>
      <xdr:col>19</xdr:col>
      <xdr:colOff>177800</xdr:colOff>
      <xdr:row>92</xdr:row>
      <xdr:rowOff>14402</xdr:rowOff>
    </xdr:to>
    <xdr:cxnSp macro="">
      <xdr:nvCxnSpPr>
        <xdr:cNvPr id="240" name="直線コネクタ 239"/>
        <xdr:cNvCxnSpPr/>
      </xdr:nvCxnSpPr>
      <xdr:spPr>
        <a:xfrm flipV="1">
          <a:off x="2908300" y="15459239"/>
          <a:ext cx="889000" cy="3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54408</xdr:rowOff>
    </xdr:from>
    <xdr:to>
      <xdr:col>20</xdr:col>
      <xdr:colOff>38100</xdr:colOff>
      <xdr:row>96</xdr:row>
      <xdr:rowOff>156008</xdr:rowOff>
    </xdr:to>
    <xdr:sp macro="" textlink="">
      <xdr:nvSpPr>
        <xdr:cNvPr id="241" name="フローチャート: 判断 240"/>
        <xdr:cNvSpPr/>
      </xdr:nvSpPr>
      <xdr:spPr>
        <a:xfrm>
          <a:off x="3746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147135</xdr:rowOff>
    </xdr:from>
    <xdr:ext cx="534377" cy="259045"/>
    <xdr:sp macro="" textlink="">
      <xdr:nvSpPr>
        <xdr:cNvPr id="242" name="テキスト ボックス 241"/>
        <xdr:cNvSpPr txBox="1"/>
      </xdr:nvSpPr>
      <xdr:spPr>
        <a:xfrm>
          <a:off x="3530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14402</xdr:rowOff>
    </xdr:from>
    <xdr:to>
      <xdr:col>15</xdr:col>
      <xdr:colOff>50800</xdr:colOff>
      <xdr:row>97</xdr:row>
      <xdr:rowOff>49949</xdr:rowOff>
    </xdr:to>
    <xdr:cxnSp macro="">
      <xdr:nvCxnSpPr>
        <xdr:cNvPr id="243" name="直線コネクタ 242"/>
        <xdr:cNvCxnSpPr/>
      </xdr:nvCxnSpPr>
      <xdr:spPr>
        <a:xfrm flipV="1">
          <a:off x="2019300" y="15787802"/>
          <a:ext cx="889000" cy="8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51612</xdr:rowOff>
    </xdr:from>
    <xdr:to>
      <xdr:col>15</xdr:col>
      <xdr:colOff>101600</xdr:colOff>
      <xdr:row>96</xdr:row>
      <xdr:rowOff>153212</xdr:rowOff>
    </xdr:to>
    <xdr:sp macro="" textlink="">
      <xdr:nvSpPr>
        <xdr:cNvPr id="244" name="フローチャート: 判断 243"/>
        <xdr:cNvSpPr/>
      </xdr:nvSpPr>
      <xdr:spPr>
        <a:xfrm>
          <a:off x="2857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144339</xdr:rowOff>
    </xdr:from>
    <xdr:ext cx="534377" cy="259045"/>
    <xdr:sp macro="" textlink="">
      <xdr:nvSpPr>
        <xdr:cNvPr id="245" name="テキスト ボックス 244"/>
        <xdr:cNvSpPr txBox="1"/>
      </xdr:nvSpPr>
      <xdr:spPr>
        <a:xfrm>
          <a:off x="2641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49949</xdr:rowOff>
    </xdr:from>
    <xdr:to>
      <xdr:col>10</xdr:col>
      <xdr:colOff>114300</xdr:colOff>
      <xdr:row>97</xdr:row>
      <xdr:rowOff>56387</xdr:rowOff>
    </xdr:to>
    <xdr:cxnSp macro="">
      <xdr:nvCxnSpPr>
        <xdr:cNvPr id="246" name="直線コネクタ 245"/>
        <xdr:cNvCxnSpPr/>
      </xdr:nvCxnSpPr>
      <xdr:spPr>
        <a:xfrm flipV="1">
          <a:off x="1130300" y="1668059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89142</xdr:rowOff>
    </xdr:from>
    <xdr:to>
      <xdr:col>10</xdr:col>
      <xdr:colOff>165100</xdr:colOff>
      <xdr:row>97</xdr:row>
      <xdr:rowOff>19292</xdr:rowOff>
    </xdr:to>
    <xdr:sp macro="" textlink="">
      <xdr:nvSpPr>
        <xdr:cNvPr id="247" name="フローチャート: 判断 246"/>
        <xdr:cNvSpPr/>
      </xdr:nvSpPr>
      <xdr:spPr>
        <a:xfrm>
          <a:off x="1968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35819</xdr:rowOff>
    </xdr:from>
    <xdr:ext cx="534377" cy="259045"/>
    <xdr:sp macro="" textlink="">
      <xdr:nvSpPr>
        <xdr:cNvPr id="248" name="テキスト ボックス 247"/>
        <xdr:cNvSpPr txBox="1"/>
      </xdr:nvSpPr>
      <xdr:spPr>
        <a:xfrm>
          <a:off x="1752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84734</xdr:rowOff>
    </xdr:from>
    <xdr:to>
      <xdr:col>6</xdr:col>
      <xdr:colOff>38100</xdr:colOff>
      <xdr:row>97</xdr:row>
      <xdr:rowOff>14884</xdr:rowOff>
    </xdr:to>
    <xdr:sp macro="" textlink="">
      <xdr:nvSpPr>
        <xdr:cNvPr id="249" name="フローチャート: 判断 248"/>
        <xdr:cNvSpPr/>
      </xdr:nvSpPr>
      <xdr:spPr>
        <a:xfrm>
          <a:off x="1079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31411</xdr:rowOff>
    </xdr:from>
    <xdr:ext cx="534377" cy="259045"/>
    <xdr:sp macro="" textlink="">
      <xdr:nvSpPr>
        <xdr:cNvPr id="250" name="テキスト ボックス 249"/>
        <xdr:cNvSpPr txBox="1"/>
      </xdr:nvSpPr>
      <xdr:spPr>
        <a:xfrm>
          <a:off x="863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129287</xdr:rowOff>
    </xdr:from>
    <xdr:to>
      <xdr:col>24</xdr:col>
      <xdr:colOff>114300</xdr:colOff>
      <xdr:row>97</xdr:row>
      <xdr:rowOff>59437</xdr:rowOff>
    </xdr:to>
    <xdr:sp macro="" textlink="">
      <xdr:nvSpPr>
        <xdr:cNvPr id="256" name="楕円 255"/>
        <xdr:cNvSpPr/>
      </xdr:nvSpPr>
      <xdr:spPr>
        <a:xfrm>
          <a:off x="4584700" y="165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107714</xdr:rowOff>
    </xdr:from>
    <xdr:ext cx="534377" cy="259045"/>
    <xdr:sp macro="" textlink="">
      <xdr:nvSpPr>
        <xdr:cNvPr id="257" name="衛生費該当値テキスト"/>
        <xdr:cNvSpPr txBox="1"/>
      </xdr:nvSpPr>
      <xdr:spPr>
        <a:xfrm>
          <a:off x="4686300"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149389</xdr:rowOff>
    </xdr:from>
    <xdr:to>
      <xdr:col>20</xdr:col>
      <xdr:colOff>38100</xdr:colOff>
      <xdr:row>90</xdr:row>
      <xdr:rowOff>79539</xdr:rowOff>
    </xdr:to>
    <xdr:sp macro="" textlink="">
      <xdr:nvSpPr>
        <xdr:cNvPr id="258" name="楕円 257"/>
        <xdr:cNvSpPr/>
      </xdr:nvSpPr>
      <xdr:spPr>
        <a:xfrm>
          <a:off x="3746500" y="154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96066</xdr:rowOff>
    </xdr:from>
    <xdr:ext cx="599010" cy="259045"/>
    <xdr:sp macro="" textlink="">
      <xdr:nvSpPr>
        <xdr:cNvPr id="259" name="テキスト ボックス 258"/>
        <xdr:cNvSpPr txBox="1"/>
      </xdr:nvSpPr>
      <xdr:spPr>
        <a:xfrm>
          <a:off x="3497795" y="1518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135052</xdr:rowOff>
    </xdr:from>
    <xdr:to>
      <xdr:col>15</xdr:col>
      <xdr:colOff>101600</xdr:colOff>
      <xdr:row>92</xdr:row>
      <xdr:rowOff>65202</xdr:rowOff>
    </xdr:to>
    <xdr:sp macro="" textlink="">
      <xdr:nvSpPr>
        <xdr:cNvPr id="260" name="楕円 259"/>
        <xdr:cNvSpPr/>
      </xdr:nvSpPr>
      <xdr:spPr>
        <a:xfrm>
          <a:off x="2857500" y="15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81729</xdr:rowOff>
    </xdr:from>
    <xdr:ext cx="534377" cy="259045"/>
    <xdr:sp macro="" textlink="">
      <xdr:nvSpPr>
        <xdr:cNvPr id="261" name="テキスト ボックス 260"/>
        <xdr:cNvSpPr txBox="1"/>
      </xdr:nvSpPr>
      <xdr:spPr>
        <a:xfrm>
          <a:off x="2641111" y="155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170599</xdr:rowOff>
    </xdr:from>
    <xdr:to>
      <xdr:col>10</xdr:col>
      <xdr:colOff>165100</xdr:colOff>
      <xdr:row>97</xdr:row>
      <xdr:rowOff>100749</xdr:rowOff>
    </xdr:to>
    <xdr:sp macro="" textlink="">
      <xdr:nvSpPr>
        <xdr:cNvPr id="262" name="楕円 261"/>
        <xdr:cNvSpPr/>
      </xdr:nvSpPr>
      <xdr:spPr>
        <a:xfrm>
          <a:off x="1968500" y="1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91876</xdr:rowOff>
    </xdr:from>
    <xdr:ext cx="534377" cy="259045"/>
    <xdr:sp macro="" textlink="">
      <xdr:nvSpPr>
        <xdr:cNvPr id="263" name="テキスト ボックス 262"/>
        <xdr:cNvSpPr txBox="1"/>
      </xdr:nvSpPr>
      <xdr:spPr>
        <a:xfrm>
          <a:off x="1752111" y="167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5587</xdr:rowOff>
    </xdr:from>
    <xdr:to>
      <xdr:col>6</xdr:col>
      <xdr:colOff>38100</xdr:colOff>
      <xdr:row>97</xdr:row>
      <xdr:rowOff>107187</xdr:rowOff>
    </xdr:to>
    <xdr:sp macro="" textlink="">
      <xdr:nvSpPr>
        <xdr:cNvPr id="264" name="楕円 263"/>
        <xdr:cNvSpPr/>
      </xdr:nvSpPr>
      <xdr:spPr>
        <a:xfrm>
          <a:off x="1079500" y="166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98314</xdr:rowOff>
    </xdr:from>
    <xdr:ext cx="534377" cy="259045"/>
    <xdr:sp macro="" textlink="">
      <xdr:nvSpPr>
        <xdr:cNvPr id="265" name="テキスト ボックス 264"/>
        <xdr:cNvSpPr txBox="1"/>
      </xdr:nvSpPr>
      <xdr:spPr>
        <a:xfrm>
          <a:off x="863111" y="167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9" name="直線コネクタ 288"/>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2"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3" name="直線コネクタ 292"/>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xdr:rowOff>
    </xdr:from>
    <xdr:to>
      <xdr:col>55</xdr:col>
      <xdr:colOff>0</xdr:colOff>
      <xdr:row>39</xdr:row>
      <xdr:rowOff>11684</xdr:rowOff>
    </xdr:to>
    <xdr:cxnSp macro="">
      <xdr:nvCxnSpPr>
        <xdr:cNvPr id="294" name="直線コネクタ 293"/>
        <xdr:cNvCxnSpPr/>
      </xdr:nvCxnSpPr>
      <xdr:spPr>
        <a:xfrm flipV="1">
          <a:off x="9639300" y="66959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5"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6" name="フローチャート: 判断 295"/>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9779</xdr:rowOff>
    </xdr:from>
    <xdr:to>
      <xdr:col>50</xdr:col>
      <xdr:colOff>114300</xdr:colOff>
      <xdr:row>39</xdr:row>
      <xdr:rowOff>11684</xdr:rowOff>
    </xdr:to>
    <xdr:cxnSp macro="">
      <xdr:nvCxnSpPr>
        <xdr:cNvPr id="297" name="直線コネクタ 296"/>
        <xdr:cNvCxnSpPr/>
      </xdr:nvCxnSpPr>
      <xdr:spPr>
        <a:xfrm>
          <a:off x="8750300" y="669632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8" name="フローチャート: 判断 297"/>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9" name="テキスト ボックス 298"/>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169037</xdr:rowOff>
    </xdr:from>
    <xdr:to>
      <xdr:col>45</xdr:col>
      <xdr:colOff>177800</xdr:colOff>
      <xdr:row>39</xdr:row>
      <xdr:rowOff>9779</xdr:rowOff>
    </xdr:to>
    <xdr:cxnSp macro="">
      <xdr:nvCxnSpPr>
        <xdr:cNvPr id="300" name="直線コネクタ 299"/>
        <xdr:cNvCxnSpPr/>
      </xdr:nvCxnSpPr>
      <xdr:spPr>
        <a:xfrm>
          <a:off x="7861300" y="668413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1" name="フローチャート: 判断 300"/>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2" name="テキスト ボックス 301"/>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162179</xdr:rowOff>
    </xdr:from>
    <xdr:to>
      <xdr:col>41</xdr:col>
      <xdr:colOff>50800</xdr:colOff>
      <xdr:row>38</xdr:row>
      <xdr:rowOff>169037</xdr:rowOff>
    </xdr:to>
    <xdr:cxnSp macro="">
      <xdr:nvCxnSpPr>
        <xdr:cNvPr id="303" name="直線コネクタ 302"/>
        <xdr:cNvCxnSpPr/>
      </xdr:nvCxnSpPr>
      <xdr:spPr>
        <a:xfrm>
          <a:off x="6972300" y="66772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4" name="フローチャート: 判断 303"/>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5" name="テキスト ボックス 304"/>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6" name="フローチャート: 判断 305"/>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7" name="テキスト ボックス 306"/>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13" name="楕円 312"/>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13932" cy="259045"/>
    <xdr:sp macro="" textlink="">
      <xdr:nvSpPr>
        <xdr:cNvPr id="314" name="労働費該当値テキスト"/>
        <xdr:cNvSpPr txBox="1"/>
      </xdr:nvSpPr>
      <xdr:spPr>
        <a:xfrm>
          <a:off x="10528300" y="6560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132334</xdr:rowOff>
    </xdr:from>
    <xdr:to>
      <xdr:col>50</xdr:col>
      <xdr:colOff>165100</xdr:colOff>
      <xdr:row>39</xdr:row>
      <xdr:rowOff>62484</xdr:rowOff>
    </xdr:to>
    <xdr:sp macro="" textlink="">
      <xdr:nvSpPr>
        <xdr:cNvPr id="315" name="楕円 314"/>
        <xdr:cNvSpPr/>
      </xdr:nvSpPr>
      <xdr:spPr>
        <a:xfrm>
          <a:off x="9588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53611</xdr:rowOff>
    </xdr:from>
    <xdr:ext cx="313932" cy="259045"/>
    <xdr:sp macro="" textlink="">
      <xdr:nvSpPr>
        <xdr:cNvPr id="316" name="テキスト ボックス 315"/>
        <xdr:cNvSpPr txBox="1"/>
      </xdr:nvSpPr>
      <xdr:spPr>
        <a:xfrm>
          <a:off x="9482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130429</xdr:rowOff>
    </xdr:from>
    <xdr:to>
      <xdr:col>46</xdr:col>
      <xdr:colOff>38100</xdr:colOff>
      <xdr:row>39</xdr:row>
      <xdr:rowOff>60579</xdr:rowOff>
    </xdr:to>
    <xdr:sp macro="" textlink="">
      <xdr:nvSpPr>
        <xdr:cNvPr id="317" name="楕円 316"/>
        <xdr:cNvSpPr/>
      </xdr:nvSpPr>
      <xdr:spPr>
        <a:xfrm>
          <a:off x="869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51706</xdr:rowOff>
    </xdr:from>
    <xdr:ext cx="313932" cy="259045"/>
    <xdr:sp macro="" textlink="">
      <xdr:nvSpPr>
        <xdr:cNvPr id="318" name="テキスト ボックス 317"/>
        <xdr:cNvSpPr txBox="1"/>
      </xdr:nvSpPr>
      <xdr:spPr>
        <a:xfrm>
          <a:off x="8593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118237</xdr:rowOff>
    </xdr:from>
    <xdr:to>
      <xdr:col>41</xdr:col>
      <xdr:colOff>101600</xdr:colOff>
      <xdr:row>39</xdr:row>
      <xdr:rowOff>48387</xdr:rowOff>
    </xdr:to>
    <xdr:sp macro="" textlink="">
      <xdr:nvSpPr>
        <xdr:cNvPr id="319" name="楕円 318"/>
        <xdr:cNvSpPr/>
      </xdr:nvSpPr>
      <xdr:spPr>
        <a:xfrm>
          <a:off x="7810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39514</xdr:rowOff>
    </xdr:from>
    <xdr:ext cx="378565" cy="259045"/>
    <xdr:sp macro="" textlink="">
      <xdr:nvSpPr>
        <xdr:cNvPr id="320" name="テキスト ボックス 319"/>
        <xdr:cNvSpPr txBox="1"/>
      </xdr:nvSpPr>
      <xdr:spPr>
        <a:xfrm>
          <a:off x="7672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111379</xdr:rowOff>
    </xdr:from>
    <xdr:to>
      <xdr:col>36</xdr:col>
      <xdr:colOff>165100</xdr:colOff>
      <xdr:row>39</xdr:row>
      <xdr:rowOff>41529</xdr:rowOff>
    </xdr:to>
    <xdr:sp macro="" textlink="">
      <xdr:nvSpPr>
        <xdr:cNvPr id="321" name="楕円 320"/>
        <xdr:cNvSpPr/>
      </xdr:nvSpPr>
      <xdr:spPr>
        <a:xfrm>
          <a:off x="6921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32656</xdr:rowOff>
    </xdr:from>
    <xdr:ext cx="378565" cy="259045"/>
    <xdr:sp macro="" textlink="">
      <xdr:nvSpPr>
        <xdr:cNvPr id="322" name="テキスト ボックス 321"/>
        <xdr:cNvSpPr txBox="1"/>
      </xdr:nvSpPr>
      <xdr:spPr>
        <a:xfrm>
          <a:off x="6783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6" name="直線コネクタ 345"/>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7"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8" name="直線コネクタ 347"/>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9"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50" name="直線コネクタ 349"/>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73292</xdr:rowOff>
    </xdr:from>
    <xdr:to>
      <xdr:col>55</xdr:col>
      <xdr:colOff>0</xdr:colOff>
      <xdr:row>54</xdr:row>
      <xdr:rowOff>33058</xdr:rowOff>
    </xdr:to>
    <xdr:cxnSp macro="">
      <xdr:nvCxnSpPr>
        <xdr:cNvPr id="351" name="直線コネクタ 350"/>
        <xdr:cNvCxnSpPr/>
      </xdr:nvCxnSpPr>
      <xdr:spPr>
        <a:xfrm>
          <a:off x="9639300" y="8988692"/>
          <a:ext cx="838200" cy="30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2"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3" name="フローチャート: 判断 352"/>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73292</xdr:rowOff>
    </xdr:from>
    <xdr:to>
      <xdr:col>50</xdr:col>
      <xdr:colOff>114300</xdr:colOff>
      <xdr:row>56</xdr:row>
      <xdr:rowOff>65405</xdr:rowOff>
    </xdr:to>
    <xdr:cxnSp macro="">
      <xdr:nvCxnSpPr>
        <xdr:cNvPr id="354" name="直線コネクタ 353"/>
        <xdr:cNvCxnSpPr/>
      </xdr:nvCxnSpPr>
      <xdr:spPr>
        <a:xfrm flipV="1">
          <a:off x="8750300" y="8988692"/>
          <a:ext cx="889000" cy="67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5" name="フローチャート: 判断 354"/>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6" name="テキスト ボックス 355"/>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65405</xdr:rowOff>
    </xdr:from>
    <xdr:to>
      <xdr:col>45</xdr:col>
      <xdr:colOff>177800</xdr:colOff>
      <xdr:row>57</xdr:row>
      <xdr:rowOff>14084</xdr:rowOff>
    </xdr:to>
    <xdr:cxnSp macro="">
      <xdr:nvCxnSpPr>
        <xdr:cNvPr id="357" name="直線コネクタ 356"/>
        <xdr:cNvCxnSpPr/>
      </xdr:nvCxnSpPr>
      <xdr:spPr>
        <a:xfrm flipV="1">
          <a:off x="7861300" y="9666605"/>
          <a:ext cx="8890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8" name="フローチャート: 判断 357"/>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9" name="テキスト ボックス 358"/>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14084</xdr:rowOff>
    </xdr:from>
    <xdr:to>
      <xdr:col>41</xdr:col>
      <xdr:colOff>50800</xdr:colOff>
      <xdr:row>58</xdr:row>
      <xdr:rowOff>6883</xdr:rowOff>
    </xdr:to>
    <xdr:cxnSp macro="">
      <xdr:nvCxnSpPr>
        <xdr:cNvPr id="360" name="直線コネクタ 359"/>
        <xdr:cNvCxnSpPr/>
      </xdr:nvCxnSpPr>
      <xdr:spPr>
        <a:xfrm flipV="1">
          <a:off x="6972300" y="9786734"/>
          <a:ext cx="889000" cy="1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1" name="フローチャート: 判断 360"/>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2" name="テキスト ボックス 361"/>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3" name="フローチャート: 判断 362"/>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4" name="テキスト ボックス 363"/>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153708</xdr:rowOff>
    </xdr:from>
    <xdr:to>
      <xdr:col>55</xdr:col>
      <xdr:colOff>50800</xdr:colOff>
      <xdr:row>54</xdr:row>
      <xdr:rowOff>83858</xdr:rowOff>
    </xdr:to>
    <xdr:sp macro="" textlink="">
      <xdr:nvSpPr>
        <xdr:cNvPr id="370" name="楕円 369"/>
        <xdr:cNvSpPr/>
      </xdr:nvSpPr>
      <xdr:spPr>
        <a:xfrm>
          <a:off x="10426700" y="9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5135</xdr:rowOff>
    </xdr:from>
    <xdr:ext cx="534377" cy="259045"/>
    <xdr:sp macro="" textlink="">
      <xdr:nvSpPr>
        <xdr:cNvPr id="371" name="農林水産業費該当値テキスト"/>
        <xdr:cNvSpPr txBox="1"/>
      </xdr:nvSpPr>
      <xdr:spPr>
        <a:xfrm>
          <a:off x="10528300" y="9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22492</xdr:rowOff>
    </xdr:from>
    <xdr:to>
      <xdr:col>50</xdr:col>
      <xdr:colOff>165100</xdr:colOff>
      <xdr:row>52</xdr:row>
      <xdr:rowOff>124092</xdr:rowOff>
    </xdr:to>
    <xdr:sp macro="" textlink="">
      <xdr:nvSpPr>
        <xdr:cNvPr id="372" name="楕円 371"/>
        <xdr:cNvSpPr/>
      </xdr:nvSpPr>
      <xdr:spPr>
        <a:xfrm>
          <a:off x="9588500" y="89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140619</xdr:rowOff>
    </xdr:from>
    <xdr:ext cx="534377" cy="259045"/>
    <xdr:sp macro="" textlink="">
      <xdr:nvSpPr>
        <xdr:cNvPr id="373" name="テキスト ボックス 372"/>
        <xdr:cNvSpPr txBox="1"/>
      </xdr:nvSpPr>
      <xdr:spPr>
        <a:xfrm>
          <a:off x="9372111" y="871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14605</xdr:rowOff>
    </xdr:from>
    <xdr:to>
      <xdr:col>46</xdr:col>
      <xdr:colOff>38100</xdr:colOff>
      <xdr:row>56</xdr:row>
      <xdr:rowOff>116205</xdr:rowOff>
    </xdr:to>
    <xdr:sp macro="" textlink="">
      <xdr:nvSpPr>
        <xdr:cNvPr id="374" name="楕円 373"/>
        <xdr:cNvSpPr/>
      </xdr:nvSpPr>
      <xdr:spPr>
        <a:xfrm>
          <a:off x="8699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132732</xdr:rowOff>
    </xdr:from>
    <xdr:ext cx="534377" cy="259045"/>
    <xdr:sp macro="" textlink="">
      <xdr:nvSpPr>
        <xdr:cNvPr id="375" name="テキスト ボックス 374"/>
        <xdr:cNvSpPr txBox="1"/>
      </xdr:nvSpPr>
      <xdr:spPr>
        <a:xfrm>
          <a:off x="8483111" y="93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134734</xdr:rowOff>
    </xdr:from>
    <xdr:to>
      <xdr:col>41</xdr:col>
      <xdr:colOff>101600</xdr:colOff>
      <xdr:row>57</xdr:row>
      <xdr:rowOff>64884</xdr:rowOff>
    </xdr:to>
    <xdr:sp macro="" textlink="">
      <xdr:nvSpPr>
        <xdr:cNvPr id="376" name="楕円 375"/>
        <xdr:cNvSpPr/>
      </xdr:nvSpPr>
      <xdr:spPr>
        <a:xfrm>
          <a:off x="7810500" y="9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56011</xdr:rowOff>
    </xdr:from>
    <xdr:ext cx="534377" cy="259045"/>
    <xdr:sp macro="" textlink="">
      <xdr:nvSpPr>
        <xdr:cNvPr id="377" name="テキスト ボックス 376"/>
        <xdr:cNvSpPr txBox="1"/>
      </xdr:nvSpPr>
      <xdr:spPr>
        <a:xfrm>
          <a:off x="7594111" y="98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127533</xdr:rowOff>
    </xdr:from>
    <xdr:to>
      <xdr:col>36</xdr:col>
      <xdr:colOff>165100</xdr:colOff>
      <xdr:row>58</xdr:row>
      <xdr:rowOff>57683</xdr:rowOff>
    </xdr:to>
    <xdr:sp macro="" textlink="">
      <xdr:nvSpPr>
        <xdr:cNvPr id="378" name="楕円 377"/>
        <xdr:cNvSpPr/>
      </xdr:nvSpPr>
      <xdr:spPr>
        <a:xfrm>
          <a:off x="6921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48810</xdr:rowOff>
    </xdr:from>
    <xdr:ext cx="534377" cy="259045"/>
    <xdr:sp macro="" textlink="">
      <xdr:nvSpPr>
        <xdr:cNvPr id="379" name="テキスト ボックス 378"/>
        <xdr:cNvSpPr txBox="1"/>
      </xdr:nvSpPr>
      <xdr:spPr>
        <a:xfrm>
          <a:off x="6705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3" name="直線コネクタ 402"/>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4"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5" name="直線コネクタ 404"/>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6"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7" name="直線コネクタ 406"/>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153188</xdr:rowOff>
    </xdr:from>
    <xdr:to>
      <xdr:col>55</xdr:col>
      <xdr:colOff>0</xdr:colOff>
      <xdr:row>77</xdr:row>
      <xdr:rowOff>127394</xdr:rowOff>
    </xdr:to>
    <xdr:cxnSp macro="">
      <xdr:nvCxnSpPr>
        <xdr:cNvPr id="408" name="直線コネクタ 407"/>
        <xdr:cNvCxnSpPr/>
      </xdr:nvCxnSpPr>
      <xdr:spPr>
        <a:xfrm>
          <a:off x="9639300" y="13011938"/>
          <a:ext cx="8382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9"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10" name="フローチャート: 判断 409"/>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153188</xdr:rowOff>
    </xdr:from>
    <xdr:to>
      <xdr:col>50</xdr:col>
      <xdr:colOff>114300</xdr:colOff>
      <xdr:row>78</xdr:row>
      <xdr:rowOff>72873</xdr:rowOff>
    </xdr:to>
    <xdr:cxnSp macro="">
      <xdr:nvCxnSpPr>
        <xdr:cNvPr id="411" name="直線コネクタ 410"/>
        <xdr:cNvCxnSpPr/>
      </xdr:nvCxnSpPr>
      <xdr:spPr>
        <a:xfrm flipV="1">
          <a:off x="8750300" y="13011938"/>
          <a:ext cx="889000" cy="4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2" name="フローチャート: 判断 411"/>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3" name="テキスト ボックス 412"/>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41935</xdr:rowOff>
    </xdr:from>
    <xdr:to>
      <xdr:col>45</xdr:col>
      <xdr:colOff>177800</xdr:colOff>
      <xdr:row>78</xdr:row>
      <xdr:rowOff>72873</xdr:rowOff>
    </xdr:to>
    <xdr:cxnSp macro="">
      <xdr:nvCxnSpPr>
        <xdr:cNvPr id="414" name="直線コネクタ 413"/>
        <xdr:cNvCxnSpPr/>
      </xdr:nvCxnSpPr>
      <xdr:spPr>
        <a:xfrm>
          <a:off x="7861300" y="13415035"/>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5" name="フローチャート: 判断 414"/>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6" name="テキスト ボックス 415"/>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41935</xdr:rowOff>
    </xdr:from>
    <xdr:to>
      <xdr:col>41</xdr:col>
      <xdr:colOff>50800</xdr:colOff>
      <xdr:row>78</xdr:row>
      <xdr:rowOff>76912</xdr:rowOff>
    </xdr:to>
    <xdr:cxnSp macro="">
      <xdr:nvCxnSpPr>
        <xdr:cNvPr id="417" name="直線コネクタ 416"/>
        <xdr:cNvCxnSpPr/>
      </xdr:nvCxnSpPr>
      <xdr:spPr>
        <a:xfrm flipV="1">
          <a:off x="6972300" y="13415035"/>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8" name="フローチャート: 判断 417"/>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9" name="テキスト ボックス 418"/>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20" name="フローチャート: 判断 419"/>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1" name="テキスト ボックス 420"/>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76594</xdr:rowOff>
    </xdr:from>
    <xdr:to>
      <xdr:col>55</xdr:col>
      <xdr:colOff>50800</xdr:colOff>
      <xdr:row>78</xdr:row>
      <xdr:rowOff>6744</xdr:rowOff>
    </xdr:to>
    <xdr:sp macro="" textlink="">
      <xdr:nvSpPr>
        <xdr:cNvPr id="427" name="楕円 426"/>
        <xdr:cNvSpPr/>
      </xdr:nvSpPr>
      <xdr:spPr>
        <a:xfrm>
          <a:off x="104267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55021</xdr:rowOff>
    </xdr:from>
    <xdr:ext cx="469744" cy="259045"/>
    <xdr:sp macro="" textlink="">
      <xdr:nvSpPr>
        <xdr:cNvPr id="428" name="商工費該当値テキスト"/>
        <xdr:cNvSpPr txBox="1"/>
      </xdr:nvSpPr>
      <xdr:spPr>
        <a:xfrm>
          <a:off x="10528300"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102388</xdr:rowOff>
    </xdr:from>
    <xdr:to>
      <xdr:col>50</xdr:col>
      <xdr:colOff>165100</xdr:colOff>
      <xdr:row>76</xdr:row>
      <xdr:rowOff>32538</xdr:rowOff>
    </xdr:to>
    <xdr:sp macro="" textlink="">
      <xdr:nvSpPr>
        <xdr:cNvPr id="429" name="楕円 428"/>
        <xdr:cNvSpPr/>
      </xdr:nvSpPr>
      <xdr:spPr>
        <a:xfrm>
          <a:off x="9588500" y="12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49065</xdr:rowOff>
    </xdr:from>
    <xdr:ext cx="534377" cy="259045"/>
    <xdr:sp macro="" textlink="">
      <xdr:nvSpPr>
        <xdr:cNvPr id="430" name="テキスト ボックス 429"/>
        <xdr:cNvSpPr txBox="1"/>
      </xdr:nvSpPr>
      <xdr:spPr>
        <a:xfrm>
          <a:off x="9372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22073</xdr:rowOff>
    </xdr:from>
    <xdr:to>
      <xdr:col>46</xdr:col>
      <xdr:colOff>38100</xdr:colOff>
      <xdr:row>78</xdr:row>
      <xdr:rowOff>123673</xdr:rowOff>
    </xdr:to>
    <xdr:sp macro="" textlink="">
      <xdr:nvSpPr>
        <xdr:cNvPr id="431" name="楕円 430"/>
        <xdr:cNvSpPr/>
      </xdr:nvSpPr>
      <xdr:spPr>
        <a:xfrm>
          <a:off x="8699500" y="133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114800</xdr:rowOff>
    </xdr:from>
    <xdr:ext cx="469744" cy="259045"/>
    <xdr:sp macro="" textlink="">
      <xdr:nvSpPr>
        <xdr:cNvPr id="432" name="テキスト ボックス 431"/>
        <xdr:cNvSpPr txBox="1"/>
      </xdr:nvSpPr>
      <xdr:spPr>
        <a:xfrm>
          <a:off x="8515428" y="134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162585</xdr:rowOff>
    </xdr:from>
    <xdr:to>
      <xdr:col>41</xdr:col>
      <xdr:colOff>101600</xdr:colOff>
      <xdr:row>78</xdr:row>
      <xdr:rowOff>92735</xdr:rowOff>
    </xdr:to>
    <xdr:sp macro="" textlink="">
      <xdr:nvSpPr>
        <xdr:cNvPr id="433" name="楕円 432"/>
        <xdr:cNvSpPr/>
      </xdr:nvSpPr>
      <xdr:spPr>
        <a:xfrm>
          <a:off x="7810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83862</xdr:rowOff>
    </xdr:from>
    <xdr:ext cx="469744" cy="259045"/>
    <xdr:sp macro="" textlink="">
      <xdr:nvSpPr>
        <xdr:cNvPr id="434" name="テキスト ボックス 433"/>
        <xdr:cNvSpPr txBox="1"/>
      </xdr:nvSpPr>
      <xdr:spPr>
        <a:xfrm>
          <a:off x="7626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26112</xdr:rowOff>
    </xdr:from>
    <xdr:to>
      <xdr:col>36</xdr:col>
      <xdr:colOff>165100</xdr:colOff>
      <xdr:row>78</xdr:row>
      <xdr:rowOff>127712</xdr:rowOff>
    </xdr:to>
    <xdr:sp macro="" textlink="">
      <xdr:nvSpPr>
        <xdr:cNvPr id="435" name="楕円 434"/>
        <xdr:cNvSpPr/>
      </xdr:nvSpPr>
      <xdr:spPr>
        <a:xfrm>
          <a:off x="6921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118839</xdr:rowOff>
    </xdr:from>
    <xdr:ext cx="469744" cy="259045"/>
    <xdr:sp macro="" textlink="">
      <xdr:nvSpPr>
        <xdr:cNvPr id="436" name="テキスト ボックス 435"/>
        <xdr:cNvSpPr txBox="1"/>
      </xdr:nvSpPr>
      <xdr:spPr>
        <a:xfrm>
          <a:off x="6737428" y="134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1" name="直線コネクタ 460"/>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2"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3" name="直線コネクタ 462"/>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4"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5" name="直線コネクタ 464"/>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90970</xdr:rowOff>
    </xdr:from>
    <xdr:to>
      <xdr:col>55</xdr:col>
      <xdr:colOff>0</xdr:colOff>
      <xdr:row>96</xdr:row>
      <xdr:rowOff>120878</xdr:rowOff>
    </xdr:to>
    <xdr:cxnSp macro="">
      <xdr:nvCxnSpPr>
        <xdr:cNvPr id="466" name="直線コネクタ 465"/>
        <xdr:cNvCxnSpPr/>
      </xdr:nvCxnSpPr>
      <xdr:spPr>
        <a:xfrm flipV="1">
          <a:off x="9639300" y="16550170"/>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7"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8" name="フローチャート: 判断 467"/>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120878</xdr:rowOff>
    </xdr:from>
    <xdr:to>
      <xdr:col>50</xdr:col>
      <xdr:colOff>114300</xdr:colOff>
      <xdr:row>98</xdr:row>
      <xdr:rowOff>94380</xdr:rowOff>
    </xdr:to>
    <xdr:cxnSp macro="">
      <xdr:nvCxnSpPr>
        <xdr:cNvPr id="469" name="直線コネクタ 468"/>
        <xdr:cNvCxnSpPr/>
      </xdr:nvCxnSpPr>
      <xdr:spPr>
        <a:xfrm flipV="1">
          <a:off x="8750300" y="16580078"/>
          <a:ext cx="889000" cy="3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70" name="フローチャート: 判断 469"/>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1" name="テキスト ボックス 470"/>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138443</xdr:rowOff>
    </xdr:from>
    <xdr:to>
      <xdr:col>45</xdr:col>
      <xdr:colOff>177800</xdr:colOff>
      <xdr:row>98</xdr:row>
      <xdr:rowOff>94380</xdr:rowOff>
    </xdr:to>
    <xdr:cxnSp macro="">
      <xdr:nvCxnSpPr>
        <xdr:cNvPr id="472" name="直線コネクタ 471"/>
        <xdr:cNvCxnSpPr/>
      </xdr:nvCxnSpPr>
      <xdr:spPr>
        <a:xfrm>
          <a:off x="7861300" y="16597643"/>
          <a:ext cx="889000" cy="29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3" name="フローチャート: 判断 472"/>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4" name="テキスト ボックス 473"/>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159455</xdr:rowOff>
    </xdr:from>
    <xdr:to>
      <xdr:col>41</xdr:col>
      <xdr:colOff>50800</xdr:colOff>
      <xdr:row>96</xdr:row>
      <xdr:rowOff>138443</xdr:rowOff>
    </xdr:to>
    <xdr:cxnSp macro="">
      <xdr:nvCxnSpPr>
        <xdr:cNvPr id="475" name="直線コネクタ 474"/>
        <xdr:cNvCxnSpPr/>
      </xdr:nvCxnSpPr>
      <xdr:spPr>
        <a:xfrm>
          <a:off x="6972300" y="16447205"/>
          <a:ext cx="889000" cy="1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6" name="フローチャート: 判断 475"/>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7" name="テキスト ボックス 476"/>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8" name="フローチャート: 判断 477"/>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9" name="テキスト ボックス 478"/>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40170</xdr:rowOff>
    </xdr:from>
    <xdr:to>
      <xdr:col>55</xdr:col>
      <xdr:colOff>50800</xdr:colOff>
      <xdr:row>96</xdr:row>
      <xdr:rowOff>141770</xdr:rowOff>
    </xdr:to>
    <xdr:sp macro="" textlink="">
      <xdr:nvSpPr>
        <xdr:cNvPr id="485" name="楕円 484"/>
        <xdr:cNvSpPr/>
      </xdr:nvSpPr>
      <xdr:spPr>
        <a:xfrm>
          <a:off x="104267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63047</xdr:rowOff>
    </xdr:from>
    <xdr:ext cx="534377" cy="259045"/>
    <xdr:sp macro="" textlink="">
      <xdr:nvSpPr>
        <xdr:cNvPr id="486" name="土木費該当値テキスト"/>
        <xdr:cNvSpPr txBox="1"/>
      </xdr:nvSpPr>
      <xdr:spPr>
        <a:xfrm>
          <a:off x="10528300" y="163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70078</xdr:rowOff>
    </xdr:from>
    <xdr:to>
      <xdr:col>50</xdr:col>
      <xdr:colOff>165100</xdr:colOff>
      <xdr:row>97</xdr:row>
      <xdr:rowOff>228</xdr:rowOff>
    </xdr:to>
    <xdr:sp macro="" textlink="">
      <xdr:nvSpPr>
        <xdr:cNvPr id="487" name="楕円 486"/>
        <xdr:cNvSpPr/>
      </xdr:nvSpPr>
      <xdr:spPr>
        <a:xfrm>
          <a:off x="9588500" y="165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16755</xdr:rowOff>
    </xdr:from>
    <xdr:ext cx="534377" cy="259045"/>
    <xdr:sp macro="" textlink="">
      <xdr:nvSpPr>
        <xdr:cNvPr id="488" name="テキスト ボックス 487"/>
        <xdr:cNvSpPr txBox="1"/>
      </xdr:nvSpPr>
      <xdr:spPr>
        <a:xfrm>
          <a:off x="9372111" y="163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43580</xdr:rowOff>
    </xdr:from>
    <xdr:to>
      <xdr:col>46</xdr:col>
      <xdr:colOff>38100</xdr:colOff>
      <xdr:row>98</xdr:row>
      <xdr:rowOff>145180</xdr:rowOff>
    </xdr:to>
    <xdr:sp macro="" textlink="">
      <xdr:nvSpPr>
        <xdr:cNvPr id="489" name="楕円 488"/>
        <xdr:cNvSpPr/>
      </xdr:nvSpPr>
      <xdr:spPr>
        <a:xfrm>
          <a:off x="8699500" y="168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136307</xdr:rowOff>
    </xdr:from>
    <xdr:ext cx="534377" cy="259045"/>
    <xdr:sp macro="" textlink="">
      <xdr:nvSpPr>
        <xdr:cNvPr id="490" name="テキスト ボックス 489"/>
        <xdr:cNvSpPr txBox="1"/>
      </xdr:nvSpPr>
      <xdr:spPr>
        <a:xfrm>
          <a:off x="8483111" y="169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87643</xdr:rowOff>
    </xdr:from>
    <xdr:to>
      <xdr:col>41</xdr:col>
      <xdr:colOff>101600</xdr:colOff>
      <xdr:row>97</xdr:row>
      <xdr:rowOff>17793</xdr:rowOff>
    </xdr:to>
    <xdr:sp macro="" textlink="">
      <xdr:nvSpPr>
        <xdr:cNvPr id="491" name="楕円 490"/>
        <xdr:cNvSpPr/>
      </xdr:nvSpPr>
      <xdr:spPr>
        <a:xfrm>
          <a:off x="7810500" y="165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34320</xdr:rowOff>
    </xdr:from>
    <xdr:ext cx="534377" cy="259045"/>
    <xdr:sp macro="" textlink="">
      <xdr:nvSpPr>
        <xdr:cNvPr id="492" name="テキスト ボックス 491"/>
        <xdr:cNvSpPr txBox="1"/>
      </xdr:nvSpPr>
      <xdr:spPr>
        <a:xfrm>
          <a:off x="7594111" y="163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108655</xdr:rowOff>
    </xdr:from>
    <xdr:to>
      <xdr:col>36</xdr:col>
      <xdr:colOff>165100</xdr:colOff>
      <xdr:row>96</xdr:row>
      <xdr:rowOff>38805</xdr:rowOff>
    </xdr:to>
    <xdr:sp macro="" textlink="">
      <xdr:nvSpPr>
        <xdr:cNvPr id="493" name="楕円 492"/>
        <xdr:cNvSpPr/>
      </xdr:nvSpPr>
      <xdr:spPr>
        <a:xfrm>
          <a:off x="6921500" y="163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55332</xdr:rowOff>
    </xdr:from>
    <xdr:ext cx="534377" cy="259045"/>
    <xdr:sp macro="" textlink="">
      <xdr:nvSpPr>
        <xdr:cNvPr id="494" name="テキスト ボックス 493"/>
        <xdr:cNvSpPr txBox="1"/>
      </xdr:nvSpPr>
      <xdr:spPr>
        <a:xfrm>
          <a:off x="6705111" y="161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1" name="直線コネクタ 520"/>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2"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3" name="直線コネクタ 522"/>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4"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5" name="直線コネクタ 524"/>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82550</xdr:rowOff>
    </xdr:from>
    <xdr:to>
      <xdr:col>85</xdr:col>
      <xdr:colOff>127000</xdr:colOff>
      <xdr:row>38</xdr:row>
      <xdr:rowOff>114848</xdr:rowOff>
    </xdr:to>
    <xdr:cxnSp macro="">
      <xdr:nvCxnSpPr>
        <xdr:cNvPr id="526" name="直線コネクタ 525"/>
        <xdr:cNvCxnSpPr/>
      </xdr:nvCxnSpPr>
      <xdr:spPr>
        <a:xfrm>
          <a:off x="15481300" y="6597650"/>
          <a:ext cx="8382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7"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8" name="フローチャート: 判断 527"/>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82550</xdr:rowOff>
    </xdr:from>
    <xdr:to>
      <xdr:col>81</xdr:col>
      <xdr:colOff>50800</xdr:colOff>
      <xdr:row>39</xdr:row>
      <xdr:rowOff>15538</xdr:rowOff>
    </xdr:to>
    <xdr:cxnSp macro="">
      <xdr:nvCxnSpPr>
        <xdr:cNvPr id="529" name="直線コネクタ 528"/>
        <xdr:cNvCxnSpPr/>
      </xdr:nvCxnSpPr>
      <xdr:spPr>
        <a:xfrm flipV="1">
          <a:off x="14592300" y="6597650"/>
          <a:ext cx="889000" cy="10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30" name="フローチャート: 判断 529"/>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1" name="テキスト ボックス 530"/>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15538</xdr:rowOff>
    </xdr:from>
    <xdr:to>
      <xdr:col>76</xdr:col>
      <xdr:colOff>114300</xdr:colOff>
      <xdr:row>39</xdr:row>
      <xdr:rowOff>51657</xdr:rowOff>
    </xdr:to>
    <xdr:cxnSp macro="">
      <xdr:nvCxnSpPr>
        <xdr:cNvPr id="532" name="直線コネクタ 531"/>
        <xdr:cNvCxnSpPr/>
      </xdr:nvCxnSpPr>
      <xdr:spPr>
        <a:xfrm flipV="1">
          <a:off x="13703300" y="670208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3" name="フローチャート: 判断 532"/>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4" name="テキスト ボックス 533"/>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50905</xdr:rowOff>
    </xdr:from>
    <xdr:to>
      <xdr:col>71</xdr:col>
      <xdr:colOff>177800</xdr:colOff>
      <xdr:row>39</xdr:row>
      <xdr:rowOff>51657</xdr:rowOff>
    </xdr:to>
    <xdr:cxnSp macro="">
      <xdr:nvCxnSpPr>
        <xdr:cNvPr id="535" name="直線コネクタ 534"/>
        <xdr:cNvCxnSpPr/>
      </xdr:nvCxnSpPr>
      <xdr:spPr>
        <a:xfrm>
          <a:off x="12814300" y="6737455"/>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6" name="フローチャート: 判断 535"/>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7" name="テキスト ボックス 536"/>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8" name="フローチャート: 判断 537"/>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9" name="テキスト ボックス 538"/>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64048</xdr:rowOff>
    </xdr:from>
    <xdr:to>
      <xdr:col>85</xdr:col>
      <xdr:colOff>177800</xdr:colOff>
      <xdr:row>38</xdr:row>
      <xdr:rowOff>165648</xdr:rowOff>
    </xdr:to>
    <xdr:sp macro="" textlink="">
      <xdr:nvSpPr>
        <xdr:cNvPr id="545" name="楕円 544"/>
        <xdr:cNvSpPr/>
      </xdr:nvSpPr>
      <xdr:spPr>
        <a:xfrm>
          <a:off x="16268700" y="65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150425</xdr:rowOff>
    </xdr:from>
    <xdr:ext cx="534377" cy="259045"/>
    <xdr:sp macro="" textlink="">
      <xdr:nvSpPr>
        <xdr:cNvPr id="546" name="消防費該当値テキスト"/>
        <xdr:cNvSpPr txBox="1"/>
      </xdr:nvSpPr>
      <xdr:spPr>
        <a:xfrm>
          <a:off x="16370300" y="64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31750</xdr:rowOff>
    </xdr:from>
    <xdr:to>
      <xdr:col>81</xdr:col>
      <xdr:colOff>101600</xdr:colOff>
      <xdr:row>38</xdr:row>
      <xdr:rowOff>133350</xdr:rowOff>
    </xdr:to>
    <xdr:sp macro="" textlink="">
      <xdr:nvSpPr>
        <xdr:cNvPr id="547" name="楕円 546"/>
        <xdr:cNvSpPr/>
      </xdr:nvSpPr>
      <xdr:spPr>
        <a:xfrm>
          <a:off x="1543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124477</xdr:rowOff>
    </xdr:from>
    <xdr:ext cx="534377" cy="259045"/>
    <xdr:sp macro="" textlink="">
      <xdr:nvSpPr>
        <xdr:cNvPr id="548" name="テキスト ボックス 547"/>
        <xdr:cNvSpPr txBox="1"/>
      </xdr:nvSpPr>
      <xdr:spPr>
        <a:xfrm>
          <a:off x="15214111" y="66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136188</xdr:rowOff>
    </xdr:from>
    <xdr:to>
      <xdr:col>76</xdr:col>
      <xdr:colOff>165100</xdr:colOff>
      <xdr:row>39</xdr:row>
      <xdr:rowOff>66338</xdr:rowOff>
    </xdr:to>
    <xdr:sp macro="" textlink="">
      <xdr:nvSpPr>
        <xdr:cNvPr id="549" name="楕円 548"/>
        <xdr:cNvSpPr/>
      </xdr:nvSpPr>
      <xdr:spPr>
        <a:xfrm>
          <a:off x="14541500" y="66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57465</xdr:rowOff>
    </xdr:from>
    <xdr:ext cx="534377" cy="259045"/>
    <xdr:sp macro="" textlink="">
      <xdr:nvSpPr>
        <xdr:cNvPr id="550" name="テキスト ボックス 549"/>
        <xdr:cNvSpPr txBox="1"/>
      </xdr:nvSpPr>
      <xdr:spPr>
        <a:xfrm>
          <a:off x="14325111" y="67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857</xdr:rowOff>
    </xdr:from>
    <xdr:to>
      <xdr:col>72</xdr:col>
      <xdr:colOff>38100</xdr:colOff>
      <xdr:row>39</xdr:row>
      <xdr:rowOff>102457</xdr:rowOff>
    </xdr:to>
    <xdr:sp macro="" textlink="">
      <xdr:nvSpPr>
        <xdr:cNvPr id="551" name="楕円 550"/>
        <xdr:cNvSpPr/>
      </xdr:nvSpPr>
      <xdr:spPr>
        <a:xfrm>
          <a:off x="13652500" y="66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93584</xdr:rowOff>
    </xdr:from>
    <xdr:ext cx="534377" cy="259045"/>
    <xdr:sp macro="" textlink="">
      <xdr:nvSpPr>
        <xdr:cNvPr id="552" name="テキスト ボックス 551"/>
        <xdr:cNvSpPr txBox="1"/>
      </xdr:nvSpPr>
      <xdr:spPr>
        <a:xfrm>
          <a:off x="13436111" y="67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105</xdr:rowOff>
    </xdr:from>
    <xdr:to>
      <xdr:col>67</xdr:col>
      <xdr:colOff>101600</xdr:colOff>
      <xdr:row>39</xdr:row>
      <xdr:rowOff>101705</xdr:rowOff>
    </xdr:to>
    <xdr:sp macro="" textlink="">
      <xdr:nvSpPr>
        <xdr:cNvPr id="553" name="楕円 552"/>
        <xdr:cNvSpPr/>
      </xdr:nvSpPr>
      <xdr:spPr>
        <a:xfrm>
          <a:off x="12763500" y="6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92832</xdr:rowOff>
    </xdr:from>
    <xdr:ext cx="534377" cy="259045"/>
    <xdr:sp macro="" textlink="">
      <xdr:nvSpPr>
        <xdr:cNvPr id="554" name="テキスト ボックス 553"/>
        <xdr:cNvSpPr txBox="1"/>
      </xdr:nvSpPr>
      <xdr:spPr>
        <a:xfrm>
          <a:off x="12547111" y="67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1" name="直線コネクタ 580"/>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2"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3" name="直線コネクタ 582"/>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4"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5" name="直線コネクタ 584"/>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164732</xdr:rowOff>
    </xdr:from>
    <xdr:to>
      <xdr:col>85</xdr:col>
      <xdr:colOff>127000</xdr:colOff>
      <xdr:row>57</xdr:row>
      <xdr:rowOff>1756</xdr:rowOff>
    </xdr:to>
    <xdr:cxnSp macro="">
      <xdr:nvCxnSpPr>
        <xdr:cNvPr id="586" name="直線コネクタ 585"/>
        <xdr:cNvCxnSpPr/>
      </xdr:nvCxnSpPr>
      <xdr:spPr>
        <a:xfrm flipV="1">
          <a:off x="15481300" y="9765932"/>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7"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8" name="フローチャート: 判断 587"/>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1756</xdr:rowOff>
    </xdr:from>
    <xdr:to>
      <xdr:col>81</xdr:col>
      <xdr:colOff>50800</xdr:colOff>
      <xdr:row>58</xdr:row>
      <xdr:rowOff>73634</xdr:rowOff>
    </xdr:to>
    <xdr:cxnSp macro="">
      <xdr:nvCxnSpPr>
        <xdr:cNvPr id="589" name="直線コネクタ 588"/>
        <xdr:cNvCxnSpPr/>
      </xdr:nvCxnSpPr>
      <xdr:spPr>
        <a:xfrm flipV="1">
          <a:off x="14592300" y="9774406"/>
          <a:ext cx="889000" cy="2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90" name="フローチャート: 判断 589"/>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1" name="テキスト ボックス 590"/>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62140</xdr:rowOff>
    </xdr:from>
    <xdr:to>
      <xdr:col>76</xdr:col>
      <xdr:colOff>114300</xdr:colOff>
      <xdr:row>58</xdr:row>
      <xdr:rowOff>73634</xdr:rowOff>
    </xdr:to>
    <xdr:cxnSp macro="">
      <xdr:nvCxnSpPr>
        <xdr:cNvPr id="592" name="直線コネクタ 591"/>
        <xdr:cNvCxnSpPr/>
      </xdr:nvCxnSpPr>
      <xdr:spPr>
        <a:xfrm>
          <a:off x="13703300" y="1000624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3" name="フローチャート: 判断 592"/>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4" name="テキスト ボックス 593"/>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73553</xdr:rowOff>
    </xdr:from>
    <xdr:to>
      <xdr:col>71</xdr:col>
      <xdr:colOff>177800</xdr:colOff>
      <xdr:row>58</xdr:row>
      <xdr:rowOff>62140</xdr:rowOff>
    </xdr:to>
    <xdr:cxnSp macro="">
      <xdr:nvCxnSpPr>
        <xdr:cNvPr id="595" name="直線コネクタ 594"/>
        <xdr:cNvCxnSpPr/>
      </xdr:nvCxnSpPr>
      <xdr:spPr>
        <a:xfrm>
          <a:off x="12814300" y="9674753"/>
          <a:ext cx="889000" cy="3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6" name="フローチャート: 判断 595"/>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7" name="テキスト ボックス 596"/>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8" name="フローチャート: 判断 597"/>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9" name="テキスト ボックス 598"/>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113932</xdr:rowOff>
    </xdr:from>
    <xdr:to>
      <xdr:col>85</xdr:col>
      <xdr:colOff>177800</xdr:colOff>
      <xdr:row>57</xdr:row>
      <xdr:rowOff>44082</xdr:rowOff>
    </xdr:to>
    <xdr:sp macro="" textlink="">
      <xdr:nvSpPr>
        <xdr:cNvPr id="605" name="楕円 604"/>
        <xdr:cNvSpPr/>
      </xdr:nvSpPr>
      <xdr:spPr>
        <a:xfrm>
          <a:off x="162687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92359</xdr:rowOff>
    </xdr:from>
    <xdr:ext cx="534377" cy="259045"/>
    <xdr:sp macro="" textlink="">
      <xdr:nvSpPr>
        <xdr:cNvPr id="606" name="教育費該当値テキスト"/>
        <xdr:cNvSpPr txBox="1"/>
      </xdr:nvSpPr>
      <xdr:spPr>
        <a:xfrm>
          <a:off x="16370300"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122406</xdr:rowOff>
    </xdr:from>
    <xdr:to>
      <xdr:col>81</xdr:col>
      <xdr:colOff>101600</xdr:colOff>
      <xdr:row>57</xdr:row>
      <xdr:rowOff>52556</xdr:rowOff>
    </xdr:to>
    <xdr:sp macro="" textlink="">
      <xdr:nvSpPr>
        <xdr:cNvPr id="607" name="楕円 606"/>
        <xdr:cNvSpPr/>
      </xdr:nvSpPr>
      <xdr:spPr>
        <a:xfrm>
          <a:off x="15430500" y="97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43683</xdr:rowOff>
    </xdr:from>
    <xdr:ext cx="534377" cy="259045"/>
    <xdr:sp macro="" textlink="">
      <xdr:nvSpPr>
        <xdr:cNvPr id="608" name="テキスト ボックス 607"/>
        <xdr:cNvSpPr txBox="1"/>
      </xdr:nvSpPr>
      <xdr:spPr>
        <a:xfrm>
          <a:off x="15214111" y="98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22834</xdr:rowOff>
    </xdr:from>
    <xdr:to>
      <xdr:col>76</xdr:col>
      <xdr:colOff>165100</xdr:colOff>
      <xdr:row>58</xdr:row>
      <xdr:rowOff>124434</xdr:rowOff>
    </xdr:to>
    <xdr:sp macro="" textlink="">
      <xdr:nvSpPr>
        <xdr:cNvPr id="609" name="楕円 608"/>
        <xdr:cNvSpPr/>
      </xdr:nvSpPr>
      <xdr:spPr>
        <a:xfrm>
          <a:off x="14541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115561</xdr:rowOff>
    </xdr:from>
    <xdr:ext cx="534377" cy="259045"/>
    <xdr:sp macro="" textlink="">
      <xdr:nvSpPr>
        <xdr:cNvPr id="610" name="テキスト ボックス 609"/>
        <xdr:cNvSpPr txBox="1"/>
      </xdr:nvSpPr>
      <xdr:spPr>
        <a:xfrm>
          <a:off x="14325111" y="100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11340</xdr:rowOff>
    </xdr:from>
    <xdr:to>
      <xdr:col>72</xdr:col>
      <xdr:colOff>38100</xdr:colOff>
      <xdr:row>58</xdr:row>
      <xdr:rowOff>112940</xdr:rowOff>
    </xdr:to>
    <xdr:sp macro="" textlink="">
      <xdr:nvSpPr>
        <xdr:cNvPr id="611" name="楕円 610"/>
        <xdr:cNvSpPr/>
      </xdr:nvSpPr>
      <xdr:spPr>
        <a:xfrm>
          <a:off x="13652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104067</xdr:rowOff>
    </xdr:from>
    <xdr:ext cx="534377" cy="259045"/>
    <xdr:sp macro="" textlink="">
      <xdr:nvSpPr>
        <xdr:cNvPr id="612" name="テキスト ボックス 611"/>
        <xdr:cNvSpPr txBox="1"/>
      </xdr:nvSpPr>
      <xdr:spPr>
        <a:xfrm>
          <a:off x="13436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613" name="楕円 612"/>
        <xdr:cNvSpPr/>
      </xdr:nvSpPr>
      <xdr:spPr>
        <a:xfrm>
          <a:off x="12763500" y="9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614" name="テキスト ボックス 613"/>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96800</xdr:rowOff>
    </xdr:from>
    <xdr:to>
      <xdr:col>85</xdr:col>
      <xdr:colOff>126364</xdr:colOff>
      <xdr:row>79</xdr:row>
      <xdr:rowOff>44450</xdr:rowOff>
    </xdr:to>
    <xdr:cxnSp macro="">
      <xdr:nvCxnSpPr>
        <xdr:cNvPr id="638" name="直線コネクタ 637"/>
        <xdr:cNvCxnSpPr/>
      </xdr:nvCxnSpPr>
      <xdr:spPr>
        <a:xfrm flipV="1">
          <a:off x="16317595" y="12441200"/>
          <a:ext cx="1269" cy="11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43477</xdr:rowOff>
    </xdr:from>
    <xdr:ext cx="534377" cy="259045"/>
    <xdr:sp macro="" textlink="">
      <xdr:nvSpPr>
        <xdr:cNvPr id="641" name="災害復旧費最大値テキスト"/>
        <xdr:cNvSpPr txBox="1"/>
      </xdr:nvSpPr>
      <xdr:spPr>
        <a:xfrm>
          <a:off x="16370300" y="122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96800</xdr:rowOff>
    </xdr:from>
    <xdr:to>
      <xdr:col>86</xdr:col>
      <xdr:colOff>25400</xdr:colOff>
      <xdr:row>72</xdr:row>
      <xdr:rowOff>96800</xdr:rowOff>
    </xdr:to>
    <xdr:cxnSp macro="">
      <xdr:nvCxnSpPr>
        <xdr:cNvPr id="642" name="直線コネクタ 641"/>
        <xdr:cNvCxnSpPr/>
      </xdr:nvCxnSpPr>
      <xdr:spPr>
        <a:xfrm>
          <a:off x="16230600" y="1244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63881</xdr:rowOff>
    </xdr:from>
    <xdr:to>
      <xdr:col>85</xdr:col>
      <xdr:colOff>127000</xdr:colOff>
      <xdr:row>72</xdr:row>
      <xdr:rowOff>96800</xdr:rowOff>
    </xdr:to>
    <xdr:cxnSp macro="">
      <xdr:nvCxnSpPr>
        <xdr:cNvPr id="643" name="直線コネクタ 642"/>
        <xdr:cNvCxnSpPr/>
      </xdr:nvCxnSpPr>
      <xdr:spPr>
        <a:xfrm>
          <a:off x="15481300" y="12236831"/>
          <a:ext cx="8382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54830</xdr:rowOff>
    </xdr:from>
    <xdr:ext cx="469744" cy="259045"/>
    <xdr:sp macro="" textlink="">
      <xdr:nvSpPr>
        <xdr:cNvPr id="644" name="災害復旧費平均値テキスト"/>
        <xdr:cNvSpPr txBox="1"/>
      </xdr:nvSpPr>
      <xdr:spPr>
        <a:xfrm>
          <a:off x="16370300" y="13427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76403</xdr:rowOff>
    </xdr:from>
    <xdr:to>
      <xdr:col>85</xdr:col>
      <xdr:colOff>177800</xdr:colOff>
      <xdr:row>79</xdr:row>
      <xdr:rowOff>6553</xdr:rowOff>
    </xdr:to>
    <xdr:sp macro="" textlink="">
      <xdr:nvSpPr>
        <xdr:cNvPr id="645" name="フローチャート: 判断 644"/>
        <xdr:cNvSpPr/>
      </xdr:nvSpPr>
      <xdr:spPr>
        <a:xfrm>
          <a:off x="162687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63881</xdr:rowOff>
    </xdr:from>
    <xdr:to>
      <xdr:col>81</xdr:col>
      <xdr:colOff>50800</xdr:colOff>
      <xdr:row>74</xdr:row>
      <xdr:rowOff>159245</xdr:rowOff>
    </xdr:to>
    <xdr:cxnSp macro="">
      <xdr:nvCxnSpPr>
        <xdr:cNvPr id="646" name="直線コネクタ 645"/>
        <xdr:cNvCxnSpPr/>
      </xdr:nvCxnSpPr>
      <xdr:spPr>
        <a:xfrm flipV="1">
          <a:off x="14592300" y="12236831"/>
          <a:ext cx="889000" cy="6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99073</xdr:rowOff>
    </xdr:from>
    <xdr:to>
      <xdr:col>81</xdr:col>
      <xdr:colOff>101600</xdr:colOff>
      <xdr:row>79</xdr:row>
      <xdr:rowOff>29223</xdr:rowOff>
    </xdr:to>
    <xdr:sp macro="" textlink="">
      <xdr:nvSpPr>
        <xdr:cNvPr id="647" name="フローチャート: 判断 646"/>
        <xdr:cNvSpPr/>
      </xdr:nvSpPr>
      <xdr:spPr>
        <a:xfrm>
          <a:off x="15430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20350</xdr:rowOff>
    </xdr:from>
    <xdr:ext cx="469744" cy="259045"/>
    <xdr:sp macro="" textlink="">
      <xdr:nvSpPr>
        <xdr:cNvPr id="648" name="テキスト ボックス 647"/>
        <xdr:cNvSpPr txBox="1"/>
      </xdr:nvSpPr>
      <xdr:spPr>
        <a:xfrm>
          <a:off x="15246428" y="135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159245</xdr:rowOff>
    </xdr:from>
    <xdr:to>
      <xdr:col>76</xdr:col>
      <xdr:colOff>114300</xdr:colOff>
      <xdr:row>79</xdr:row>
      <xdr:rowOff>10885</xdr:rowOff>
    </xdr:to>
    <xdr:cxnSp macro="">
      <xdr:nvCxnSpPr>
        <xdr:cNvPr id="649" name="直線コネクタ 648"/>
        <xdr:cNvCxnSpPr/>
      </xdr:nvCxnSpPr>
      <xdr:spPr>
        <a:xfrm flipV="1">
          <a:off x="13703300" y="12846545"/>
          <a:ext cx="889000" cy="7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114960</xdr:rowOff>
    </xdr:from>
    <xdr:to>
      <xdr:col>76</xdr:col>
      <xdr:colOff>165100</xdr:colOff>
      <xdr:row>79</xdr:row>
      <xdr:rowOff>45110</xdr:rowOff>
    </xdr:to>
    <xdr:sp macro="" textlink="">
      <xdr:nvSpPr>
        <xdr:cNvPr id="650" name="フローチャート: 判断 649"/>
        <xdr:cNvSpPr/>
      </xdr:nvSpPr>
      <xdr:spPr>
        <a:xfrm>
          <a:off x="14541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36237</xdr:rowOff>
    </xdr:from>
    <xdr:ext cx="469744" cy="259045"/>
    <xdr:sp macro="" textlink="">
      <xdr:nvSpPr>
        <xdr:cNvPr id="651" name="テキスト ボックス 650"/>
        <xdr:cNvSpPr txBox="1"/>
      </xdr:nvSpPr>
      <xdr:spPr>
        <a:xfrm>
          <a:off x="14357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10885</xdr:rowOff>
    </xdr:from>
    <xdr:to>
      <xdr:col>71</xdr:col>
      <xdr:colOff>177800</xdr:colOff>
      <xdr:row>79</xdr:row>
      <xdr:rowOff>12103</xdr:rowOff>
    </xdr:to>
    <xdr:cxnSp macro="">
      <xdr:nvCxnSpPr>
        <xdr:cNvPr id="652" name="直線コネクタ 651"/>
        <xdr:cNvCxnSpPr/>
      </xdr:nvCxnSpPr>
      <xdr:spPr>
        <a:xfrm flipV="1">
          <a:off x="12814300" y="1355543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142926</xdr:rowOff>
    </xdr:from>
    <xdr:to>
      <xdr:col>72</xdr:col>
      <xdr:colOff>38100</xdr:colOff>
      <xdr:row>79</xdr:row>
      <xdr:rowOff>73076</xdr:rowOff>
    </xdr:to>
    <xdr:sp macro="" textlink="">
      <xdr:nvSpPr>
        <xdr:cNvPr id="653" name="フローチャート: 判断 652"/>
        <xdr:cNvSpPr/>
      </xdr:nvSpPr>
      <xdr:spPr>
        <a:xfrm>
          <a:off x="13652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64203</xdr:rowOff>
    </xdr:from>
    <xdr:ext cx="378565" cy="259045"/>
    <xdr:sp macro="" textlink="">
      <xdr:nvSpPr>
        <xdr:cNvPr id="654" name="テキスト ボックス 653"/>
        <xdr:cNvSpPr txBox="1"/>
      </xdr:nvSpPr>
      <xdr:spPr>
        <a:xfrm>
          <a:off x="13514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55" name="フローチャート: 判断 654"/>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56" name="テキスト ボックス 655"/>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46000</xdr:rowOff>
    </xdr:from>
    <xdr:to>
      <xdr:col>85</xdr:col>
      <xdr:colOff>177800</xdr:colOff>
      <xdr:row>72</xdr:row>
      <xdr:rowOff>147600</xdr:rowOff>
    </xdr:to>
    <xdr:sp macro="" textlink="">
      <xdr:nvSpPr>
        <xdr:cNvPr id="662" name="楕円 661"/>
        <xdr:cNvSpPr/>
      </xdr:nvSpPr>
      <xdr:spPr>
        <a:xfrm>
          <a:off x="16268700" y="12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170477</xdr:rowOff>
    </xdr:from>
    <xdr:ext cx="534377" cy="259045"/>
    <xdr:sp macro="" textlink="">
      <xdr:nvSpPr>
        <xdr:cNvPr id="663" name="災害復旧費該当値テキスト"/>
        <xdr:cNvSpPr txBox="1"/>
      </xdr:nvSpPr>
      <xdr:spPr>
        <a:xfrm>
          <a:off x="16370300" y="123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13081</xdr:rowOff>
    </xdr:from>
    <xdr:to>
      <xdr:col>81</xdr:col>
      <xdr:colOff>101600</xdr:colOff>
      <xdr:row>71</xdr:row>
      <xdr:rowOff>114681</xdr:rowOff>
    </xdr:to>
    <xdr:sp macro="" textlink="">
      <xdr:nvSpPr>
        <xdr:cNvPr id="664" name="楕円 663"/>
        <xdr:cNvSpPr/>
      </xdr:nvSpPr>
      <xdr:spPr>
        <a:xfrm>
          <a:off x="15430500" y="121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131208</xdr:rowOff>
    </xdr:from>
    <xdr:ext cx="534377" cy="259045"/>
    <xdr:sp macro="" textlink="">
      <xdr:nvSpPr>
        <xdr:cNvPr id="665" name="テキスト ボックス 664"/>
        <xdr:cNvSpPr txBox="1"/>
      </xdr:nvSpPr>
      <xdr:spPr>
        <a:xfrm>
          <a:off x="15214111" y="11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108445</xdr:rowOff>
    </xdr:from>
    <xdr:to>
      <xdr:col>76</xdr:col>
      <xdr:colOff>165100</xdr:colOff>
      <xdr:row>75</xdr:row>
      <xdr:rowOff>38595</xdr:rowOff>
    </xdr:to>
    <xdr:sp macro="" textlink="">
      <xdr:nvSpPr>
        <xdr:cNvPr id="666" name="楕円 665"/>
        <xdr:cNvSpPr/>
      </xdr:nvSpPr>
      <xdr:spPr>
        <a:xfrm>
          <a:off x="14541500" y="127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55122</xdr:rowOff>
    </xdr:from>
    <xdr:ext cx="534377" cy="259045"/>
    <xdr:sp macro="" textlink="">
      <xdr:nvSpPr>
        <xdr:cNvPr id="667" name="テキスト ボックス 666"/>
        <xdr:cNvSpPr txBox="1"/>
      </xdr:nvSpPr>
      <xdr:spPr>
        <a:xfrm>
          <a:off x="14325111" y="125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131535</xdr:rowOff>
    </xdr:from>
    <xdr:to>
      <xdr:col>72</xdr:col>
      <xdr:colOff>38100</xdr:colOff>
      <xdr:row>79</xdr:row>
      <xdr:rowOff>61685</xdr:rowOff>
    </xdr:to>
    <xdr:sp macro="" textlink="">
      <xdr:nvSpPr>
        <xdr:cNvPr id="668" name="楕円 667"/>
        <xdr:cNvSpPr/>
      </xdr:nvSpPr>
      <xdr:spPr>
        <a:xfrm>
          <a:off x="13652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78212</xdr:rowOff>
    </xdr:from>
    <xdr:ext cx="378565" cy="259045"/>
    <xdr:sp macro="" textlink="">
      <xdr:nvSpPr>
        <xdr:cNvPr id="669" name="テキスト ボックス 668"/>
        <xdr:cNvSpPr txBox="1"/>
      </xdr:nvSpPr>
      <xdr:spPr>
        <a:xfrm>
          <a:off x="13514017" y="132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132753</xdr:rowOff>
    </xdr:from>
    <xdr:to>
      <xdr:col>67</xdr:col>
      <xdr:colOff>101600</xdr:colOff>
      <xdr:row>79</xdr:row>
      <xdr:rowOff>62903</xdr:rowOff>
    </xdr:to>
    <xdr:sp macro="" textlink="">
      <xdr:nvSpPr>
        <xdr:cNvPr id="670" name="楕円 669"/>
        <xdr:cNvSpPr/>
      </xdr:nvSpPr>
      <xdr:spPr>
        <a:xfrm>
          <a:off x="127635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54030</xdr:rowOff>
    </xdr:from>
    <xdr:ext cx="378565" cy="259045"/>
    <xdr:sp macro="" textlink="">
      <xdr:nvSpPr>
        <xdr:cNvPr id="671" name="テキスト ボックス 670"/>
        <xdr:cNvSpPr txBox="1"/>
      </xdr:nvSpPr>
      <xdr:spPr>
        <a:xfrm>
          <a:off x="12625017" y="13598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7" name="直線コネクタ 696"/>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8"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9" name="直線コネクタ 698"/>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700"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701" name="直線コネクタ 700"/>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102764</xdr:rowOff>
    </xdr:from>
    <xdr:to>
      <xdr:col>85</xdr:col>
      <xdr:colOff>127000</xdr:colOff>
      <xdr:row>95</xdr:row>
      <xdr:rowOff>117264</xdr:rowOff>
    </xdr:to>
    <xdr:cxnSp macro="">
      <xdr:nvCxnSpPr>
        <xdr:cNvPr id="702" name="直線コネクタ 701"/>
        <xdr:cNvCxnSpPr/>
      </xdr:nvCxnSpPr>
      <xdr:spPr>
        <a:xfrm flipV="1">
          <a:off x="15481300" y="1639051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3"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4" name="フローチャート: 判断 703"/>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107713</xdr:rowOff>
    </xdr:from>
    <xdr:to>
      <xdr:col>81</xdr:col>
      <xdr:colOff>50800</xdr:colOff>
      <xdr:row>95</xdr:row>
      <xdr:rowOff>117264</xdr:rowOff>
    </xdr:to>
    <xdr:cxnSp macro="">
      <xdr:nvCxnSpPr>
        <xdr:cNvPr id="705" name="直線コネクタ 704"/>
        <xdr:cNvCxnSpPr/>
      </xdr:nvCxnSpPr>
      <xdr:spPr>
        <a:xfrm>
          <a:off x="14592300" y="16395463"/>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6" name="フローチャート: 判断 705"/>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7" name="テキスト ボックス 706"/>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107713</xdr:rowOff>
    </xdr:from>
    <xdr:to>
      <xdr:col>76</xdr:col>
      <xdr:colOff>114300</xdr:colOff>
      <xdr:row>95</xdr:row>
      <xdr:rowOff>111500</xdr:rowOff>
    </xdr:to>
    <xdr:cxnSp macro="">
      <xdr:nvCxnSpPr>
        <xdr:cNvPr id="708" name="直線コネクタ 707"/>
        <xdr:cNvCxnSpPr/>
      </xdr:nvCxnSpPr>
      <xdr:spPr>
        <a:xfrm flipV="1">
          <a:off x="13703300" y="16395463"/>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9" name="フローチャート: 判断 708"/>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10" name="テキスト ボックス 709"/>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111500</xdr:rowOff>
    </xdr:from>
    <xdr:to>
      <xdr:col>71</xdr:col>
      <xdr:colOff>177800</xdr:colOff>
      <xdr:row>95</xdr:row>
      <xdr:rowOff>124840</xdr:rowOff>
    </xdr:to>
    <xdr:cxnSp macro="">
      <xdr:nvCxnSpPr>
        <xdr:cNvPr id="711" name="直線コネクタ 710"/>
        <xdr:cNvCxnSpPr/>
      </xdr:nvCxnSpPr>
      <xdr:spPr>
        <a:xfrm flipV="1">
          <a:off x="12814300" y="16399250"/>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12" name="フローチャート: 判断 711"/>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3" name="テキスト ボックス 712"/>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4" name="フローチャート: 判断 713"/>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5" name="テキスト ボックス 714"/>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51964</xdr:rowOff>
    </xdr:from>
    <xdr:to>
      <xdr:col>85</xdr:col>
      <xdr:colOff>177800</xdr:colOff>
      <xdr:row>95</xdr:row>
      <xdr:rowOff>153564</xdr:rowOff>
    </xdr:to>
    <xdr:sp macro="" textlink="">
      <xdr:nvSpPr>
        <xdr:cNvPr id="721" name="楕円 720"/>
        <xdr:cNvSpPr/>
      </xdr:nvSpPr>
      <xdr:spPr>
        <a:xfrm>
          <a:off x="162687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74841</xdr:rowOff>
    </xdr:from>
    <xdr:ext cx="534377" cy="259045"/>
    <xdr:sp macro="" textlink="">
      <xdr:nvSpPr>
        <xdr:cNvPr id="722" name="公債費該当値テキスト"/>
        <xdr:cNvSpPr txBox="1"/>
      </xdr:nvSpPr>
      <xdr:spPr>
        <a:xfrm>
          <a:off x="16370300" y="161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66464</xdr:rowOff>
    </xdr:from>
    <xdr:to>
      <xdr:col>81</xdr:col>
      <xdr:colOff>101600</xdr:colOff>
      <xdr:row>95</xdr:row>
      <xdr:rowOff>168064</xdr:rowOff>
    </xdr:to>
    <xdr:sp macro="" textlink="">
      <xdr:nvSpPr>
        <xdr:cNvPr id="723" name="楕円 722"/>
        <xdr:cNvSpPr/>
      </xdr:nvSpPr>
      <xdr:spPr>
        <a:xfrm>
          <a:off x="15430500" y="16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13141</xdr:rowOff>
    </xdr:from>
    <xdr:ext cx="534377" cy="259045"/>
    <xdr:sp macro="" textlink="">
      <xdr:nvSpPr>
        <xdr:cNvPr id="724" name="テキスト ボックス 723"/>
        <xdr:cNvSpPr txBox="1"/>
      </xdr:nvSpPr>
      <xdr:spPr>
        <a:xfrm>
          <a:off x="15214111" y="1612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56913</xdr:rowOff>
    </xdr:from>
    <xdr:to>
      <xdr:col>76</xdr:col>
      <xdr:colOff>165100</xdr:colOff>
      <xdr:row>95</xdr:row>
      <xdr:rowOff>158513</xdr:rowOff>
    </xdr:to>
    <xdr:sp macro="" textlink="">
      <xdr:nvSpPr>
        <xdr:cNvPr id="725" name="楕円 724"/>
        <xdr:cNvSpPr/>
      </xdr:nvSpPr>
      <xdr:spPr>
        <a:xfrm>
          <a:off x="14541500" y="16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3590</xdr:rowOff>
    </xdr:from>
    <xdr:ext cx="534377" cy="259045"/>
    <xdr:sp macro="" textlink="">
      <xdr:nvSpPr>
        <xdr:cNvPr id="726" name="テキスト ボックス 725"/>
        <xdr:cNvSpPr txBox="1"/>
      </xdr:nvSpPr>
      <xdr:spPr>
        <a:xfrm>
          <a:off x="14325111" y="161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60700</xdr:rowOff>
    </xdr:from>
    <xdr:to>
      <xdr:col>72</xdr:col>
      <xdr:colOff>38100</xdr:colOff>
      <xdr:row>95</xdr:row>
      <xdr:rowOff>162300</xdr:rowOff>
    </xdr:to>
    <xdr:sp macro="" textlink="">
      <xdr:nvSpPr>
        <xdr:cNvPr id="727" name="楕円 726"/>
        <xdr:cNvSpPr/>
      </xdr:nvSpPr>
      <xdr:spPr>
        <a:xfrm>
          <a:off x="13652500" y="163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7377</xdr:rowOff>
    </xdr:from>
    <xdr:ext cx="534377" cy="259045"/>
    <xdr:sp macro="" textlink="">
      <xdr:nvSpPr>
        <xdr:cNvPr id="728" name="テキスト ボックス 727"/>
        <xdr:cNvSpPr txBox="1"/>
      </xdr:nvSpPr>
      <xdr:spPr>
        <a:xfrm>
          <a:off x="13436111" y="161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74040</xdr:rowOff>
    </xdr:from>
    <xdr:to>
      <xdr:col>67</xdr:col>
      <xdr:colOff>101600</xdr:colOff>
      <xdr:row>96</xdr:row>
      <xdr:rowOff>4190</xdr:rowOff>
    </xdr:to>
    <xdr:sp macro="" textlink="">
      <xdr:nvSpPr>
        <xdr:cNvPr id="729" name="楕円 728"/>
        <xdr:cNvSpPr/>
      </xdr:nvSpPr>
      <xdr:spPr>
        <a:xfrm>
          <a:off x="12763500" y="163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20717</xdr:rowOff>
    </xdr:from>
    <xdr:ext cx="534377" cy="259045"/>
    <xdr:sp macro="" textlink="">
      <xdr:nvSpPr>
        <xdr:cNvPr id="730" name="テキスト ボックス 729"/>
        <xdr:cNvSpPr txBox="1"/>
      </xdr:nvSpPr>
      <xdr:spPr>
        <a:xfrm>
          <a:off x="12547111" y="161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4" name="直線コネクタ 753"/>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5"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7"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8" name="直線コネクタ 757"/>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60"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1" name="フローチャート: 判断 760"/>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3" name="フローチャート: 判断 762"/>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4" name="テキスト ボックス 763"/>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6" name="フローチャート: 判断 765"/>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7" name="テキスト ボックス 766"/>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9" name="フローチャート: 判断 768"/>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70" name="テキスト ボックス 769"/>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71" name="フローチャート: 判断 770"/>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72" name="テキスト ボックス 771"/>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9"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ものは、農林水産業費、災害復旧費となっている。平成２８年熊本地震の影響によるものが主で、それぞれ被災農業者向け経営体育成支援事業補助金、宅地耐震化推進事業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衛生費は熊本地震に係る災害廃棄物処理委託費により平成２８～２９年度は類似団体平均を大きく上回っていたが、事業完了により熊本地震前の水準まで近づき類似団体平均を下回った。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民生費については、平成３０年度やや減少したものの今後も幼児教育無償化や人口増、少子高齢化等に伴う行政需要の増加により増加が見込まれる。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年度決算に係る財政調整基金への積立（１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百万円で前年より減額（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百万円）となったが、税収の増による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月補正時点での余剰金の発生により、年度内の取崩し額が大幅に減額（前年比－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為、実質単年度収支はプラスに転じたが、人口増に伴う行政需要（扶助費・教育費）の増により慢性的に取り崩している。予算規模が縮小され、更には税収増も見込まれることから、今後の実質単年度収支はプラスを維持して行く見込み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すべての会計で黒字であるが、後期高齢者医療特別会計や介護保険特別会計は少子高齢化に伴い予算規模が増加傾向にある。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介護保険特別会計については、介護サービス等の費用を賄うため６５歳以上の保険料を増額したため黒字額が増加している。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各会計繰出基準外の繰出しがないように、今後もこの状態を維持していく。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なお、令和２年度（２０２０年度）より公共下水道特別会計、農業集落排水特別会計が公営企業会計に移行するが、料金改定も含め、運営については積極的に関与する必要がある。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は、熊本地震に係る地方債の元金償還開始により元利償還金が増加したが、交付税算入率が高いため算入公債費等も増加したことに加え、公営企業債の元利償還に対する繰入金について、過去の償還が完了したことにより減となったことにより、全体的には分子は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今後は新庁舎建設の災害復旧事業債の増加が見込まれるが、平成２８年熊本地震からの復旧・復興事業に係る交付税の算入率は高いため、実質公債費比率が大幅に増加することはないと見込んでいる。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熊本地震に係る地方債の発行により、前年度に引き続き地方債の現在高は増加したが、公営企業債等繰入見込額と退職手当負担見込額の減により将来負担額は減額した。また、平成２８年熊本地震に係る地方債は交付税算入率が高いため基準財政需要額算入見込額が増加し、庁舎建設基金など特定目的基金も積立てにより増加したことから充当可能財源は増加した。以上により将来負担比率の分子は前年度より１，１５５百万円のマイナ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庁舎建設に伴う地方債発行や、新環境工場建設に伴う組合負担等見込額が増大するため、将来負担額の増加傾向は続く見込みである。充当可能財源等についても新庁舎建設事業は災害復旧事業を活用することから増加するが、庁舎建設基金の取り崩しにより充当可能基金は徐々に減額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熊本県大津町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税収の増により積立てが取り崩しを上回ったため、前年比４１９百万円の増となった。減債基金は熊本地震災害廃棄物処理基金補助金を全額積立てたため増、その他特定目的基金も庁舎建設基金の積立額が大きか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・庁舎建設のため、令和元～３年度にかけて全体の基金残高が減少すると予想される。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・企業誘致の推進のため、大津町工場等振興奨励基金については計画的に積立てが必要である。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・庁舎建設基金：新庁舎を建設するために積み立てるもの。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・熊本地震大津町復興基金：平成２８年熊本地震からの早期復興を図るために積み立てるもの。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・大津町工場等振興奨励基金：町内進出企業への工場等振興奨励補助金の財源とし１２２百万円を取り崩したため減となった。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・庁舎建設基金：２４０百万円の積立による増。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・熊本地震大津町復興基金：平成２８年熊本地震からの復旧・復興事業の財源として２５百万円取り崩したため増。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・大津町工場等振興奨励基金：企業誘致の状況を踏まえ、積立を計画的に行う必要がある。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・庁舎建設基金：令和元～３年度にかけて新庁舎を建設するため、計画的に取り崩しを行う。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・熊本地震大津町復興基金：この基金を利用してきめ細かな復興事業を展開していく。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平成２９年度決算に係る財政調整基金への積立（１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２）が５６９百万円で前年より減額（△１１７百万円）となったが、税収の増による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月補正時点での余剰金の発生により、年度内の取崩し額が大幅に減額（前年比△６００百万円）となったため、前年比４１９百万円の増となった。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おいては、熊本地震の発生直後から避難所対応、庁舎機能分散、廃棄物処理等、次々と状況が変化して行く中、専決予算等で財政調整基金を１２億円程度を繰り入れ、それにより予算編成を行うことができた。これらを踏まえ、常時２０億円程度は保有すべきだ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の元利償還金の財源として、７百万円を取り崩したものの、災害廃棄物処理事業に対する災害対策債の交付税措置されない部分を補填するため熊本地震災害廃棄物処理基金補助金１０７百万円が交付され、全額積立てたため大幅な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・学校教育施設の元利償還は今後も続くことから、同水準の取り崩しを予定している。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・令和元年度から災害対策債の償還が始まるため、交付税措置されない部分を補填するために取り崩しを行う。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室小学校増築や災害公営住宅建設を進めたが、災害公営住宅は令和元年度に完成するため、減価償却率の低下に寄与しなかった。また、令和３年度には新庁舎が完成するため、令和３年度以降は有形固定資産減価償却率は減少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2" name="直線コネクタ 71"/>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3"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4" name="直線コネクタ 73"/>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5"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6" name="直線コネクタ 75"/>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7"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8" name="フローチャート: 判断 77"/>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9" name="フローチャート: 判断 78"/>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0" name="フローチャート: 判断 79"/>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1" name="フローチャート: 判断 80"/>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7" name="楕円 86"/>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88" name="有形固定資産減価償却率該当値テキスト"/>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9" name="楕円 88"/>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151130</xdr:rowOff>
    </xdr:to>
    <xdr:cxnSp macro="">
      <xdr:nvCxnSpPr>
        <xdr:cNvPr id="90" name="直線コネクタ 89"/>
        <xdr:cNvCxnSpPr/>
      </xdr:nvCxnSpPr>
      <xdr:spPr>
        <a:xfrm flipV="1">
          <a:off x="4051300" y="618722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91" name="楕円 90"/>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31</xdr:row>
      <xdr:rowOff>169122</xdr:rowOff>
    </xdr:to>
    <xdr:cxnSp macro="">
      <xdr:nvCxnSpPr>
        <xdr:cNvPr id="92" name="直線コネクタ 91"/>
        <xdr:cNvCxnSpPr/>
      </xdr:nvCxnSpPr>
      <xdr:spPr>
        <a:xfrm flipV="1">
          <a:off x="3289300" y="623760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93" name="楕円 92"/>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66040</xdr:rowOff>
    </xdr:to>
    <xdr:cxnSp macro="">
      <xdr:nvCxnSpPr>
        <xdr:cNvPr id="94" name="直線コネクタ 93"/>
        <xdr:cNvCxnSpPr/>
      </xdr:nvCxnSpPr>
      <xdr:spPr>
        <a:xfrm flipV="1">
          <a:off x="2527300" y="625559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5"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6"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7"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8"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9"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100" name="n_3mainValue有形固定資産減価償却率"/>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税の３００百万円増額や、それに伴う財政調整基金の４００百万円増額により５１．５ポイントの減となった。令和元年度以降は新庁舎建設に係る地方債発行により債務償還比率は増加する見込み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7" name="テキスト ボックス 11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1" name="直線コネクタ 130"/>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3" name="直線コネクタ 13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4"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5" name="直線コネクタ 134"/>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36"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7" name="フローチャート: 判断 136"/>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8" name="フローチャート: 判断 137"/>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64979</xdr:rowOff>
    </xdr:from>
    <xdr:to>
      <xdr:col>76</xdr:col>
      <xdr:colOff>73025</xdr:colOff>
      <xdr:row>30</xdr:row>
      <xdr:rowOff>166579</xdr:rowOff>
    </xdr:to>
    <xdr:sp macro="" textlink="">
      <xdr:nvSpPr>
        <xdr:cNvPr id="144" name="楕円 143"/>
        <xdr:cNvSpPr/>
      </xdr:nvSpPr>
      <xdr:spPr>
        <a:xfrm>
          <a:off x="14744700" y="59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87856</xdr:rowOff>
    </xdr:from>
    <xdr:ext cx="469744" cy="259045"/>
    <xdr:sp macro="" textlink="">
      <xdr:nvSpPr>
        <xdr:cNvPr id="145" name="債務償還比率該当値テキスト"/>
        <xdr:cNvSpPr txBox="1"/>
      </xdr:nvSpPr>
      <xdr:spPr>
        <a:xfrm>
          <a:off x="14846300" y="583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157008</xdr:rowOff>
    </xdr:from>
    <xdr:to>
      <xdr:col>72</xdr:col>
      <xdr:colOff>123825</xdr:colOff>
      <xdr:row>30</xdr:row>
      <xdr:rowOff>87158</xdr:rowOff>
    </xdr:to>
    <xdr:sp macro="" textlink="">
      <xdr:nvSpPr>
        <xdr:cNvPr id="146" name="楕円 145"/>
        <xdr:cNvSpPr/>
      </xdr:nvSpPr>
      <xdr:spPr>
        <a:xfrm>
          <a:off x="14033500" y="59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36358</xdr:rowOff>
    </xdr:from>
    <xdr:to>
      <xdr:col>76</xdr:col>
      <xdr:colOff>22225</xdr:colOff>
      <xdr:row>30</xdr:row>
      <xdr:rowOff>115779</xdr:rowOff>
    </xdr:to>
    <xdr:cxnSp macro="">
      <xdr:nvCxnSpPr>
        <xdr:cNvPr id="147" name="直線コネクタ 146"/>
        <xdr:cNvCxnSpPr/>
      </xdr:nvCxnSpPr>
      <xdr:spPr>
        <a:xfrm>
          <a:off x="14084300" y="5951383"/>
          <a:ext cx="711200" cy="7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8"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103685</xdr:rowOff>
    </xdr:from>
    <xdr:ext cx="469744" cy="259045"/>
    <xdr:sp macro="" textlink="">
      <xdr:nvSpPr>
        <xdr:cNvPr id="149" name="n_1mainValue債務償還比率"/>
        <xdr:cNvSpPr txBox="1"/>
      </xdr:nvSpPr>
      <xdr:spPr>
        <a:xfrm>
          <a:off x="13836727" y="56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1" name="楕円 70"/>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2" name="【道路】&#10;有形固定資産減価償却率該当値テキスト"/>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3" name="楕円 72"/>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150495</xdr:rowOff>
    </xdr:to>
    <xdr:cxnSp macro="">
      <xdr:nvCxnSpPr>
        <xdr:cNvPr id="74" name="直線コネクタ 73"/>
        <xdr:cNvCxnSpPr/>
      </xdr:nvCxnSpPr>
      <xdr:spPr>
        <a:xfrm flipV="1">
          <a:off x="3797300" y="6629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130175</xdr:rowOff>
    </xdr:from>
    <xdr:to>
      <xdr:col>15</xdr:col>
      <xdr:colOff>101600</xdr:colOff>
      <xdr:row>39</xdr:row>
      <xdr:rowOff>60325</xdr:rowOff>
    </xdr:to>
    <xdr:sp macro="" textlink="">
      <xdr:nvSpPr>
        <xdr:cNvPr id="75" name="楕円 74"/>
        <xdr:cNvSpPr/>
      </xdr:nvSpPr>
      <xdr:spPr>
        <a:xfrm>
          <a:off x="2857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9525</xdr:rowOff>
    </xdr:to>
    <xdr:cxnSp macro="">
      <xdr:nvCxnSpPr>
        <xdr:cNvPr id="76" name="直線コネクタ 75"/>
        <xdr:cNvCxnSpPr/>
      </xdr:nvCxnSpPr>
      <xdr:spPr>
        <a:xfrm flipV="1">
          <a:off x="2908300" y="666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166370</xdr:rowOff>
    </xdr:from>
    <xdr:to>
      <xdr:col>10</xdr:col>
      <xdr:colOff>165100</xdr:colOff>
      <xdr:row>39</xdr:row>
      <xdr:rowOff>96520</xdr:rowOff>
    </xdr:to>
    <xdr:sp macro="" textlink="">
      <xdr:nvSpPr>
        <xdr:cNvPr id="77" name="楕円 76"/>
        <xdr:cNvSpPr/>
      </xdr:nvSpPr>
      <xdr:spPr>
        <a:xfrm>
          <a:off x="1968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xdr:rowOff>
    </xdr:from>
    <xdr:to>
      <xdr:col>15</xdr:col>
      <xdr:colOff>50800</xdr:colOff>
      <xdr:row>39</xdr:row>
      <xdr:rowOff>45720</xdr:rowOff>
    </xdr:to>
    <xdr:cxnSp macro="">
      <xdr:nvCxnSpPr>
        <xdr:cNvPr id="78" name="直線コネクタ 77"/>
        <xdr:cNvCxnSpPr/>
      </xdr:nvCxnSpPr>
      <xdr:spPr>
        <a:xfrm flipV="1">
          <a:off x="2019300" y="669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2" name="n_1mainValue【道路】&#10;有形固定資産減価償却率"/>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51452</xdr:rowOff>
    </xdr:from>
    <xdr:ext cx="405111" cy="259045"/>
    <xdr:sp macro="" textlink="">
      <xdr:nvSpPr>
        <xdr:cNvPr id="83" name="n_2mainValue【道路】&#10;有形固定資産減価償却率"/>
        <xdr:cNvSpPr txBox="1"/>
      </xdr:nvSpPr>
      <xdr:spPr>
        <a:xfrm>
          <a:off x="2705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87647</xdr:rowOff>
    </xdr:from>
    <xdr:ext cx="405111" cy="259045"/>
    <xdr:sp macro="" textlink="">
      <xdr:nvSpPr>
        <xdr:cNvPr id="84" name="n_3mainValue【道路】&#10;有形固定資産減価償却率"/>
        <xdr:cNvSpPr txBox="1"/>
      </xdr:nvSpPr>
      <xdr:spPr>
        <a:xfrm>
          <a:off x="1816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32347</xdr:rowOff>
    </xdr:from>
    <xdr:to>
      <xdr:col>55</xdr:col>
      <xdr:colOff>50800</xdr:colOff>
      <xdr:row>41</xdr:row>
      <xdr:rowOff>133947</xdr:rowOff>
    </xdr:to>
    <xdr:sp macro="" textlink="">
      <xdr:nvSpPr>
        <xdr:cNvPr id="123" name="楕円 122"/>
        <xdr:cNvSpPr/>
      </xdr:nvSpPr>
      <xdr:spPr>
        <a:xfrm>
          <a:off x="10426700" y="70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118724</xdr:rowOff>
    </xdr:from>
    <xdr:ext cx="469744" cy="259045"/>
    <xdr:sp macro="" textlink="">
      <xdr:nvSpPr>
        <xdr:cNvPr id="124" name="【道路】&#10;一人当たり延長該当値テキスト"/>
        <xdr:cNvSpPr txBox="1"/>
      </xdr:nvSpPr>
      <xdr:spPr>
        <a:xfrm>
          <a:off x="10515600" y="697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30874</xdr:rowOff>
    </xdr:from>
    <xdr:to>
      <xdr:col>50</xdr:col>
      <xdr:colOff>165100</xdr:colOff>
      <xdr:row>41</xdr:row>
      <xdr:rowOff>132474</xdr:rowOff>
    </xdr:to>
    <xdr:sp macro="" textlink="">
      <xdr:nvSpPr>
        <xdr:cNvPr id="125" name="楕円 124"/>
        <xdr:cNvSpPr/>
      </xdr:nvSpPr>
      <xdr:spPr>
        <a:xfrm>
          <a:off x="9588500" y="70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81674</xdr:rowOff>
    </xdr:from>
    <xdr:to>
      <xdr:col>55</xdr:col>
      <xdr:colOff>0</xdr:colOff>
      <xdr:row>41</xdr:row>
      <xdr:rowOff>83147</xdr:rowOff>
    </xdr:to>
    <xdr:cxnSp macro="">
      <xdr:nvCxnSpPr>
        <xdr:cNvPr id="126" name="直線コネクタ 125"/>
        <xdr:cNvCxnSpPr/>
      </xdr:nvCxnSpPr>
      <xdr:spPr>
        <a:xfrm>
          <a:off x="9639300" y="7111124"/>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30315</xdr:rowOff>
    </xdr:from>
    <xdr:to>
      <xdr:col>46</xdr:col>
      <xdr:colOff>38100</xdr:colOff>
      <xdr:row>41</xdr:row>
      <xdr:rowOff>131915</xdr:rowOff>
    </xdr:to>
    <xdr:sp macro="" textlink="">
      <xdr:nvSpPr>
        <xdr:cNvPr id="127" name="楕円 126"/>
        <xdr:cNvSpPr/>
      </xdr:nvSpPr>
      <xdr:spPr>
        <a:xfrm>
          <a:off x="8699500" y="70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81115</xdr:rowOff>
    </xdr:from>
    <xdr:to>
      <xdr:col>50</xdr:col>
      <xdr:colOff>114300</xdr:colOff>
      <xdr:row>41</xdr:row>
      <xdr:rowOff>81674</xdr:rowOff>
    </xdr:to>
    <xdr:cxnSp macro="">
      <xdr:nvCxnSpPr>
        <xdr:cNvPr id="128" name="直線コネクタ 127"/>
        <xdr:cNvCxnSpPr/>
      </xdr:nvCxnSpPr>
      <xdr:spPr>
        <a:xfrm>
          <a:off x="8750300" y="7110565"/>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29781</xdr:rowOff>
    </xdr:from>
    <xdr:to>
      <xdr:col>41</xdr:col>
      <xdr:colOff>101600</xdr:colOff>
      <xdr:row>41</xdr:row>
      <xdr:rowOff>131381</xdr:rowOff>
    </xdr:to>
    <xdr:sp macro="" textlink="">
      <xdr:nvSpPr>
        <xdr:cNvPr id="129" name="楕円 128"/>
        <xdr:cNvSpPr/>
      </xdr:nvSpPr>
      <xdr:spPr>
        <a:xfrm>
          <a:off x="7810500" y="70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80581</xdr:rowOff>
    </xdr:from>
    <xdr:to>
      <xdr:col>45</xdr:col>
      <xdr:colOff>177800</xdr:colOff>
      <xdr:row>41</xdr:row>
      <xdr:rowOff>81115</xdr:rowOff>
    </xdr:to>
    <xdr:cxnSp macro="">
      <xdr:nvCxnSpPr>
        <xdr:cNvPr id="130" name="直線コネクタ 129"/>
        <xdr:cNvCxnSpPr/>
      </xdr:nvCxnSpPr>
      <xdr:spPr>
        <a:xfrm>
          <a:off x="7861300" y="711003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123601</xdr:rowOff>
    </xdr:from>
    <xdr:ext cx="534377" cy="259045"/>
    <xdr:sp macro="" textlink="">
      <xdr:nvSpPr>
        <xdr:cNvPr id="134" name="n_1mainValue【道路】&#10;一人当たり延長"/>
        <xdr:cNvSpPr txBox="1"/>
      </xdr:nvSpPr>
      <xdr:spPr>
        <a:xfrm>
          <a:off x="9359411" y="7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123042</xdr:rowOff>
    </xdr:from>
    <xdr:ext cx="534377" cy="259045"/>
    <xdr:sp macro="" textlink="">
      <xdr:nvSpPr>
        <xdr:cNvPr id="135" name="n_2mainValue【道路】&#10;一人当たり延長"/>
        <xdr:cNvSpPr txBox="1"/>
      </xdr:nvSpPr>
      <xdr:spPr>
        <a:xfrm>
          <a:off x="8483111" y="71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122508</xdr:rowOff>
    </xdr:from>
    <xdr:ext cx="534377" cy="259045"/>
    <xdr:sp macro="" textlink="">
      <xdr:nvSpPr>
        <xdr:cNvPr id="136" name="n_3mainValue【道路】&#10;一人当たり延長"/>
        <xdr:cNvSpPr txBox="1"/>
      </xdr:nvSpPr>
      <xdr:spPr>
        <a:xfrm>
          <a:off x="7594111" y="71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122555</xdr:rowOff>
    </xdr:from>
    <xdr:to>
      <xdr:col>24</xdr:col>
      <xdr:colOff>114300</xdr:colOff>
      <xdr:row>57</xdr:row>
      <xdr:rowOff>52705</xdr:rowOff>
    </xdr:to>
    <xdr:sp macro="" textlink="">
      <xdr:nvSpPr>
        <xdr:cNvPr id="175" name="楕円 174"/>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145432</xdr:rowOff>
    </xdr:from>
    <xdr:ext cx="405111" cy="259045"/>
    <xdr:sp macro="" textlink="">
      <xdr:nvSpPr>
        <xdr:cNvPr id="176" name="【橋りょう・トンネル】&#10;有形固定資産減価償却率該当値テキスト"/>
        <xdr:cNvSpPr txBox="1"/>
      </xdr:nvSpPr>
      <xdr:spPr>
        <a:xfrm>
          <a:off x="4673600"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77" name="楕円 176"/>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xdr:rowOff>
    </xdr:from>
    <xdr:to>
      <xdr:col>24</xdr:col>
      <xdr:colOff>63500</xdr:colOff>
      <xdr:row>57</xdr:row>
      <xdr:rowOff>26670</xdr:rowOff>
    </xdr:to>
    <xdr:cxnSp macro="">
      <xdr:nvCxnSpPr>
        <xdr:cNvPr id="178" name="直線コネクタ 177"/>
        <xdr:cNvCxnSpPr/>
      </xdr:nvCxnSpPr>
      <xdr:spPr>
        <a:xfrm flipV="1">
          <a:off x="3797300" y="97745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79" name="楕円 178"/>
        <xdr:cNvSpPr/>
      </xdr:nvSpPr>
      <xdr:spPr>
        <a:xfrm>
          <a:off x="2857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57</xdr:row>
      <xdr:rowOff>49530</xdr:rowOff>
    </xdr:to>
    <xdr:cxnSp macro="">
      <xdr:nvCxnSpPr>
        <xdr:cNvPr id="180" name="直線コネクタ 179"/>
        <xdr:cNvCxnSpPr/>
      </xdr:nvCxnSpPr>
      <xdr:spPr>
        <a:xfrm flipV="1">
          <a:off x="2908300" y="979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27305</xdr:rowOff>
    </xdr:from>
    <xdr:to>
      <xdr:col>10</xdr:col>
      <xdr:colOff>165100</xdr:colOff>
      <xdr:row>57</xdr:row>
      <xdr:rowOff>128905</xdr:rowOff>
    </xdr:to>
    <xdr:sp macro="" textlink="">
      <xdr:nvSpPr>
        <xdr:cNvPr id="181" name="楕円 180"/>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49530</xdr:rowOff>
    </xdr:from>
    <xdr:to>
      <xdr:col>15</xdr:col>
      <xdr:colOff>50800</xdr:colOff>
      <xdr:row>57</xdr:row>
      <xdr:rowOff>78105</xdr:rowOff>
    </xdr:to>
    <xdr:cxnSp macro="">
      <xdr:nvCxnSpPr>
        <xdr:cNvPr id="182" name="直線コネクタ 181"/>
        <xdr:cNvCxnSpPr/>
      </xdr:nvCxnSpPr>
      <xdr:spPr>
        <a:xfrm flipV="1">
          <a:off x="2019300" y="9822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93997</xdr:rowOff>
    </xdr:from>
    <xdr:ext cx="405111" cy="259045"/>
    <xdr:sp macro="" textlink="">
      <xdr:nvSpPr>
        <xdr:cNvPr id="186" name="n_1mainValue【橋りょう・トンネル】&#10;有形固定資産減価償却率"/>
        <xdr:cNvSpPr txBox="1"/>
      </xdr:nvSpPr>
      <xdr:spPr>
        <a:xfrm>
          <a:off x="3582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187" name="n_2mainValue【橋りょう・トンネル】&#10;有形固定資産減価償却率"/>
        <xdr:cNvSpPr txBox="1"/>
      </xdr:nvSpPr>
      <xdr:spPr>
        <a:xfrm>
          <a:off x="2705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145432</xdr:rowOff>
    </xdr:from>
    <xdr:ext cx="405111" cy="259045"/>
    <xdr:sp macro="" textlink="">
      <xdr:nvSpPr>
        <xdr:cNvPr id="188" name="n_3mainValue【橋りょう・トンネル】&#10;有形固定資産減価償却率"/>
        <xdr:cNvSpPr txBox="1"/>
      </xdr:nvSpPr>
      <xdr:spPr>
        <a:xfrm>
          <a:off x="1816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85254</xdr:rowOff>
    </xdr:from>
    <xdr:to>
      <xdr:col>55</xdr:col>
      <xdr:colOff>50800</xdr:colOff>
      <xdr:row>63</xdr:row>
      <xdr:rowOff>15404</xdr:rowOff>
    </xdr:to>
    <xdr:sp macro="" textlink="">
      <xdr:nvSpPr>
        <xdr:cNvPr id="225" name="楕円 224"/>
        <xdr:cNvSpPr/>
      </xdr:nvSpPr>
      <xdr:spPr>
        <a:xfrm>
          <a:off x="10426700" y="10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63681</xdr:rowOff>
    </xdr:from>
    <xdr:ext cx="534377" cy="259045"/>
    <xdr:sp macro="" textlink="">
      <xdr:nvSpPr>
        <xdr:cNvPr id="226" name="【橋りょう・トンネル】&#10;一人当たり有形固定資産（償却資産）額該当値テキスト"/>
        <xdr:cNvSpPr txBox="1"/>
      </xdr:nvSpPr>
      <xdr:spPr>
        <a:xfrm>
          <a:off x="10515600" y="106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83500</xdr:rowOff>
    </xdr:from>
    <xdr:to>
      <xdr:col>50</xdr:col>
      <xdr:colOff>165100</xdr:colOff>
      <xdr:row>63</xdr:row>
      <xdr:rowOff>13650</xdr:rowOff>
    </xdr:to>
    <xdr:sp macro="" textlink="">
      <xdr:nvSpPr>
        <xdr:cNvPr id="227" name="楕円 226"/>
        <xdr:cNvSpPr/>
      </xdr:nvSpPr>
      <xdr:spPr>
        <a:xfrm>
          <a:off x="9588500" y="107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134300</xdr:rowOff>
    </xdr:from>
    <xdr:to>
      <xdr:col>55</xdr:col>
      <xdr:colOff>0</xdr:colOff>
      <xdr:row>62</xdr:row>
      <xdr:rowOff>136054</xdr:rowOff>
    </xdr:to>
    <xdr:cxnSp macro="">
      <xdr:nvCxnSpPr>
        <xdr:cNvPr id="228" name="直線コネクタ 227"/>
        <xdr:cNvCxnSpPr/>
      </xdr:nvCxnSpPr>
      <xdr:spPr>
        <a:xfrm>
          <a:off x="9639300" y="10764200"/>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83534</xdr:rowOff>
    </xdr:from>
    <xdr:to>
      <xdr:col>46</xdr:col>
      <xdr:colOff>38100</xdr:colOff>
      <xdr:row>63</xdr:row>
      <xdr:rowOff>13684</xdr:rowOff>
    </xdr:to>
    <xdr:sp macro="" textlink="">
      <xdr:nvSpPr>
        <xdr:cNvPr id="229" name="楕円 228"/>
        <xdr:cNvSpPr/>
      </xdr:nvSpPr>
      <xdr:spPr>
        <a:xfrm>
          <a:off x="86995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134300</xdr:rowOff>
    </xdr:from>
    <xdr:to>
      <xdr:col>50</xdr:col>
      <xdr:colOff>114300</xdr:colOff>
      <xdr:row>62</xdr:row>
      <xdr:rowOff>134334</xdr:rowOff>
    </xdr:to>
    <xdr:cxnSp macro="">
      <xdr:nvCxnSpPr>
        <xdr:cNvPr id="230" name="直線コネクタ 229"/>
        <xdr:cNvCxnSpPr/>
      </xdr:nvCxnSpPr>
      <xdr:spPr>
        <a:xfrm flipV="1">
          <a:off x="8750300" y="1076420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82665</xdr:rowOff>
    </xdr:from>
    <xdr:to>
      <xdr:col>41</xdr:col>
      <xdr:colOff>101600</xdr:colOff>
      <xdr:row>63</xdr:row>
      <xdr:rowOff>12815</xdr:rowOff>
    </xdr:to>
    <xdr:sp macro="" textlink="">
      <xdr:nvSpPr>
        <xdr:cNvPr id="231" name="楕円 230"/>
        <xdr:cNvSpPr/>
      </xdr:nvSpPr>
      <xdr:spPr>
        <a:xfrm>
          <a:off x="7810500" y="10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133465</xdr:rowOff>
    </xdr:from>
    <xdr:to>
      <xdr:col>45</xdr:col>
      <xdr:colOff>177800</xdr:colOff>
      <xdr:row>62</xdr:row>
      <xdr:rowOff>134334</xdr:rowOff>
    </xdr:to>
    <xdr:cxnSp macro="">
      <xdr:nvCxnSpPr>
        <xdr:cNvPr id="232" name="直線コネクタ 231"/>
        <xdr:cNvCxnSpPr/>
      </xdr:nvCxnSpPr>
      <xdr:spPr>
        <a:xfrm>
          <a:off x="7861300" y="1076336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4777</xdr:rowOff>
    </xdr:from>
    <xdr:ext cx="534377" cy="259045"/>
    <xdr:sp macro="" textlink="">
      <xdr:nvSpPr>
        <xdr:cNvPr id="236" name="n_1mainValue【橋りょう・トンネル】&#10;一人当たり有形固定資産（償却資産）額"/>
        <xdr:cNvSpPr txBox="1"/>
      </xdr:nvSpPr>
      <xdr:spPr>
        <a:xfrm>
          <a:off x="9359411" y="108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4811</xdr:rowOff>
    </xdr:from>
    <xdr:ext cx="534377" cy="259045"/>
    <xdr:sp macro="" textlink="">
      <xdr:nvSpPr>
        <xdr:cNvPr id="237" name="n_2mainValue【橋りょう・トンネル】&#10;一人当たり有形固定資産（償却資産）額"/>
        <xdr:cNvSpPr txBox="1"/>
      </xdr:nvSpPr>
      <xdr:spPr>
        <a:xfrm>
          <a:off x="8483111" y="108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3942</xdr:rowOff>
    </xdr:from>
    <xdr:ext cx="534377" cy="259045"/>
    <xdr:sp macro="" textlink="">
      <xdr:nvSpPr>
        <xdr:cNvPr id="238" name="n_3mainValue【橋りょう・トンネル】&#10;一人当たり有形固定資産（償却資産）額"/>
        <xdr:cNvSpPr txBox="1"/>
      </xdr:nvSpPr>
      <xdr:spPr>
        <a:xfrm>
          <a:off x="7594111" y="1080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278" name="楕円 277"/>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279" name="【公営住宅】&#10;有形固定資産減価償却率該当値テキスト"/>
        <xdr:cNvSpPr txBox="1"/>
      </xdr:nvSpPr>
      <xdr:spPr>
        <a:xfrm>
          <a:off x="4673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280" name="楕円 279"/>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97155</xdr:rowOff>
    </xdr:to>
    <xdr:cxnSp macro="">
      <xdr:nvCxnSpPr>
        <xdr:cNvPr id="281" name="直線コネクタ 280"/>
        <xdr:cNvCxnSpPr/>
      </xdr:nvCxnSpPr>
      <xdr:spPr>
        <a:xfrm flipV="1">
          <a:off x="3797300" y="137826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282" name="楕円 281"/>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97155</xdr:rowOff>
    </xdr:to>
    <xdr:cxnSp macro="">
      <xdr:nvCxnSpPr>
        <xdr:cNvPr id="283" name="直線コネクタ 282"/>
        <xdr:cNvCxnSpPr/>
      </xdr:nvCxnSpPr>
      <xdr:spPr>
        <a:xfrm>
          <a:off x="2908300" y="13769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84" name="楕円 283"/>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85725</xdr:rowOff>
    </xdr:to>
    <xdr:cxnSp macro="">
      <xdr:nvCxnSpPr>
        <xdr:cNvPr id="285" name="直線コネクタ 284"/>
        <xdr:cNvCxnSpPr/>
      </xdr:nvCxnSpPr>
      <xdr:spPr>
        <a:xfrm flipV="1">
          <a:off x="2019300" y="13769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289" name="n_1mainValue【公営住宅】&#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290" name="n_2mainValue【公営住宅】&#10;有形固定資産減価償却率"/>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291" name="n_3mainValue【公営住宅】&#10;有形固定資産減価償却率"/>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98171</xdr:rowOff>
    </xdr:from>
    <xdr:to>
      <xdr:col>55</xdr:col>
      <xdr:colOff>50800</xdr:colOff>
      <xdr:row>81</xdr:row>
      <xdr:rowOff>28321</xdr:rowOff>
    </xdr:to>
    <xdr:sp macro="" textlink="">
      <xdr:nvSpPr>
        <xdr:cNvPr id="326" name="楕円 325"/>
        <xdr:cNvSpPr/>
      </xdr:nvSpPr>
      <xdr:spPr>
        <a:xfrm>
          <a:off x="10426700" y="13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121048</xdr:rowOff>
    </xdr:from>
    <xdr:ext cx="469744" cy="259045"/>
    <xdr:sp macro="" textlink="">
      <xdr:nvSpPr>
        <xdr:cNvPr id="327" name="【公営住宅】&#10;一人当たり面積該当値テキスト"/>
        <xdr:cNvSpPr txBox="1"/>
      </xdr:nvSpPr>
      <xdr:spPr>
        <a:xfrm>
          <a:off x="10515600" y="136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83883</xdr:rowOff>
    </xdr:from>
    <xdr:to>
      <xdr:col>50</xdr:col>
      <xdr:colOff>165100</xdr:colOff>
      <xdr:row>81</xdr:row>
      <xdr:rowOff>14033</xdr:rowOff>
    </xdr:to>
    <xdr:sp macro="" textlink="">
      <xdr:nvSpPr>
        <xdr:cNvPr id="328" name="楕円 327"/>
        <xdr:cNvSpPr/>
      </xdr:nvSpPr>
      <xdr:spPr>
        <a:xfrm>
          <a:off x="9588500" y="137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134683</xdr:rowOff>
    </xdr:from>
    <xdr:to>
      <xdr:col>55</xdr:col>
      <xdr:colOff>0</xdr:colOff>
      <xdr:row>80</xdr:row>
      <xdr:rowOff>148971</xdr:rowOff>
    </xdr:to>
    <xdr:cxnSp macro="">
      <xdr:nvCxnSpPr>
        <xdr:cNvPr id="329" name="直線コネクタ 328"/>
        <xdr:cNvCxnSpPr/>
      </xdr:nvCxnSpPr>
      <xdr:spPr>
        <a:xfrm>
          <a:off x="9639300" y="13850683"/>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80454</xdr:rowOff>
    </xdr:from>
    <xdr:to>
      <xdr:col>46</xdr:col>
      <xdr:colOff>38100</xdr:colOff>
      <xdr:row>81</xdr:row>
      <xdr:rowOff>10604</xdr:rowOff>
    </xdr:to>
    <xdr:sp macro="" textlink="">
      <xdr:nvSpPr>
        <xdr:cNvPr id="330" name="楕円 329"/>
        <xdr:cNvSpPr/>
      </xdr:nvSpPr>
      <xdr:spPr>
        <a:xfrm>
          <a:off x="8699500" y="13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131254</xdr:rowOff>
    </xdr:from>
    <xdr:to>
      <xdr:col>50</xdr:col>
      <xdr:colOff>114300</xdr:colOff>
      <xdr:row>80</xdr:row>
      <xdr:rowOff>134683</xdr:rowOff>
    </xdr:to>
    <xdr:cxnSp macro="">
      <xdr:nvCxnSpPr>
        <xdr:cNvPr id="331" name="直線コネクタ 330"/>
        <xdr:cNvCxnSpPr/>
      </xdr:nvCxnSpPr>
      <xdr:spPr>
        <a:xfrm>
          <a:off x="8750300" y="138472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77025</xdr:rowOff>
    </xdr:from>
    <xdr:to>
      <xdr:col>41</xdr:col>
      <xdr:colOff>101600</xdr:colOff>
      <xdr:row>81</xdr:row>
      <xdr:rowOff>7175</xdr:rowOff>
    </xdr:to>
    <xdr:sp macro="" textlink="">
      <xdr:nvSpPr>
        <xdr:cNvPr id="332" name="楕円 331"/>
        <xdr:cNvSpPr/>
      </xdr:nvSpPr>
      <xdr:spPr>
        <a:xfrm>
          <a:off x="7810500" y="137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127825</xdr:rowOff>
    </xdr:from>
    <xdr:to>
      <xdr:col>45</xdr:col>
      <xdr:colOff>177800</xdr:colOff>
      <xdr:row>80</xdr:row>
      <xdr:rowOff>131254</xdr:rowOff>
    </xdr:to>
    <xdr:cxnSp macro="">
      <xdr:nvCxnSpPr>
        <xdr:cNvPr id="333" name="直線コネクタ 332"/>
        <xdr:cNvCxnSpPr/>
      </xdr:nvCxnSpPr>
      <xdr:spPr>
        <a:xfrm>
          <a:off x="7861300" y="138438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30560</xdr:rowOff>
    </xdr:from>
    <xdr:ext cx="469744" cy="259045"/>
    <xdr:sp macro="" textlink="">
      <xdr:nvSpPr>
        <xdr:cNvPr id="337" name="n_1mainValue【公営住宅】&#10;一人当たり面積"/>
        <xdr:cNvSpPr txBox="1"/>
      </xdr:nvSpPr>
      <xdr:spPr>
        <a:xfrm>
          <a:off x="9391727"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27131</xdr:rowOff>
    </xdr:from>
    <xdr:ext cx="469744" cy="259045"/>
    <xdr:sp macro="" textlink="">
      <xdr:nvSpPr>
        <xdr:cNvPr id="338" name="n_2mainValue【公営住宅】&#10;一人当たり面積"/>
        <xdr:cNvSpPr txBox="1"/>
      </xdr:nvSpPr>
      <xdr:spPr>
        <a:xfrm>
          <a:off x="8515427"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23702</xdr:rowOff>
    </xdr:from>
    <xdr:ext cx="469744" cy="259045"/>
    <xdr:sp macro="" textlink="">
      <xdr:nvSpPr>
        <xdr:cNvPr id="339" name="n_3mainValue【公営住宅】&#10;一人当たり面積"/>
        <xdr:cNvSpPr txBox="1"/>
      </xdr:nvSpPr>
      <xdr:spPr>
        <a:xfrm>
          <a:off x="7626427" y="1356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395" name="楕円 394"/>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396" name="【認定こども園・幼稚園・保育所】&#10;有形固定資産減価償却率該当値テキスト"/>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97" name="楕円 396"/>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38</xdr:row>
      <xdr:rowOff>87630</xdr:rowOff>
    </xdr:to>
    <xdr:cxnSp macro="">
      <xdr:nvCxnSpPr>
        <xdr:cNvPr id="398" name="直線コネクタ 397"/>
        <xdr:cNvCxnSpPr/>
      </xdr:nvCxnSpPr>
      <xdr:spPr>
        <a:xfrm flipV="1">
          <a:off x="15481300" y="620649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399" name="楕円 398"/>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39</xdr:row>
      <xdr:rowOff>24765</xdr:rowOff>
    </xdr:to>
    <xdr:cxnSp macro="">
      <xdr:nvCxnSpPr>
        <xdr:cNvPr id="400" name="直線コネクタ 399"/>
        <xdr:cNvCxnSpPr/>
      </xdr:nvCxnSpPr>
      <xdr:spPr>
        <a:xfrm flipV="1">
          <a:off x="14592300" y="66027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1" name="楕円 400"/>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39</xdr:row>
      <xdr:rowOff>24765</xdr:rowOff>
    </xdr:to>
    <xdr:cxnSp macro="">
      <xdr:nvCxnSpPr>
        <xdr:cNvPr id="402" name="直線コネクタ 401"/>
        <xdr:cNvCxnSpPr/>
      </xdr:nvCxnSpPr>
      <xdr:spPr>
        <a:xfrm>
          <a:off x="13703300" y="632650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06" name="n_1main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407" name="n_2mainValue【認定こども園・幼稚園・保育所】&#10;有形固定資産減価償却率"/>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08" name="n_3main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55118</xdr:rowOff>
    </xdr:from>
    <xdr:to>
      <xdr:col>116</xdr:col>
      <xdr:colOff>114300</xdr:colOff>
      <xdr:row>40</xdr:row>
      <xdr:rowOff>156718</xdr:rowOff>
    </xdr:to>
    <xdr:sp macro="" textlink="">
      <xdr:nvSpPr>
        <xdr:cNvPr id="445" name="楕円 444"/>
        <xdr:cNvSpPr/>
      </xdr:nvSpPr>
      <xdr:spPr>
        <a:xfrm>
          <a:off x="22110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33545</xdr:rowOff>
    </xdr:from>
    <xdr:ext cx="469744" cy="259045"/>
    <xdr:sp macro="" textlink="">
      <xdr:nvSpPr>
        <xdr:cNvPr id="446" name="【認定こども園・幼稚園・保育所】&#10;一人当たり面積該当値テキスト"/>
        <xdr:cNvSpPr txBox="1"/>
      </xdr:nvSpPr>
      <xdr:spPr>
        <a:xfrm>
          <a:off x="2219960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47" name="楕円 446"/>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105918</xdr:rowOff>
    </xdr:to>
    <xdr:cxnSp macro="">
      <xdr:nvCxnSpPr>
        <xdr:cNvPr id="448" name="直線コネクタ 447"/>
        <xdr:cNvCxnSpPr/>
      </xdr:nvCxnSpPr>
      <xdr:spPr>
        <a:xfrm>
          <a:off x="21323300" y="692962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49" name="楕円 448"/>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40</xdr:row>
      <xdr:rowOff>71628</xdr:rowOff>
    </xdr:to>
    <xdr:cxnSp macro="">
      <xdr:nvCxnSpPr>
        <xdr:cNvPr id="450" name="直線コネクタ 449"/>
        <xdr:cNvCxnSpPr/>
      </xdr:nvCxnSpPr>
      <xdr:spPr>
        <a:xfrm>
          <a:off x="20434300" y="6829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451" name="楕円 450"/>
        <xdr:cNvSpPr/>
      </xdr:nvSpPr>
      <xdr:spPr>
        <a:xfrm>
          <a:off x="19494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40</xdr:row>
      <xdr:rowOff>87630</xdr:rowOff>
    </xdr:to>
    <xdr:cxnSp macro="">
      <xdr:nvCxnSpPr>
        <xdr:cNvPr id="452" name="直線コネクタ 451"/>
        <xdr:cNvCxnSpPr/>
      </xdr:nvCxnSpPr>
      <xdr:spPr>
        <a:xfrm flipV="1">
          <a:off x="19545300" y="682904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456" name="n_1mainValue【認定こども園・幼稚園・保育所】&#10;一人当たり面積"/>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57" name="n_2main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458" name="n_3mainValue【認定こども園・幼稚園・保育所】&#10;一人当たり面積"/>
        <xdr:cNvSpPr txBox="1"/>
      </xdr:nvSpPr>
      <xdr:spPr>
        <a:xfrm>
          <a:off x="19310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1" name="テキスト ボックス 4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1" name="テキスト ボックス 4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14696</xdr:rowOff>
    </xdr:from>
    <xdr:to>
      <xdr:col>85</xdr:col>
      <xdr:colOff>126364</xdr:colOff>
      <xdr:row>63</xdr:row>
      <xdr:rowOff>40822</xdr:rowOff>
    </xdr:to>
    <xdr:cxnSp macro="">
      <xdr:nvCxnSpPr>
        <xdr:cNvPr id="485" name="直線コネクタ 484"/>
        <xdr:cNvCxnSpPr/>
      </xdr:nvCxnSpPr>
      <xdr:spPr>
        <a:xfrm flipV="1">
          <a:off x="16318864" y="9444446"/>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44649</xdr:rowOff>
    </xdr:from>
    <xdr:ext cx="405111" cy="259045"/>
    <xdr:sp macro="" textlink="">
      <xdr:nvSpPr>
        <xdr:cNvPr id="486" name="【学校施設】&#10;有形固定資産減価償却率最小値テキスト"/>
        <xdr:cNvSpPr txBox="1"/>
      </xdr:nvSpPr>
      <xdr:spPr>
        <a:xfrm>
          <a:off x="16357600" y="1084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40822</xdr:rowOff>
    </xdr:from>
    <xdr:to>
      <xdr:col>86</xdr:col>
      <xdr:colOff>25400</xdr:colOff>
      <xdr:row>63</xdr:row>
      <xdr:rowOff>40822</xdr:rowOff>
    </xdr:to>
    <xdr:cxnSp macro="">
      <xdr:nvCxnSpPr>
        <xdr:cNvPr id="487" name="直線コネクタ 486"/>
        <xdr:cNvCxnSpPr/>
      </xdr:nvCxnSpPr>
      <xdr:spPr>
        <a:xfrm>
          <a:off x="16230600" y="1084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132823</xdr:rowOff>
    </xdr:from>
    <xdr:ext cx="405111" cy="259045"/>
    <xdr:sp macro="" textlink="">
      <xdr:nvSpPr>
        <xdr:cNvPr id="488" name="【学校施設】&#10;有形固定資産減価償却率最大値テキスト"/>
        <xdr:cNvSpPr txBox="1"/>
      </xdr:nvSpPr>
      <xdr:spPr>
        <a:xfrm>
          <a:off x="163576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14696</xdr:rowOff>
    </xdr:from>
    <xdr:to>
      <xdr:col>86</xdr:col>
      <xdr:colOff>25400</xdr:colOff>
      <xdr:row>55</xdr:row>
      <xdr:rowOff>14696</xdr:rowOff>
    </xdr:to>
    <xdr:cxnSp macro="">
      <xdr:nvCxnSpPr>
        <xdr:cNvPr id="489" name="直線コネクタ 488"/>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140261</xdr:rowOff>
    </xdr:from>
    <xdr:ext cx="405111" cy="259045"/>
    <xdr:sp macro="" textlink="">
      <xdr:nvSpPr>
        <xdr:cNvPr id="490" name="【学校施設】&#10;有形固定資産減価償却率平均値テキスト"/>
        <xdr:cNvSpPr txBox="1"/>
      </xdr:nvSpPr>
      <xdr:spPr>
        <a:xfrm>
          <a:off x="16357600" y="1008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91" name="フローチャート: 判断 490"/>
        <xdr:cNvSpPr/>
      </xdr:nvSpPr>
      <xdr:spPr>
        <a:xfrm>
          <a:off x="16268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92" name="フローチャート: 判断 491"/>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93" name="フローチャート: 判断 492"/>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94" name="フローチャート: 判断 493"/>
        <xdr:cNvSpPr/>
      </xdr:nvSpPr>
      <xdr:spPr>
        <a:xfrm>
          <a:off x="13652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00" name="楕円 499"/>
        <xdr:cNvSpPr/>
      </xdr:nvSpPr>
      <xdr:spPr>
        <a:xfrm>
          <a:off x="16268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4553</xdr:rowOff>
    </xdr:from>
    <xdr:ext cx="405111" cy="259045"/>
    <xdr:sp macro="" textlink="">
      <xdr:nvSpPr>
        <xdr:cNvPr id="501" name="【学校施設】&#10;有形固定資産減価償却率該当値テキスト"/>
        <xdr:cNvSpPr txBox="1"/>
      </xdr:nvSpPr>
      <xdr:spPr>
        <a:xfrm>
          <a:off x="16357600" y="1063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102688</xdr:rowOff>
    </xdr:from>
    <xdr:to>
      <xdr:col>81</xdr:col>
      <xdr:colOff>101600</xdr:colOff>
      <xdr:row>63</xdr:row>
      <xdr:rowOff>32838</xdr:rowOff>
    </xdr:to>
    <xdr:sp macro="" textlink="">
      <xdr:nvSpPr>
        <xdr:cNvPr id="502" name="楕円 501"/>
        <xdr:cNvSpPr/>
      </xdr:nvSpPr>
      <xdr:spPr>
        <a:xfrm>
          <a:off x="1543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140426</xdr:rowOff>
    </xdr:from>
    <xdr:to>
      <xdr:col>85</xdr:col>
      <xdr:colOff>127000</xdr:colOff>
      <xdr:row>62</xdr:row>
      <xdr:rowOff>153488</xdr:rowOff>
    </xdr:to>
    <xdr:cxnSp macro="">
      <xdr:nvCxnSpPr>
        <xdr:cNvPr id="503" name="直線コネクタ 502"/>
        <xdr:cNvCxnSpPr/>
      </xdr:nvCxnSpPr>
      <xdr:spPr>
        <a:xfrm flipV="1">
          <a:off x="15481300" y="107703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168003</xdr:rowOff>
    </xdr:from>
    <xdr:to>
      <xdr:col>76</xdr:col>
      <xdr:colOff>165100</xdr:colOff>
      <xdr:row>63</xdr:row>
      <xdr:rowOff>98153</xdr:rowOff>
    </xdr:to>
    <xdr:sp macro="" textlink="">
      <xdr:nvSpPr>
        <xdr:cNvPr id="504" name="楕円 503"/>
        <xdr:cNvSpPr/>
      </xdr:nvSpPr>
      <xdr:spPr>
        <a:xfrm>
          <a:off x="1454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63</xdr:row>
      <xdr:rowOff>47353</xdr:rowOff>
    </xdr:to>
    <xdr:cxnSp macro="">
      <xdr:nvCxnSpPr>
        <xdr:cNvPr id="505" name="直線コネクタ 504"/>
        <xdr:cNvCxnSpPr/>
      </xdr:nvCxnSpPr>
      <xdr:spPr>
        <a:xfrm flipV="1">
          <a:off x="14592300" y="107833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65133</xdr:rowOff>
    </xdr:from>
    <xdr:to>
      <xdr:col>72</xdr:col>
      <xdr:colOff>38100</xdr:colOff>
      <xdr:row>63</xdr:row>
      <xdr:rowOff>166733</xdr:rowOff>
    </xdr:to>
    <xdr:sp macro="" textlink="">
      <xdr:nvSpPr>
        <xdr:cNvPr id="506" name="楕円 505"/>
        <xdr:cNvSpPr/>
      </xdr:nvSpPr>
      <xdr:spPr>
        <a:xfrm>
          <a:off x="1365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47353</xdr:rowOff>
    </xdr:from>
    <xdr:to>
      <xdr:col>76</xdr:col>
      <xdr:colOff>114300</xdr:colOff>
      <xdr:row>63</xdr:row>
      <xdr:rowOff>115933</xdr:rowOff>
    </xdr:to>
    <xdr:cxnSp macro="">
      <xdr:nvCxnSpPr>
        <xdr:cNvPr id="507" name="直線コネクタ 506"/>
        <xdr:cNvCxnSpPr/>
      </xdr:nvCxnSpPr>
      <xdr:spPr>
        <a:xfrm flipV="1">
          <a:off x="13703300" y="108487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08"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09"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49365</xdr:rowOff>
    </xdr:from>
    <xdr:ext cx="405111" cy="259045"/>
    <xdr:sp macro="" textlink="">
      <xdr:nvSpPr>
        <xdr:cNvPr id="510" name="n_3aveValue【学校施設】&#10;有形固定資産減価償却率"/>
        <xdr:cNvSpPr txBox="1"/>
      </xdr:nvSpPr>
      <xdr:spPr>
        <a:xfrm>
          <a:off x="13500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23965</xdr:rowOff>
    </xdr:from>
    <xdr:ext cx="405111" cy="259045"/>
    <xdr:sp macro="" textlink="">
      <xdr:nvSpPr>
        <xdr:cNvPr id="511" name="n_1mainValue【学校施設】&#10;有形固定資産減価償却率"/>
        <xdr:cNvSpPr txBox="1"/>
      </xdr:nvSpPr>
      <xdr:spPr>
        <a:xfrm>
          <a:off x="15266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89280</xdr:rowOff>
    </xdr:from>
    <xdr:ext cx="405111" cy="259045"/>
    <xdr:sp macro="" textlink="">
      <xdr:nvSpPr>
        <xdr:cNvPr id="512" name="n_2mainValue【学校施設】&#10;有形固定資産減価償却率"/>
        <xdr:cNvSpPr txBox="1"/>
      </xdr:nvSpPr>
      <xdr:spPr>
        <a:xfrm>
          <a:off x="14389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157860</xdr:rowOff>
    </xdr:from>
    <xdr:ext cx="405111" cy="259045"/>
    <xdr:sp macro="" textlink="">
      <xdr:nvSpPr>
        <xdr:cNvPr id="513" name="n_3mainValue【学校施設】&#10;有形固定資産減価償却率"/>
        <xdr:cNvSpPr txBox="1"/>
      </xdr:nvSpPr>
      <xdr:spPr>
        <a:xfrm>
          <a:off x="13500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5" name="直線コネクタ 52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6" name="テキスト ボックス 52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9" name="直線コネクタ 52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0" name="テキスト ボックス 52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4" name="直線コネクタ 533"/>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5"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6" name="直線コネクタ 535"/>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7"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8" name="直線コネクタ 537"/>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9"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40" name="フローチャート: 判断 539"/>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41" name="フローチャート: 判断 540"/>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2" name="フローチャート: 判断 541"/>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3" name="フローチャート: 判断 542"/>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46927</xdr:rowOff>
    </xdr:from>
    <xdr:to>
      <xdr:col>116</xdr:col>
      <xdr:colOff>114300</xdr:colOff>
      <xdr:row>61</xdr:row>
      <xdr:rowOff>148527</xdr:rowOff>
    </xdr:to>
    <xdr:sp macro="" textlink="">
      <xdr:nvSpPr>
        <xdr:cNvPr id="549" name="楕円 548"/>
        <xdr:cNvSpPr/>
      </xdr:nvSpPr>
      <xdr:spPr>
        <a:xfrm>
          <a:off x="22110700" y="105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25354</xdr:rowOff>
    </xdr:from>
    <xdr:ext cx="469744" cy="259045"/>
    <xdr:sp macro="" textlink="">
      <xdr:nvSpPr>
        <xdr:cNvPr id="550" name="【学校施設】&#10;一人当たり面積該当値テキスト"/>
        <xdr:cNvSpPr txBox="1"/>
      </xdr:nvSpPr>
      <xdr:spPr>
        <a:xfrm>
          <a:off x="22199600" y="104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43497</xdr:rowOff>
    </xdr:from>
    <xdr:to>
      <xdr:col>112</xdr:col>
      <xdr:colOff>38100</xdr:colOff>
      <xdr:row>61</xdr:row>
      <xdr:rowOff>145097</xdr:rowOff>
    </xdr:to>
    <xdr:sp macro="" textlink="">
      <xdr:nvSpPr>
        <xdr:cNvPr id="551" name="楕円 550"/>
        <xdr:cNvSpPr/>
      </xdr:nvSpPr>
      <xdr:spPr>
        <a:xfrm>
          <a:off x="212725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94297</xdr:rowOff>
    </xdr:from>
    <xdr:to>
      <xdr:col>116</xdr:col>
      <xdr:colOff>63500</xdr:colOff>
      <xdr:row>61</xdr:row>
      <xdr:rowOff>97727</xdr:rowOff>
    </xdr:to>
    <xdr:cxnSp macro="">
      <xdr:nvCxnSpPr>
        <xdr:cNvPr id="552" name="直線コネクタ 551"/>
        <xdr:cNvCxnSpPr/>
      </xdr:nvCxnSpPr>
      <xdr:spPr>
        <a:xfrm>
          <a:off x="21323300" y="1055274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38926</xdr:rowOff>
    </xdr:from>
    <xdr:to>
      <xdr:col>107</xdr:col>
      <xdr:colOff>101600</xdr:colOff>
      <xdr:row>61</xdr:row>
      <xdr:rowOff>140526</xdr:rowOff>
    </xdr:to>
    <xdr:sp macro="" textlink="">
      <xdr:nvSpPr>
        <xdr:cNvPr id="553" name="楕円 552"/>
        <xdr:cNvSpPr/>
      </xdr:nvSpPr>
      <xdr:spPr>
        <a:xfrm>
          <a:off x="20383500" y="10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89726</xdr:rowOff>
    </xdr:from>
    <xdr:to>
      <xdr:col>111</xdr:col>
      <xdr:colOff>177800</xdr:colOff>
      <xdr:row>61</xdr:row>
      <xdr:rowOff>94297</xdr:rowOff>
    </xdr:to>
    <xdr:cxnSp macro="">
      <xdr:nvCxnSpPr>
        <xdr:cNvPr id="554" name="直線コネクタ 553"/>
        <xdr:cNvCxnSpPr/>
      </xdr:nvCxnSpPr>
      <xdr:spPr>
        <a:xfrm>
          <a:off x="20434300" y="1054817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35496</xdr:rowOff>
    </xdr:from>
    <xdr:to>
      <xdr:col>102</xdr:col>
      <xdr:colOff>165100</xdr:colOff>
      <xdr:row>61</xdr:row>
      <xdr:rowOff>137096</xdr:rowOff>
    </xdr:to>
    <xdr:sp macro="" textlink="">
      <xdr:nvSpPr>
        <xdr:cNvPr id="555" name="楕円 554"/>
        <xdr:cNvSpPr/>
      </xdr:nvSpPr>
      <xdr:spPr>
        <a:xfrm>
          <a:off x="19494500" y="104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86296</xdr:rowOff>
    </xdr:from>
    <xdr:to>
      <xdr:col>107</xdr:col>
      <xdr:colOff>50800</xdr:colOff>
      <xdr:row>61</xdr:row>
      <xdr:rowOff>89726</xdr:rowOff>
    </xdr:to>
    <xdr:cxnSp macro="">
      <xdr:nvCxnSpPr>
        <xdr:cNvPr id="556" name="直線コネクタ 555"/>
        <xdr:cNvCxnSpPr/>
      </xdr:nvCxnSpPr>
      <xdr:spPr>
        <a:xfrm>
          <a:off x="19545300" y="1054474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7"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9"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136224</xdr:rowOff>
    </xdr:from>
    <xdr:ext cx="469744" cy="259045"/>
    <xdr:sp macro="" textlink="">
      <xdr:nvSpPr>
        <xdr:cNvPr id="560" name="n_1mainValue【学校施設】&#10;一人当たり面積"/>
        <xdr:cNvSpPr txBox="1"/>
      </xdr:nvSpPr>
      <xdr:spPr>
        <a:xfrm>
          <a:off x="21075727" y="10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131653</xdr:rowOff>
    </xdr:from>
    <xdr:ext cx="469744" cy="259045"/>
    <xdr:sp macro="" textlink="">
      <xdr:nvSpPr>
        <xdr:cNvPr id="561" name="n_2mainValue【学校施設】&#10;一人当たり面積"/>
        <xdr:cNvSpPr txBox="1"/>
      </xdr:nvSpPr>
      <xdr:spPr>
        <a:xfrm>
          <a:off x="20199427" y="105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128223</xdr:rowOff>
    </xdr:from>
    <xdr:ext cx="469744" cy="259045"/>
    <xdr:sp macro="" textlink="">
      <xdr:nvSpPr>
        <xdr:cNvPr id="562" name="n_3mainValue【学校施設】&#10;一人当たり面積"/>
        <xdr:cNvSpPr txBox="1"/>
      </xdr:nvSpPr>
      <xdr:spPr>
        <a:xfrm>
          <a:off x="19310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5" name="テキスト ボックス 5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3" name="テキスト ボックス 5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7" name="直線コネクタ 586"/>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8"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9" name="直線コネクタ 58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0"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1" name="直線コネクタ 590"/>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2"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3" name="フローチャート: 判断 592"/>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4" name="フローチャート: 判断 593"/>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5" name="フローチャート: 判断 594"/>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6" name="フローチャート: 判断 595"/>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02" name="楕円 60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05111" cy="259045"/>
    <xdr:sp macro="" textlink="">
      <xdr:nvSpPr>
        <xdr:cNvPr id="603" name="【児童館】&#10;有形固定資産減価償却率該当値テキスト"/>
        <xdr:cNvSpPr txBox="1"/>
      </xdr:nvSpPr>
      <xdr:spPr>
        <a:xfrm>
          <a:off x="16357600" y="1472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10177</xdr:rowOff>
    </xdr:from>
    <xdr:ext cx="405111" cy="259045"/>
    <xdr:sp macro="" textlink="">
      <xdr:nvSpPr>
        <xdr:cNvPr id="604"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05"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06"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0" name="直線コネクタ 629"/>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2" name="直線コネクタ 63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3"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4" name="直線コネクタ 633"/>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35"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36" name="フローチャート: 判断 635"/>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37" name="フローチャート: 判断 63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38" name="フローチャート: 判断 637"/>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39" name="フローチャート: 判断 638"/>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45" name="楕円 644"/>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46"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47"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4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49"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2" name="テキスト ボックス 6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8" name="テキスト ボックス 6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72" name="直線コネクタ 671"/>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73"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74" name="直線コネクタ 67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7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76" name="直線コネクタ 67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77"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78" name="フローチャート: 判断 677"/>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79" name="フローチャート: 判断 678"/>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80" name="フローチャート: 判断 679"/>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81" name="フローチャート: 判断 680"/>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687" name="楕円 686"/>
        <xdr:cNvSpPr/>
      </xdr:nvSpPr>
      <xdr:spPr>
        <a:xfrm>
          <a:off x="16268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73423</xdr:rowOff>
    </xdr:from>
    <xdr:ext cx="405111" cy="259045"/>
    <xdr:sp macro="" textlink="">
      <xdr:nvSpPr>
        <xdr:cNvPr id="688" name="【公民館】&#10;有形固定資産減価償却率該当値テキスト"/>
        <xdr:cNvSpPr txBox="1"/>
      </xdr:nvSpPr>
      <xdr:spPr>
        <a:xfrm>
          <a:off x="16357600" y="177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45974</xdr:rowOff>
    </xdr:from>
    <xdr:to>
      <xdr:col>81</xdr:col>
      <xdr:colOff>101600</xdr:colOff>
      <xdr:row>104</xdr:row>
      <xdr:rowOff>147574</xdr:rowOff>
    </xdr:to>
    <xdr:sp macro="" textlink="">
      <xdr:nvSpPr>
        <xdr:cNvPr id="689" name="楕円 688"/>
        <xdr:cNvSpPr/>
      </xdr:nvSpPr>
      <xdr:spPr>
        <a:xfrm>
          <a:off x="15430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96774</xdr:rowOff>
    </xdr:from>
    <xdr:to>
      <xdr:col>85</xdr:col>
      <xdr:colOff>127000</xdr:colOff>
      <xdr:row>104</xdr:row>
      <xdr:rowOff>101346</xdr:rowOff>
    </xdr:to>
    <xdr:cxnSp macro="">
      <xdr:nvCxnSpPr>
        <xdr:cNvPr id="690" name="直線コネクタ 689"/>
        <xdr:cNvCxnSpPr/>
      </xdr:nvCxnSpPr>
      <xdr:spPr>
        <a:xfrm>
          <a:off x="15481300" y="179275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75692</xdr:rowOff>
    </xdr:from>
    <xdr:to>
      <xdr:col>76</xdr:col>
      <xdr:colOff>165100</xdr:colOff>
      <xdr:row>105</xdr:row>
      <xdr:rowOff>5842</xdr:rowOff>
    </xdr:to>
    <xdr:sp macro="" textlink="">
      <xdr:nvSpPr>
        <xdr:cNvPr id="691" name="楕円 690"/>
        <xdr:cNvSpPr/>
      </xdr:nvSpPr>
      <xdr:spPr>
        <a:xfrm>
          <a:off x="1454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126492</xdr:rowOff>
    </xdr:to>
    <xdr:cxnSp macro="">
      <xdr:nvCxnSpPr>
        <xdr:cNvPr id="692" name="直線コネクタ 691"/>
        <xdr:cNvCxnSpPr/>
      </xdr:nvCxnSpPr>
      <xdr:spPr>
        <a:xfrm flipV="1">
          <a:off x="14592300" y="179275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93" name="楕円 692"/>
        <xdr:cNvSpPr/>
      </xdr:nvSpPr>
      <xdr:spPr>
        <a:xfrm>
          <a:off x="13652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126492</xdr:rowOff>
    </xdr:from>
    <xdr:to>
      <xdr:col>76</xdr:col>
      <xdr:colOff>114300</xdr:colOff>
      <xdr:row>105</xdr:row>
      <xdr:rowOff>3048</xdr:rowOff>
    </xdr:to>
    <xdr:cxnSp macro="">
      <xdr:nvCxnSpPr>
        <xdr:cNvPr id="694" name="直線コネクタ 693"/>
        <xdr:cNvCxnSpPr/>
      </xdr:nvCxnSpPr>
      <xdr:spPr>
        <a:xfrm flipV="1">
          <a:off x="13703300" y="179572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95"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96"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7"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164101</xdr:rowOff>
    </xdr:from>
    <xdr:ext cx="405111" cy="259045"/>
    <xdr:sp macro="" textlink="">
      <xdr:nvSpPr>
        <xdr:cNvPr id="698" name="n_1mainValue【公民館】&#10;有形固定資産減価償却率"/>
        <xdr:cNvSpPr txBox="1"/>
      </xdr:nvSpPr>
      <xdr:spPr>
        <a:xfrm>
          <a:off x="152660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22369</xdr:rowOff>
    </xdr:from>
    <xdr:ext cx="405111" cy="259045"/>
    <xdr:sp macro="" textlink="">
      <xdr:nvSpPr>
        <xdr:cNvPr id="699" name="n_2mainValue【公民館】&#10;有形固定資産減価償却率"/>
        <xdr:cNvSpPr txBox="1"/>
      </xdr:nvSpPr>
      <xdr:spPr>
        <a:xfrm>
          <a:off x="14389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700" name="n_3main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26" name="直線コネクタ 725"/>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2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28" name="直線コネクタ 72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29"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30" name="直線コネクタ 729"/>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31"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32" name="フローチャート: 判断 731"/>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33" name="フローチャート: 判断 732"/>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4" name="フローチャート: 判断 733"/>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35" name="フローチャート: 判断 734"/>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41" name="楕円 740"/>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62609</xdr:rowOff>
    </xdr:from>
    <xdr:ext cx="469744" cy="259045"/>
    <xdr:sp macro="" textlink="">
      <xdr:nvSpPr>
        <xdr:cNvPr id="742" name="【公民館】&#10;一人当たり面積該当値テキスト"/>
        <xdr:cNvSpPr txBox="1"/>
      </xdr:nvSpPr>
      <xdr:spPr>
        <a:xfrm>
          <a:off x="22199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43" name="楕円 742"/>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134982</xdr:rowOff>
    </xdr:to>
    <xdr:cxnSp macro="">
      <xdr:nvCxnSpPr>
        <xdr:cNvPr id="744" name="直線コネクタ 743"/>
        <xdr:cNvCxnSpPr/>
      </xdr:nvCxnSpPr>
      <xdr:spPr>
        <a:xfrm>
          <a:off x="21323300" y="1824990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45" name="楕円 744"/>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76200</xdr:rowOff>
    </xdr:to>
    <xdr:cxnSp macro="">
      <xdr:nvCxnSpPr>
        <xdr:cNvPr id="746" name="直線コネクタ 745"/>
        <xdr:cNvCxnSpPr/>
      </xdr:nvCxnSpPr>
      <xdr:spPr>
        <a:xfrm>
          <a:off x="20434300" y="1822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47" name="楕円 746"/>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748" name="直線コネクタ 747"/>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49"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0"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51"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52"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53" name="n_2main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54" name="n_3main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の有形固定資産減価償却率は比較的低い値になっているが、これは比較的新しい小学校や増築した小学校があるためである。全体的にみると老朽化が進んでおり、大規模改修を行う必要がある。また公営住宅についても老朽化が進んでいることから、計画的に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34,788
34,497
99.10
17,838,214
16,611,058
995,365
7,723,179
16,333,761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2" name="楕円 71"/>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3" name="【図書館】&#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4" name="楕円 73"/>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5" name="直線コネクタ 74"/>
        <xdr:cNvCxnSpPr/>
      </xdr:nvCxnSpPr>
      <xdr:spPr>
        <a:xfrm flipV="1">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78" name="楕円 77"/>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xdr:rowOff>
    </xdr:to>
    <xdr:cxnSp macro="">
      <xdr:nvCxnSpPr>
        <xdr:cNvPr id="79" name="直線コネクタ 78"/>
        <xdr:cNvCxnSpPr/>
      </xdr:nvCxnSpPr>
      <xdr:spPr>
        <a:xfrm flipV="1">
          <a:off x="2019300" y="683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2"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3"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4"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85" name="n_3mainValue【図書館】&#10;有形固定資産減価償却率"/>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24" name="楕円 123"/>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25" name="【図書館】&#10;一人当たり面積該当値テキスト"/>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26" name="楕円 125"/>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118110</xdr:rowOff>
    </xdr:from>
    <xdr:to>
      <xdr:col>55</xdr:col>
      <xdr:colOff>0</xdr:colOff>
      <xdr:row>39</xdr:row>
      <xdr:rowOff>125730</xdr:rowOff>
    </xdr:to>
    <xdr:cxnSp macro="">
      <xdr:nvCxnSpPr>
        <xdr:cNvPr id="127" name="直線コネクタ 126"/>
        <xdr:cNvCxnSpPr/>
      </xdr:nvCxnSpPr>
      <xdr:spPr>
        <a:xfrm>
          <a:off x="9639300" y="6804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28" name="楕円 127"/>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118110</xdr:rowOff>
    </xdr:to>
    <xdr:cxnSp macro="">
      <xdr:nvCxnSpPr>
        <xdr:cNvPr id="129" name="直線コネクタ 128"/>
        <xdr:cNvCxnSpPr/>
      </xdr:nvCxnSpPr>
      <xdr:spPr>
        <a:xfrm>
          <a:off x="8750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0" name="楕円 129"/>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1" name="直線コネクタ 130"/>
        <xdr:cNvCxnSpPr/>
      </xdr:nvCxnSpPr>
      <xdr:spPr>
        <a:xfrm>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160037</xdr:rowOff>
    </xdr:from>
    <xdr:ext cx="469744" cy="259045"/>
    <xdr:sp macro="" textlink="">
      <xdr:nvSpPr>
        <xdr:cNvPr id="135" name="n_1mainValue【図書館】&#10;一人当たり面積"/>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160037</xdr:rowOff>
    </xdr:from>
    <xdr:ext cx="469744" cy="259045"/>
    <xdr:sp macro="" textlink="">
      <xdr:nvSpPr>
        <xdr:cNvPr id="136" name="n_2mainValue【図書館】&#10;一人当たり面積"/>
        <xdr:cNvSpPr txBox="1"/>
      </xdr:nvSpPr>
      <xdr:spPr>
        <a:xfrm>
          <a:off x="8515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7" name="n_3main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77" name="楕円 176"/>
        <xdr:cNvSpPr/>
      </xdr:nvSpPr>
      <xdr:spPr>
        <a:xfrm>
          <a:off x="4584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78" name="【体育館・プール】&#10;有形固定資産減価償却率該当値テキスト"/>
        <xdr:cNvSpPr txBox="1"/>
      </xdr:nvSpPr>
      <xdr:spPr>
        <a:xfrm>
          <a:off x="4673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79" name="楕円 178"/>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83820</xdr:rowOff>
    </xdr:to>
    <xdr:cxnSp macro="">
      <xdr:nvCxnSpPr>
        <xdr:cNvPr id="180" name="直線コネクタ 179"/>
        <xdr:cNvCxnSpPr/>
      </xdr:nvCxnSpPr>
      <xdr:spPr>
        <a:xfrm flipV="1">
          <a:off x="3797300" y="10671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81" name="楕円 180"/>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83820</xdr:rowOff>
    </xdr:from>
    <xdr:to>
      <xdr:col>19</xdr:col>
      <xdr:colOff>177800</xdr:colOff>
      <xdr:row>62</xdr:row>
      <xdr:rowOff>123825</xdr:rowOff>
    </xdr:to>
    <xdr:cxnSp macro="">
      <xdr:nvCxnSpPr>
        <xdr:cNvPr id="182" name="直線コネクタ 181"/>
        <xdr:cNvCxnSpPr/>
      </xdr:nvCxnSpPr>
      <xdr:spPr>
        <a:xfrm flipV="1">
          <a:off x="2908300" y="1071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83" name="楕円 182"/>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62</xdr:row>
      <xdr:rowOff>123825</xdr:rowOff>
    </xdr:to>
    <xdr:cxnSp macro="">
      <xdr:nvCxnSpPr>
        <xdr:cNvPr id="184" name="直線コネクタ 183"/>
        <xdr:cNvCxnSpPr/>
      </xdr:nvCxnSpPr>
      <xdr:spPr>
        <a:xfrm>
          <a:off x="2019300" y="1055179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188" name="n_1mainValue【体育館・プー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189" name="n_2mainValue【体育館・プー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190" name="n_3mainValue【体育館・プール】&#10;有形固定資産減価償却率"/>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xdr:rowOff>
    </xdr:from>
    <xdr:to>
      <xdr:col>55</xdr:col>
      <xdr:colOff>50800</xdr:colOff>
      <xdr:row>62</xdr:row>
      <xdr:rowOff>117747</xdr:rowOff>
    </xdr:to>
    <xdr:sp macro="" textlink="">
      <xdr:nvSpPr>
        <xdr:cNvPr id="231" name="楕円 230"/>
        <xdr:cNvSpPr/>
      </xdr:nvSpPr>
      <xdr:spPr>
        <a:xfrm>
          <a:off x="10426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166024</xdr:rowOff>
    </xdr:from>
    <xdr:ext cx="469744" cy="259045"/>
    <xdr:sp macro="" textlink="">
      <xdr:nvSpPr>
        <xdr:cNvPr id="232" name="【体育館・プール】&#10;一人当たり面積該当値テキスト"/>
        <xdr:cNvSpPr txBox="1"/>
      </xdr:nvSpPr>
      <xdr:spPr>
        <a:xfrm>
          <a:off x="10515600"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11249</xdr:rowOff>
    </xdr:from>
    <xdr:to>
      <xdr:col>50</xdr:col>
      <xdr:colOff>165100</xdr:colOff>
      <xdr:row>62</xdr:row>
      <xdr:rowOff>112849</xdr:rowOff>
    </xdr:to>
    <xdr:sp macro="" textlink="">
      <xdr:nvSpPr>
        <xdr:cNvPr id="233" name="楕円 232"/>
        <xdr:cNvSpPr/>
      </xdr:nvSpPr>
      <xdr:spPr>
        <a:xfrm>
          <a:off x="958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62049</xdr:rowOff>
    </xdr:from>
    <xdr:to>
      <xdr:col>55</xdr:col>
      <xdr:colOff>0</xdr:colOff>
      <xdr:row>62</xdr:row>
      <xdr:rowOff>66947</xdr:rowOff>
    </xdr:to>
    <xdr:cxnSp macro="">
      <xdr:nvCxnSpPr>
        <xdr:cNvPr id="234" name="直線コネクタ 233"/>
        <xdr:cNvCxnSpPr/>
      </xdr:nvCxnSpPr>
      <xdr:spPr>
        <a:xfrm>
          <a:off x="9639300" y="106919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9616</xdr:rowOff>
    </xdr:from>
    <xdr:to>
      <xdr:col>46</xdr:col>
      <xdr:colOff>38100</xdr:colOff>
      <xdr:row>62</xdr:row>
      <xdr:rowOff>111216</xdr:rowOff>
    </xdr:to>
    <xdr:sp macro="" textlink="">
      <xdr:nvSpPr>
        <xdr:cNvPr id="235" name="楕円 234"/>
        <xdr:cNvSpPr/>
      </xdr:nvSpPr>
      <xdr:spPr>
        <a:xfrm>
          <a:off x="869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60416</xdr:rowOff>
    </xdr:from>
    <xdr:to>
      <xdr:col>50</xdr:col>
      <xdr:colOff>114300</xdr:colOff>
      <xdr:row>62</xdr:row>
      <xdr:rowOff>62049</xdr:rowOff>
    </xdr:to>
    <xdr:cxnSp macro="">
      <xdr:nvCxnSpPr>
        <xdr:cNvPr id="236" name="直線コネクタ 235"/>
        <xdr:cNvCxnSpPr/>
      </xdr:nvCxnSpPr>
      <xdr:spPr>
        <a:xfrm>
          <a:off x="8750300" y="106903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70031</xdr:rowOff>
    </xdr:from>
    <xdr:to>
      <xdr:col>41</xdr:col>
      <xdr:colOff>101600</xdr:colOff>
      <xdr:row>63</xdr:row>
      <xdr:rowOff>181</xdr:rowOff>
    </xdr:to>
    <xdr:sp macro="" textlink="">
      <xdr:nvSpPr>
        <xdr:cNvPr id="237" name="楕円 236"/>
        <xdr:cNvSpPr/>
      </xdr:nvSpPr>
      <xdr:spPr>
        <a:xfrm>
          <a:off x="7810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60416</xdr:rowOff>
    </xdr:from>
    <xdr:to>
      <xdr:col>45</xdr:col>
      <xdr:colOff>177800</xdr:colOff>
      <xdr:row>62</xdr:row>
      <xdr:rowOff>120831</xdr:rowOff>
    </xdr:to>
    <xdr:cxnSp macro="">
      <xdr:nvCxnSpPr>
        <xdr:cNvPr id="238" name="直線コネクタ 237"/>
        <xdr:cNvCxnSpPr/>
      </xdr:nvCxnSpPr>
      <xdr:spPr>
        <a:xfrm flipV="1">
          <a:off x="7861300" y="106903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103976</xdr:rowOff>
    </xdr:from>
    <xdr:ext cx="469744" cy="259045"/>
    <xdr:sp macro="" textlink="">
      <xdr:nvSpPr>
        <xdr:cNvPr id="242" name="n_1mainValue【体育館・プール】&#10;一人当たり面積"/>
        <xdr:cNvSpPr txBox="1"/>
      </xdr:nvSpPr>
      <xdr:spPr>
        <a:xfrm>
          <a:off x="9391727"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102343</xdr:rowOff>
    </xdr:from>
    <xdr:ext cx="469744" cy="259045"/>
    <xdr:sp macro="" textlink="">
      <xdr:nvSpPr>
        <xdr:cNvPr id="243" name="n_2mainValue【体育館・プール】&#10;一人当たり面積"/>
        <xdr:cNvSpPr txBox="1"/>
      </xdr:nvSpPr>
      <xdr:spPr>
        <a:xfrm>
          <a:off x="8515427"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162758</xdr:rowOff>
    </xdr:from>
    <xdr:ext cx="469744" cy="259045"/>
    <xdr:sp macro="" textlink="">
      <xdr:nvSpPr>
        <xdr:cNvPr id="244" name="n_3mainValue【体育館・プール】&#10;一人当たり面積"/>
        <xdr:cNvSpPr txBox="1"/>
      </xdr:nvSpPr>
      <xdr:spPr>
        <a:xfrm>
          <a:off x="76264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84" name="楕円 283"/>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285" name="【福祉施設】&#10;有形固定資産減価償却率該当値テキスト"/>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86" name="楕円 285"/>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121920</xdr:rowOff>
    </xdr:to>
    <xdr:cxnSp macro="">
      <xdr:nvCxnSpPr>
        <xdr:cNvPr id="287" name="直線コネクタ 286"/>
        <xdr:cNvCxnSpPr/>
      </xdr:nvCxnSpPr>
      <xdr:spPr>
        <a:xfrm flipV="1">
          <a:off x="3797300" y="1414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88" name="楕円 287"/>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158114</xdr:rowOff>
    </xdr:to>
    <xdr:cxnSp macro="">
      <xdr:nvCxnSpPr>
        <xdr:cNvPr id="289" name="直線コネクタ 288"/>
        <xdr:cNvCxnSpPr/>
      </xdr:nvCxnSpPr>
      <xdr:spPr>
        <a:xfrm flipV="1">
          <a:off x="2908300" y="14180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90" name="楕円 289"/>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161925</xdr:rowOff>
    </xdr:to>
    <xdr:cxnSp macro="">
      <xdr:nvCxnSpPr>
        <xdr:cNvPr id="291" name="直線コネクタ 290"/>
        <xdr:cNvCxnSpPr/>
      </xdr:nvCxnSpPr>
      <xdr:spPr>
        <a:xfrm flipV="1">
          <a:off x="2019300" y="14217014"/>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94"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295" name="n_1mainValue【福祉施設】&#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296" name="n_2mainValue【福祉施設】&#10;有形固定資産減価償却率"/>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7" name="n_3main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36" name="楕円 335"/>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37"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8" name="楕円 337"/>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129539</xdr:rowOff>
    </xdr:to>
    <xdr:cxnSp macro="">
      <xdr:nvCxnSpPr>
        <xdr:cNvPr id="339" name="直線コネクタ 338"/>
        <xdr:cNvCxnSpPr/>
      </xdr:nvCxnSpPr>
      <xdr:spPr>
        <a:xfrm>
          <a:off x="9639300" y="144970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0" name="楕円 339"/>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95250</xdr:rowOff>
    </xdr:to>
    <xdr:cxnSp macro="">
      <xdr:nvCxnSpPr>
        <xdr:cNvPr id="341" name="直線コネクタ 340"/>
        <xdr:cNvCxnSpPr/>
      </xdr:nvCxnSpPr>
      <xdr:spPr>
        <a:xfrm>
          <a:off x="8750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42" name="楕円 34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84</xdr:row>
      <xdr:rowOff>95250</xdr:rowOff>
    </xdr:to>
    <xdr:cxnSp macro="">
      <xdr:nvCxnSpPr>
        <xdr:cNvPr id="343" name="直線コネクタ 342"/>
        <xdr:cNvCxnSpPr/>
      </xdr:nvCxnSpPr>
      <xdr:spPr>
        <a:xfrm>
          <a:off x="7861300" y="14325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7"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48" name="n_2main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9" name="n_3main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389" name="楕円 388"/>
        <xdr:cNvSpPr/>
      </xdr:nvSpPr>
      <xdr:spPr>
        <a:xfrm>
          <a:off x="4584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67327</xdr:rowOff>
    </xdr:from>
    <xdr:ext cx="405111" cy="259045"/>
    <xdr:sp macro="" textlink="">
      <xdr:nvSpPr>
        <xdr:cNvPr id="390" name="【市民会館】&#10;有形固定資産減価償却率該当値テキスト"/>
        <xdr:cNvSpPr txBox="1"/>
      </xdr:nvSpPr>
      <xdr:spPr>
        <a:xfrm>
          <a:off x="467360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91" name="楕円 390"/>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144780</xdr:rowOff>
    </xdr:to>
    <xdr:cxnSp macro="">
      <xdr:nvCxnSpPr>
        <xdr:cNvPr id="392" name="直線コネクタ 391"/>
        <xdr:cNvCxnSpPr/>
      </xdr:nvCxnSpPr>
      <xdr:spPr>
        <a:xfrm flipV="1">
          <a:off x="3797300" y="17926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143511</xdr:rowOff>
    </xdr:from>
    <xdr:to>
      <xdr:col>15</xdr:col>
      <xdr:colOff>101600</xdr:colOff>
      <xdr:row>105</xdr:row>
      <xdr:rowOff>73661</xdr:rowOff>
    </xdr:to>
    <xdr:sp macro="" textlink="">
      <xdr:nvSpPr>
        <xdr:cNvPr id="393" name="楕円 392"/>
        <xdr:cNvSpPr/>
      </xdr:nvSpPr>
      <xdr:spPr>
        <a:xfrm>
          <a:off x="2857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22861</xdr:rowOff>
    </xdr:to>
    <xdr:cxnSp macro="">
      <xdr:nvCxnSpPr>
        <xdr:cNvPr id="394" name="直線コネクタ 393"/>
        <xdr:cNvCxnSpPr/>
      </xdr:nvCxnSpPr>
      <xdr:spPr>
        <a:xfrm flipV="1">
          <a:off x="2908300" y="179755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5" name="楕円 394"/>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72389</xdr:rowOff>
    </xdr:to>
    <xdr:cxnSp macro="">
      <xdr:nvCxnSpPr>
        <xdr:cNvPr id="396" name="直線コネクタ 395"/>
        <xdr:cNvCxnSpPr/>
      </xdr:nvCxnSpPr>
      <xdr:spPr>
        <a:xfrm flipV="1">
          <a:off x="2019300" y="18025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400" name="n_1mainValue【市民会館】&#10;有形固定資産減価償却率"/>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90188</xdr:rowOff>
    </xdr:from>
    <xdr:ext cx="405111" cy="259045"/>
    <xdr:sp macro="" textlink="">
      <xdr:nvSpPr>
        <xdr:cNvPr id="401" name="n_2mainValue【市民会館】&#10;有形固定資産減価償却率"/>
        <xdr:cNvSpPr txBox="1"/>
      </xdr:nvSpPr>
      <xdr:spPr>
        <a:xfrm>
          <a:off x="2705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02" name="n_3main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1" name="楕円 440"/>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42" name="【市民会館】&#10;一人当たり面積該当値テキスト"/>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43" name="楕円 442"/>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160020</xdr:rowOff>
    </xdr:to>
    <xdr:cxnSp macro="">
      <xdr:nvCxnSpPr>
        <xdr:cNvPr id="444" name="直線コネクタ 443"/>
        <xdr:cNvCxnSpPr/>
      </xdr:nvCxnSpPr>
      <xdr:spPr>
        <a:xfrm>
          <a:off x="9639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5" name="楕円 444"/>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152400</xdr:rowOff>
    </xdr:from>
    <xdr:to>
      <xdr:col>50</xdr:col>
      <xdr:colOff>114300</xdr:colOff>
      <xdr:row>106</xdr:row>
      <xdr:rowOff>156211</xdr:rowOff>
    </xdr:to>
    <xdr:cxnSp macro="">
      <xdr:nvCxnSpPr>
        <xdr:cNvPr id="446" name="直線コネクタ 445"/>
        <xdr:cNvCxnSpPr/>
      </xdr:nvCxnSpPr>
      <xdr:spPr>
        <a:xfrm>
          <a:off x="8750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47" name="楕円 446"/>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152400</xdr:rowOff>
    </xdr:from>
    <xdr:to>
      <xdr:col>45</xdr:col>
      <xdr:colOff>177800</xdr:colOff>
      <xdr:row>106</xdr:row>
      <xdr:rowOff>152400</xdr:rowOff>
    </xdr:to>
    <xdr:cxnSp macro="">
      <xdr:nvCxnSpPr>
        <xdr:cNvPr id="448" name="直線コネクタ 447"/>
        <xdr:cNvCxnSpPr/>
      </xdr:nvCxnSpPr>
      <xdr:spPr>
        <a:xfrm>
          <a:off x="7861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52"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53" name="n_2main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54"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94" name="楕円 493"/>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495" name="【一般廃棄物処理施設】&#10;有形固定資産減価償却率該当値テキスト"/>
        <xdr:cNvSpPr txBox="1"/>
      </xdr:nvSpPr>
      <xdr:spPr>
        <a:xfrm>
          <a:off x="16357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96" name="楕円 495"/>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81915</xdr:rowOff>
    </xdr:to>
    <xdr:cxnSp macro="">
      <xdr:nvCxnSpPr>
        <xdr:cNvPr id="497" name="直線コネクタ 496"/>
        <xdr:cNvCxnSpPr/>
      </xdr:nvCxnSpPr>
      <xdr:spPr>
        <a:xfrm flipV="1">
          <a:off x="15481300" y="65532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98" name="楕円 497"/>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140970</xdr:rowOff>
    </xdr:to>
    <xdr:cxnSp macro="">
      <xdr:nvCxnSpPr>
        <xdr:cNvPr id="499" name="直線コネクタ 498"/>
        <xdr:cNvCxnSpPr/>
      </xdr:nvCxnSpPr>
      <xdr:spPr>
        <a:xfrm flipV="1">
          <a:off x="14592300" y="6597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00" name="楕円 499"/>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40005</xdr:rowOff>
    </xdr:to>
    <xdr:cxnSp macro="">
      <xdr:nvCxnSpPr>
        <xdr:cNvPr id="501" name="直線コネクタ 500"/>
        <xdr:cNvCxnSpPr/>
      </xdr:nvCxnSpPr>
      <xdr:spPr>
        <a:xfrm flipV="1">
          <a:off x="13703300" y="66560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4"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505" name="n_1mainValue【一般廃棄物処理施設】&#10;有形固定資産減価償却率"/>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06" name="n_2mainValue【一般廃棄物処理施設】&#10;有形固定資産減価償却率"/>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07" name="n_3mainValue【一般廃棄物処理施設】&#10;有形固定資産減価償却率"/>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142740</xdr:rowOff>
    </xdr:from>
    <xdr:to>
      <xdr:col>116</xdr:col>
      <xdr:colOff>114300</xdr:colOff>
      <xdr:row>41</xdr:row>
      <xdr:rowOff>72890</xdr:rowOff>
    </xdr:to>
    <xdr:sp macro="" textlink="">
      <xdr:nvSpPr>
        <xdr:cNvPr id="548" name="楕円 547"/>
        <xdr:cNvSpPr/>
      </xdr:nvSpPr>
      <xdr:spPr>
        <a:xfrm>
          <a:off x="22110700" y="7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121167</xdr:rowOff>
    </xdr:from>
    <xdr:ext cx="534377" cy="259045"/>
    <xdr:sp macro="" textlink="">
      <xdr:nvSpPr>
        <xdr:cNvPr id="549" name="【一般廃棄物処理施設】&#10;一人当たり有形固定資産（償却資産）額該当値テキスト"/>
        <xdr:cNvSpPr txBox="1"/>
      </xdr:nvSpPr>
      <xdr:spPr>
        <a:xfrm>
          <a:off x="22199600" y="69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133697</xdr:rowOff>
    </xdr:from>
    <xdr:to>
      <xdr:col>112</xdr:col>
      <xdr:colOff>38100</xdr:colOff>
      <xdr:row>41</xdr:row>
      <xdr:rowOff>63847</xdr:rowOff>
    </xdr:to>
    <xdr:sp macro="" textlink="">
      <xdr:nvSpPr>
        <xdr:cNvPr id="550" name="楕円 549"/>
        <xdr:cNvSpPr/>
      </xdr:nvSpPr>
      <xdr:spPr>
        <a:xfrm>
          <a:off x="21272500" y="69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13047</xdr:rowOff>
    </xdr:from>
    <xdr:to>
      <xdr:col>116</xdr:col>
      <xdr:colOff>63500</xdr:colOff>
      <xdr:row>41</xdr:row>
      <xdr:rowOff>22090</xdr:rowOff>
    </xdr:to>
    <xdr:cxnSp macro="">
      <xdr:nvCxnSpPr>
        <xdr:cNvPr id="551" name="直線コネクタ 550"/>
        <xdr:cNvCxnSpPr/>
      </xdr:nvCxnSpPr>
      <xdr:spPr>
        <a:xfrm>
          <a:off x="21323300" y="7042497"/>
          <a:ext cx="8382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140112</xdr:rowOff>
    </xdr:from>
    <xdr:to>
      <xdr:col>107</xdr:col>
      <xdr:colOff>101600</xdr:colOff>
      <xdr:row>41</xdr:row>
      <xdr:rowOff>70262</xdr:rowOff>
    </xdr:to>
    <xdr:sp macro="" textlink="">
      <xdr:nvSpPr>
        <xdr:cNvPr id="552" name="楕円 551"/>
        <xdr:cNvSpPr/>
      </xdr:nvSpPr>
      <xdr:spPr>
        <a:xfrm>
          <a:off x="20383500" y="69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13047</xdr:rowOff>
    </xdr:from>
    <xdr:to>
      <xdr:col>111</xdr:col>
      <xdr:colOff>177800</xdr:colOff>
      <xdr:row>41</xdr:row>
      <xdr:rowOff>19462</xdr:rowOff>
    </xdr:to>
    <xdr:cxnSp macro="">
      <xdr:nvCxnSpPr>
        <xdr:cNvPr id="553" name="直線コネクタ 552"/>
        <xdr:cNvCxnSpPr/>
      </xdr:nvCxnSpPr>
      <xdr:spPr>
        <a:xfrm flipV="1">
          <a:off x="20434300" y="7042497"/>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162978</xdr:rowOff>
    </xdr:from>
    <xdr:to>
      <xdr:col>102</xdr:col>
      <xdr:colOff>165100</xdr:colOff>
      <xdr:row>41</xdr:row>
      <xdr:rowOff>93128</xdr:rowOff>
    </xdr:to>
    <xdr:sp macro="" textlink="">
      <xdr:nvSpPr>
        <xdr:cNvPr id="554" name="楕円 553"/>
        <xdr:cNvSpPr/>
      </xdr:nvSpPr>
      <xdr:spPr>
        <a:xfrm>
          <a:off x="19494500" y="70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19462</xdr:rowOff>
    </xdr:from>
    <xdr:to>
      <xdr:col>107</xdr:col>
      <xdr:colOff>50800</xdr:colOff>
      <xdr:row>41</xdr:row>
      <xdr:rowOff>42328</xdr:rowOff>
    </xdr:to>
    <xdr:cxnSp macro="">
      <xdr:nvCxnSpPr>
        <xdr:cNvPr id="555" name="直線コネクタ 554"/>
        <xdr:cNvCxnSpPr/>
      </xdr:nvCxnSpPr>
      <xdr:spPr>
        <a:xfrm flipV="1">
          <a:off x="19545300" y="7048912"/>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56"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118574</xdr:rowOff>
    </xdr:from>
    <xdr:ext cx="534377" cy="259045"/>
    <xdr:sp macro="" textlink="">
      <xdr:nvSpPr>
        <xdr:cNvPr id="558" name="n_3aveValue【一般廃棄物処理施設】&#10;一人当たり有形固定資産（償却資産）額"/>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80374</xdr:rowOff>
    </xdr:from>
    <xdr:ext cx="534377" cy="259045"/>
    <xdr:sp macro="" textlink="">
      <xdr:nvSpPr>
        <xdr:cNvPr id="559" name="n_1mainValue【一般廃棄物処理施設】&#10;一人当たり有形固定資産（償却資産）額"/>
        <xdr:cNvSpPr txBox="1"/>
      </xdr:nvSpPr>
      <xdr:spPr>
        <a:xfrm>
          <a:off x="21043411" y="67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86789</xdr:rowOff>
    </xdr:from>
    <xdr:ext cx="534377" cy="259045"/>
    <xdr:sp macro="" textlink="">
      <xdr:nvSpPr>
        <xdr:cNvPr id="560" name="n_2mainValue【一般廃棄物処理施設】&#10;一人当たり有形固定資産（償却資産）額"/>
        <xdr:cNvSpPr txBox="1"/>
      </xdr:nvSpPr>
      <xdr:spPr>
        <a:xfrm>
          <a:off x="20167111" y="67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109655</xdr:rowOff>
    </xdr:from>
    <xdr:ext cx="534377" cy="259045"/>
    <xdr:sp macro="" textlink="">
      <xdr:nvSpPr>
        <xdr:cNvPr id="561" name="n_3mainValue【一般廃棄物処理施設】&#10;一人当たり有形固定資産（償却資産）額"/>
        <xdr:cNvSpPr txBox="1"/>
      </xdr:nvSpPr>
      <xdr:spPr>
        <a:xfrm>
          <a:off x="19278111" y="67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03" name="直線コネクタ 60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0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5" name="直線コネクタ 60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0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7" name="直線コネクタ 60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08"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9" name="フローチャート: 判断 60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1" name="フローチャート: 判断 610"/>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12" name="フローチャート: 判断 61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18" name="楕円 617"/>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19"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620" name="楕円 619"/>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144236</xdr:rowOff>
    </xdr:to>
    <xdr:cxnSp macro="">
      <xdr:nvCxnSpPr>
        <xdr:cNvPr id="621" name="直線コネクタ 620"/>
        <xdr:cNvCxnSpPr/>
      </xdr:nvCxnSpPr>
      <xdr:spPr>
        <a:xfrm flipV="1">
          <a:off x="15481300" y="14291311"/>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36286</xdr:rowOff>
    </xdr:from>
    <xdr:to>
      <xdr:col>76</xdr:col>
      <xdr:colOff>165100</xdr:colOff>
      <xdr:row>82</xdr:row>
      <xdr:rowOff>137886</xdr:rowOff>
    </xdr:to>
    <xdr:sp macro="" textlink="">
      <xdr:nvSpPr>
        <xdr:cNvPr id="622" name="楕円 621"/>
        <xdr:cNvSpPr/>
      </xdr:nvSpPr>
      <xdr:spPr>
        <a:xfrm>
          <a:off x="1454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87086</xdr:rowOff>
    </xdr:from>
    <xdr:to>
      <xdr:col>81</xdr:col>
      <xdr:colOff>50800</xdr:colOff>
      <xdr:row>83</xdr:row>
      <xdr:rowOff>144236</xdr:rowOff>
    </xdr:to>
    <xdr:cxnSp macro="">
      <xdr:nvCxnSpPr>
        <xdr:cNvPr id="623" name="直線コネクタ 622"/>
        <xdr:cNvCxnSpPr/>
      </xdr:nvCxnSpPr>
      <xdr:spPr>
        <a:xfrm>
          <a:off x="14592300" y="14145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16692</xdr:rowOff>
    </xdr:from>
    <xdr:to>
      <xdr:col>72</xdr:col>
      <xdr:colOff>38100</xdr:colOff>
      <xdr:row>82</xdr:row>
      <xdr:rowOff>118292</xdr:rowOff>
    </xdr:to>
    <xdr:sp macro="" textlink="">
      <xdr:nvSpPr>
        <xdr:cNvPr id="624" name="楕円 623"/>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82</xdr:row>
      <xdr:rowOff>87086</xdr:rowOff>
    </xdr:to>
    <xdr:cxnSp macro="">
      <xdr:nvCxnSpPr>
        <xdr:cNvPr id="625" name="直線コネクタ 624"/>
        <xdr:cNvCxnSpPr/>
      </xdr:nvCxnSpPr>
      <xdr:spPr>
        <a:xfrm>
          <a:off x="13703300" y="141263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27"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28"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629" name="n_1mainValue【消防施設】&#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154413</xdr:rowOff>
    </xdr:from>
    <xdr:ext cx="405111" cy="259045"/>
    <xdr:sp macro="" textlink="">
      <xdr:nvSpPr>
        <xdr:cNvPr id="630" name="n_2mainValue【消防施設】&#10;有形固定資産減価償却率"/>
        <xdr:cNvSpPr txBox="1"/>
      </xdr:nvSpPr>
      <xdr:spPr>
        <a:xfrm>
          <a:off x="14389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134819</xdr:rowOff>
    </xdr:from>
    <xdr:ext cx="405111" cy="259045"/>
    <xdr:sp macro="" textlink="">
      <xdr:nvSpPr>
        <xdr:cNvPr id="631" name="n_3mainValue【消防施設】&#10;有形固定資産減価償却率"/>
        <xdr:cNvSpPr txBox="1"/>
      </xdr:nvSpPr>
      <xdr:spPr>
        <a:xfrm>
          <a:off x="13500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55" name="直線コネクタ 654"/>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7" name="直線コネクタ 65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58"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59" name="直線コネクタ 658"/>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60"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61" name="フローチャート: 判断 660"/>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62" name="フローチャート: 判断 661"/>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63" name="フローチャート: 判断 662"/>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4" name="フローチャート: 判断 663"/>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11430</xdr:rowOff>
    </xdr:from>
    <xdr:to>
      <xdr:col>116</xdr:col>
      <xdr:colOff>114300</xdr:colOff>
      <xdr:row>86</xdr:row>
      <xdr:rowOff>113030</xdr:rowOff>
    </xdr:to>
    <xdr:sp macro="" textlink="">
      <xdr:nvSpPr>
        <xdr:cNvPr id="670" name="楕円 669"/>
        <xdr:cNvSpPr/>
      </xdr:nvSpPr>
      <xdr:spPr>
        <a:xfrm>
          <a:off x="22110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97807</xdr:rowOff>
    </xdr:from>
    <xdr:ext cx="469744" cy="259045"/>
    <xdr:sp macro="" textlink="">
      <xdr:nvSpPr>
        <xdr:cNvPr id="671" name="【消防施設】&#10;一人当たり面積該当値テキスト"/>
        <xdr:cNvSpPr txBox="1"/>
      </xdr:nvSpPr>
      <xdr:spPr>
        <a:xfrm>
          <a:off x="22199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165100</xdr:rowOff>
    </xdr:from>
    <xdr:to>
      <xdr:col>112</xdr:col>
      <xdr:colOff>38100</xdr:colOff>
      <xdr:row>86</xdr:row>
      <xdr:rowOff>95250</xdr:rowOff>
    </xdr:to>
    <xdr:sp macro="" textlink="">
      <xdr:nvSpPr>
        <xdr:cNvPr id="672" name="楕円 671"/>
        <xdr:cNvSpPr/>
      </xdr:nvSpPr>
      <xdr:spPr>
        <a:xfrm>
          <a:off x="21272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44450</xdr:rowOff>
    </xdr:from>
    <xdr:to>
      <xdr:col>116</xdr:col>
      <xdr:colOff>63500</xdr:colOff>
      <xdr:row>86</xdr:row>
      <xdr:rowOff>62230</xdr:rowOff>
    </xdr:to>
    <xdr:cxnSp macro="">
      <xdr:nvCxnSpPr>
        <xdr:cNvPr id="673" name="直線コネクタ 672"/>
        <xdr:cNvCxnSpPr/>
      </xdr:nvCxnSpPr>
      <xdr:spPr>
        <a:xfrm>
          <a:off x="21323300" y="1478915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674" name="楕円 673"/>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44450</xdr:rowOff>
    </xdr:from>
    <xdr:to>
      <xdr:col>111</xdr:col>
      <xdr:colOff>177800</xdr:colOff>
      <xdr:row>86</xdr:row>
      <xdr:rowOff>60961</xdr:rowOff>
    </xdr:to>
    <xdr:cxnSp macro="">
      <xdr:nvCxnSpPr>
        <xdr:cNvPr id="675" name="直線コネクタ 674"/>
        <xdr:cNvCxnSpPr/>
      </xdr:nvCxnSpPr>
      <xdr:spPr>
        <a:xfrm flipV="1">
          <a:off x="20434300" y="147891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11430</xdr:rowOff>
    </xdr:from>
    <xdr:to>
      <xdr:col>102</xdr:col>
      <xdr:colOff>165100</xdr:colOff>
      <xdr:row>86</xdr:row>
      <xdr:rowOff>113030</xdr:rowOff>
    </xdr:to>
    <xdr:sp macro="" textlink="">
      <xdr:nvSpPr>
        <xdr:cNvPr id="676" name="楕円 675"/>
        <xdr:cNvSpPr/>
      </xdr:nvSpPr>
      <xdr:spPr>
        <a:xfrm>
          <a:off x="19494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62230</xdr:rowOff>
    </xdr:to>
    <xdr:cxnSp macro="">
      <xdr:nvCxnSpPr>
        <xdr:cNvPr id="677" name="直線コネクタ 676"/>
        <xdr:cNvCxnSpPr/>
      </xdr:nvCxnSpPr>
      <xdr:spPr>
        <a:xfrm flipV="1">
          <a:off x="19545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78"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79"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80"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86377</xdr:rowOff>
    </xdr:from>
    <xdr:ext cx="469744" cy="259045"/>
    <xdr:sp macro="" textlink="">
      <xdr:nvSpPr>
        <xdr:cNvPr id="681" name="n_1mainValue【消防施設】&#10;一人当たり面積"/>
        <xdr:cNvSpPr txBox="1"/>
      </xdr:nvSpPr>
      <xdr:spPr>
        <a:xfrm>
          <a:off x="210757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682" name="n_2mainValue【消防施設】&#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104157</xdr:rowOff>
    </xdr:from>
    <xdr:ext cx="469744" cy="259045"/>
    <xdr:sp macro="" textlink="">
      <xdr:nvSpPr>
        <xdr:cNvPr id="683" name="n_3mainValue【消防施設】&#10;一人当たり面積"/>
        <xdr:cNvSpPr txBox="1"/>
      </xdr:nvSpPr>
      <xdr:spPr>
        <a:xfrm>
          <a:off x="19310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09" name="直線コネクタ 708"/>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10"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11" name="直線コネクタ 710"/>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12"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13" name="直線コネクタ 712"/>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1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5" name="フローチャート: 判断 71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16" name="フローチャート: 判断 715"/>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7" name="フローチャート: 判断 71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18" name="フローチャート: 判断 717"/>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724" name="楕円 723"/>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725"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26" name="楕円 725"/>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100693</xdr:rowOff>
    </xdr:to>
    <xdr:cxnSp macro="">
      <xdr:nvCxnSpPr>
        <xdr:cNvPr id="727" name="直線コネクタ 726"/>
        <xdr:cNvCxnSpPr/>
      </xdr:nvCxnSpPr>
      <xdr:spPr>
        <a:xfrm flipV="1">
          <a:off x="15481300" y="180588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79284</xdr:rowOff>
    </xdr:from>
    <xdr:to>
      <xdr:col>76</xdr:col>
      <xdr:colOff>165100</xdr:colOff>
      <xdr:row>103</xdr:row>
      <xdr:rowOff>9434</xdr:rowOff>
    </xdr:to>
    <xdr:sp macro="" textlink="">
      <xdr:nvSpPr>
        <xdr:cNvPr id="728" name="楕円 727"/>
        <xdr:cNvSpPr/>
      </xdr:nvSpPr>
      <xdr:spPr>
        <a:xfrm>
          <a:off x="14541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105</xdr:row>
      <xdr:rowOff>100693</xdr:rowOff>
    </xdr:to>
    <xdr:cxnSp macro="">
      <xdr:nvCxnSpPr>
        <xdr:cNvPr id="729" name="直線コネクタ 728"/>
        <xdr:cNvCxnSpPr/>
      </xdr:nvCxnSpPr>
      <xdr:spPr>
        <a:xfrm>
          <a:off x="14592300" y="17617984"/>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111942</xdr:rowOff>
    </xdr:from>
    <xdr:to>
      <xdr:col>72</xdr:col>
      <xdr:colOff>38100</xdr:colOff>
      <xdr:row>103</xdr:row>
      <xdr:rowOff>42092</xdr:rowOff>
    </xdr:to>
    <xdr:sp macro="" textlink="">
      <xdr:nvSpPr>
        <xdr:cNvPr id="730" name="楕円 729"/>
        <xdr:cNvSpPr/>
      </xdr:nvSpPr>
      <xdr:spPr>
        <a:xfrm>
          <a:off x="1365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130084</xdr:rowOff>
    </xdr:from>
    <xdr:to>
      <xdr:col>76</xdr:col>
      <xdr:colOff>114300</xdr:colOff>
      <xdr:row>102</xdr:row>
      <xdr:rowOff>162742</xdr:rowOff>
    </xdr:to>
    <xdr:cxnSp macro="">
      <xdr:nvCxnSpPr>
        <xdr:cNvPr id="731" name="直線コネクタ 730"/>
        <xdr:cNvCxnSpPr/>
      </xdr:nvCxnSpPr>
      <xdr:spPr>
        <a:xfrm flipV="1">
          <a:off x="13703300" y="176179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3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33"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34"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735" name="n_1mainValue【庁舎】&#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25961</xdr:rowOff>
    </xdr:from>
    <xdr:ext cx="405111" cy="259045"/>
    <xdr:sp macro="" textlink="">
      <xdr:nvSpPr>
        <xdr:cNvPr id="736" name="n_2mainValue【庁舎】&#10;有形固定資産減価償却率"/>
        <xdr:cNvSpPr txBox="1"/>
      </xdr:nvSpPr>
      <xdr:spPr>
        <a:xfrm>
          <a:off x="14389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58619</xdr:rowOff>
    </xdr:from>
    <xdr:ext cx="405111" cy="259045"/>
    <xdr:sp macro="" textlink="">
      <xdr:nvSpPr>
        <xdr:cNvPr id="737" name="n_3mainValue【庁舎】&#10;有形固定資産減価償却率"/>
        <xdr:cNvSpPr txBox="1"/>
      </xdr:nvSpPr>
      <xdr:spPr>
        <a:xfrm>
          <a:off x="13500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63" name="直線コネクタ 762"/>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4"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5" name="直線コネクタ 76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66"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7" name="直線コネクタ 766"/>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8"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9" name="フローチャート: 判断 768"/>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70" name="フローチャート: 判断 769"/>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71" name="フローチャート: 判断 770"/>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72" name="フローチャート: 判断 771"/>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121738</xdr:rowOff>
    </xdr:from>
    <xdr:to>
      <xdr:col>116</xdr:col>
      <xdr:colOff>114300</xdr:colOff>
      <xdr:row>109</xdr:row>
      <xdr:rowOff>51888</xdr:rowOff>
    </xdr:to>
    <xdr:sp macro="" textlink="">
      <xdr:nvSpPr>
        <xdr:cNvPr id="778" name="楕円 777"/>
        <xdr:cNvSpPr/>
      </xdr:nvSpPr>
      <xdr:spPr>
        <a:xfrm>
          <a:off x="22110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36665</xdr:rowOff>
    </xdr:from>
    <xdr:ext cx="469744" cy="259045"/>
    <xdr:sp macro="" textlink="">
      <xdr:nvSpPr>
        <xdr:cNvPr id="779" name="【庁舎】&#10;一人当たり面積該当値テキスト"/>
        <xdr:cNvSpPr txBox="1"/>
      </xdr:nvSpPr>
      <xdr:spPr>
        <a:xfrm>
          <a:off x="22199600" y="185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780" name="楕円 779"/>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xdr:rowOff>
    </xdr:from>
    <xdr:to>
      <xdr:col>116</xdr:col>
      <xdr:colOff>63500</xdr:colOff>
      <xdr:row>109</xdr:row>
      <xdr:rowOff>1088</xdr:rowOff>
    </xdr:to>
    <xdr:cxnSp macro="">
      <xdr:nvCxnSpPr>
        <xdr:cNvPr id="781" name="直線コネクタ 780"/>
        <xdr:cNvCxnSpPr/>
      </xdr:nvCxnSpPr>
      <xdr:spPr>
        <a:xfrm>
          <a:off x="21323300" y="18689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82" name="楕円 781"/>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109</xdr:row>
      <xdr:rowOff>1088</xdr:rowOff>
    </xdr:to>
    <xdr:cxnSp macro="">
      <xdr:nvCxnSpPr>
        <xdr:cNvPr id="783" name="直線コネクタ 782"/>
        <xdr:cNvCxnSpPr/>
      </xdr:nvCxnSpPr>
      <xdr:spPr>
        <a:xfrm>
          <a:off x="20434300" y="18504626"/>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784" name="楕円 783"/>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159476</xdr:rowOff>
    </xdr:to>
    <xdr:cxnSp macro="">
      <xdr:nvCxnSpPr>
        <xdr:cNvPr id="785" name="直線コネクタ 784"/>
        <xdr:cNvCxnSpPr/>
      </xdr:nvCxnSpPr>
      <xdr:spPr>
        <a:xfrm>
          <a:off x="19545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86"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7"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8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789" name="n_1mainValue【庁舎】&#10;一人当たり面積"/>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90" name="n_2mainValue【庁舎】&#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791" name="n_3mainValue【庁舎】&#10;一人当たり面積"/>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図書館や体育館は比較的新しいため有形固定資産減価償却率は低い値となっている。また、庁舎については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と比較して減少しているが、これは熊本地震により被災した古い庁舎を除却したためである。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に新庁舎が建設されるため、大幅に減少する見込みである。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36001;&#25919;&#35506;\@&#20196;&#21644;2&#24180;&#24230;\&#36001;&#25919;&#20418;\09&#12288;&#27770;&#31639;&#32113;&#35336;\H30&#36001;&#25919;&#29366;&#27841;&#36039;&#26009;&#38598;\0318&#20462;&#27491;&#12304;&#36001;&#25919;&#29366;&#27841;&#36039;&#26009;&#38598;&#12305;_434035_&#22823;&#27941;&#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60392</v>
          </cell>
          <cell r="F3">
            <v>53292</v>
          </cell>
        </row>
        <row r="5">
          <cell r="A5" t="str">
            <v xml:space="preserve"> H27</v>
          </cell>
          <cell r="D5">
            <v>32196</v>
          </cell>
          <cell r="F5">
            <v>56894</v>
          </cell>
        </row>
        <row r="7">
          <cell r="A7" t="str">
            <v xml:space="preserve"> H28</v>
          </cell>
          <cell r="D7">
            <v>22873</v>
          </cell>
          <cell r="F7">
            <v>57122</v>
          </cell>
        </row>
        <row r="9">
          <cell r="A9" t="str">
            <v xml:space="preserve"> H29</v>
          </cell>
          <cell r="D9">
            <v>50892</v>
          </cell>
          <cell r="F9">
            <v>53655</v>
          </cell>
        </row>
        <row r="11">
          <cell r="A11" t="str">
            <v xml:space="preserve"> H30</v>
          </cell>
          <cell r="D11">
            <v>51353</v>
          </cell>
          <cell r="F11">
            <v>53869</v>
          </cell>
        </row>
        <row r="18">
          <cell r="B18" t="str">
            <v>H26</v>
          </cell>
          <cell r="C18" t="str">
            <v>H27</v>
          </cell>
          <cell r="D18" t="str">
            <v>H28</v>
          </cell>
          <cell r="E18" t="str">
            <v>H29</v>
          </cell>
          <cell r="F18" t="str">
            <v>H30</v>
          </cell>
        </row>
        <row r="19">
          <cell r="A19" t="str">
            <v>実質収支額</v>
          </cell>
          <cell r="B19">
            <v>7.87</v>
          </cell>
          <cell r="C19">
            <v>13.18</v>
          </cell>
          <cell r="D19">
            <v>19.350000000000001</v>
          </cell>
          <cell r="E19">
            <v>15.72</v>
          </cell>
          <cell r="F19">
            <v>12.89</v>
          </cell>
        </row>
        <row r="20">
          <cell r="A20" t="str">
            <v>財政調整基金残高</v>
          </cell>
          <cell r="B20">
            <v>38.82</v>
          </cell>
          <cell r="C20">
            <v>34.17</v>
          </cell>
          <cell r="D20">
            <v>30.35</v>
          </cell>
          <cell r="E20">
            <v>28.94</v>
          </cell>
          <cell r="F20">
            <v>33.35</v>
          </cell>
        </row>
        <row r="21">
          <cell r="A21" t="str">
            <v>実質単年度収支</v>
          </cell>
          <cell r="B21">
            <v>-3.29</v>
          </cell>
          <cell r="C21">
            <v>1.49</v>
          </cell>
          <cell r="D21">
            <v>2.5499999999999998</v>
          </cell>
          <cell r="E21">
            <v>-4.12</v>
          </cell>
          <cell r="F21">
            <v>3.15</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0.03</v>
          </cell>
          <cell r="F29" t="e">
            <v>#N/A</v>
          </cell>
          <cell r="G29">
            <v>0.02</v>
          </cell>
          <cell r="H29" t="e">
            <v>#N/A</v>
          </cell>
          <cell r="I29">
            <v>0.03</v>
          </cell>
          <cell r="J29" t="e">
            <v>#N/A</v>
          </cell>
          <cell r="K29">
            <v>0.04</v>
          </cell>
        </row>
        <row r="30">
          <cell r="A30" t="str">
            <v>農業集落排水特別会計</v>
          </cell>
          <cell r="B30" t="e">
            <v>#N/A</v>
          </cell>
          <cell r="C30">
            <v>7.0000000000000007E-2</v>
          </cell>
          <cell r="D30" t="e">
            <v>#N/A</v>
          </cell>
          <cell r="E30">
            <v>0.13</v>
          </cell>
          <cell r="F30" t="e">
            <v>#N/A</v>
          </cell>
          <cell r="G30">
            <v>0.12</v>
          </cell>
          <cell r="H30" t="e">
            <v>#N/A</v>
          </cell>
          <cell r="I30">
            <v>0.22</v>
          </cell>
          <cell r="J30" t="e">
            <v>#N/A</v>
          </cell>
          <cell r="K30">
            <v>0.13</v>
          </cell>
        </row>
        <row r="31">
          <cell r="A31" t="str">
            <v>公共下水道特別会計</v>
          </cell>
          <cell r="B31" t="e">
            <v>#N/A</v>
          </cell>
          <cell r="C31">
            <v>0.36</v>
          </cell>
          <cell r="D31" t="e">
            <v>#N/A</v>
          </cell>
          <cell r="E31">
            <v>0.81</v>
          </cell>
          <cell r="F31" t="e">
            <v>#N/A</v>
          </cell>
          <cell r="G31">
            <v>0.1</v>
          </cell>
          <cell r="H31" t="e">
            <v>#N/A</v>
          </cell>
          <cell r="I31">
            <v>0.53</v>
          </cell>
          <cell r="J31" t="e">
            <v>#N/A</v>
          </cell>
          <cell r="K31">
            <v>0.36</v>
          </cell>
        </row>
        <row r="32">
          <cell r="A32" t="str">
            <v>大津町外四ヶ市町村共有財産管理処分事務受託特別会計</v>
          </cell>
          <cell r="B32" t="e">
            <v>#N/A</v>
          </cell>
          <cell r="C32">
            <v>0.21</v>
          </cell>
          <cell r="D32" t="e">
            <v>#N/A</v>
          </cell>
          <cell r="E32">
            <v>0.28999999999999998</v>
          </cell>
          <cell r="F32" t="e">
            <v>#N/A</v>
          </cell>
          <cell r="G32">
            <v>0.59</v>
          </cell>
          <cell r="H32" t="e">
            <v>#N/A</v>
          </cell>
          <cell r="I32">
            <v>0.49</v>
          </cell>
          <cell r="J32" t="e">
            <v>#N/A</v>
          </cell>
          <cell r="K32">
            <v>0.67</v>
          </cell>
        </row>
        <row r="33">
          <cell r="A33" t="str">
            <v>国民健康保険特別会計</v>
          </cell>
          <cell r="B33" t="e">
            <v>#N/A</v>
          </cell>
          <cell r="C33">
            <v>2.2999999999999998</v>
          </cell>
          <cell r="D33" t="e">
            <v>#N/A</v>
          </cell>
          <cell r="E33">
            <v>2.93</v>
          </cell>
          <cell r="F33" t="e">
            <v>#N/A</v>
          </cell>
          <cell r="G33">
            <v>2.67</v>
          </cell>
          <cell r="H33" t="e">
            <v>#N/A</v>
          </cell>
          <cell r="I33">
            <v>3.56</v>
          </cell>
          <cell r="J33" t="e">
            <v>#N/A</v>
          </cell>
          <cell r="K33">
            <v>2.5</v>
          </cell>
        </row>
        <row r="34">
          <cell r="A34" t="str">
            <v>介護保険特別会計</v>
          </cell>
          <cell r="B34" t="e">
            <v>#N/A</v>
          </cell>
          <cell r="C34">
            <v>0.97</v>
          </cell>
          <cell r="D34" t="e">
            <v>#N/A</v>
          </cell>
          <cell r="E34">
            <v>1.34</v>
          </cell>
          <cell r="F34" t="e">
            <v>#N/A</v>
          </cell>
          <cell r="G34">
            <v>1.83</v>
          </cell>
          <cell r="H34" t="e">
            <v>#N/A</v>
          </cell>
          <cell r="I34">
            <v>1.59</v>
          </cell>
          <cell r="J34" t="e">
            <v>#N/A</v>
          </cell>
          <cell r="K34">
            <v>2.61</v>
          </cell>
        </row>
        <row r="35">
          <cell r="A35" t="str">
            <v>工業用水道事業会計</v>
          </cell>
          <cell r="B35" t="e">
            <v>#N/A</v>
          </cell>
          <cell r="C35">
            <v>3.12</v>
          </cell>
          <cell r="D35" t="e">
            <v>#N/A</v>
          </cell>
          <cell r="E35">
            <v>3.18</v>
          </cell>
          <cell r="F35" t="e">
            <v>#N/A</v>
          </cell>
          <cell r="G35">
            <v>3.35</v>
          </cell>
          <cell r="H35" t="e">
            <v>#N/A</v>
          </cell>
          <cell r="I35">
            <v>3.62</v>
          </cell>
          <cell r="J35" t="e">
            <v>#N/A</v>
          </cell>
          <cell r="K35">
            <v>3.09</v>
          </cell>
        </row>
        <row r="36">
          <cell r="A36" t="str">
            <v>一般会計</v>
          </cell>
          <cell r="B36" t="e">
            <v>#N/A</v>
          </cell>
          <cell r="C36">
            <v>7.64</v>
          </cell>
          <cell r="D36" t="e">
            <v>#N/A</v>
          </cell>
          <cell r="E36">
            <v>12.88</v>
          </cell>
          <cell r="F36" t="e">
            <v>#N/A</v>
          </cell>
          <cell r="G36">
            <v>18.760000000000002</v>
          </cell>
          <cell r="H36" t="e">
            <v>#N/A</v>
          </cell>
          <cell r="I36">
            <v>15.22</v>
          </cell>
          <cell r="J36" t="e">
            <v>#N/A</v>
          </cell>
          <cell r="K36">
            <v>12.21</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1169</v>
          </cell>
          <cell r="G42">
            <v>1126</v>
          </cell>
          <cell r="J42">
            <v>1069</v>
          </cell>
          <cell r="M42">
            <v>1074</v>
          </cell>
          <cell r="P42">
            <v>1178</v>
          </cell>
        </row>
        <row r="43">
          <cell r="A43" t="str">
            <v>一時借入金の利子</v>
          </cell>
          <cell r="B43" t="str">
            <v>-</v>
          </cell>
          <cell r="E43" t="str">
            <v>-</v>
          </cell>
          <cell r="H43" t="str">
            <v>-</v>
          </cell>
          <cell r="K43" t="str">
            <v>-</v>
          </cell>
          <cell r="N43" t="str">
            <v>-</v>
          </cell>
        </row>
        <row r="44">
          <cell r="A44" t="str">
            <v>債務負担行為に基づく支出額</v>
          </cell>
          <cell r="B44">
            <v>31</v>
          </cell>
          <cell r="E44">
            <v>28</v>
          </cell>
          <cell r="H44">
            <v>21</v>
          </cell>
          <cell r="K44">
            <v>29</v>
          </cell>
          <cell r="N44">
            <v>28</v>
          </cell>
        </row>
        <row r="45">
          <cell r="A45" t="str">
            <v>組合等が起こした地方債の元利償還金に対する負担金等</v>
          </cell>
          <cell r="B45">
            <v>58</v>
          </cell>
          <cell r="E45">
            <v>56</v>
          </cell>
          <cell r="H45">
            <v>94</v>
          </cell>
          <cell r="K45">
            <v>101</v>
          </cell>
          <cell r="N45">
            <v>146</v>
          </cell>
        </row>
        <row r="46">
          <cell r="A46" t="str">
            <v>公営企業債の元利償還金に対する繰入金</v>
          </cell>
          <cell r="B46">
            <v>320</v>
          </cell>
          <cell r="E46">
            <v>360</v>
          </cell>
          <cell r="H46">
            <v>263</v>
          </cell>
          <cell r="K46">
            <v>243</v>
          </cell>
          <cell r="N46">
            <v>184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1364</v>
          </cell>
          <cell r="E49">
            <v>1405</v>
          </cell>
          <cell r="H49">
            <v>1419</v>
          </cell>
          <cell r="K49">
            <v>1406</v>
          </cell>
          <cell r="N49">
            <v>1453</v>
          </cell>
        </row>
        <row r="50">
          <cell r="A50" t="str">
            <v>実質公債費比率の分子</v>
          </cell>
          <cell r="B50" t="e">
            <v>#N/A</v>
          </cell>
          <cell r="C50">
            <v>604</v>
          </cell>
          <cell r="D50" t="e">
            <v>#N/A</v>
          </cell>
          <cell r="E50" t="e">
            <v>#N/A</v>
          </cell>
          <cell r="F50">
            <v>723</v>
          </cell>
          <cell r="G50" t="e">
            <v>#N/A</v>
          </cell>
          <cell r="H50" t="e">
            <v>#N/A</v>
          </cell>
          <cell r="I50">
            <v>728</v>
          </cell>
          <cell r="J50" t="e">
            <v>#N/A</v>
          </cell>
          <cell r="K50" t="e">
            <v>#N/A</v>
          </cell>
          <cell r="L50">
            <v>705</v>
          </cell>
          <cell r="M50" t="e">
            <v>#N/A</v>
          </cell>
          <cell r="N50" t="e">
            <v>#N/A</v>
          </cell>
          <cell r="O50">
            <v>633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13016</v>
          </cell>
          <cell r="G56">
            <v>12827</v>
          </cell>
          <cell r="J56">
            <v>14105</v>
          </cell>
          <cell r="M56">
            <v>15802</v>
          </cell>
          <cell r="P56">
            <v>16037</v>
          </cell>
        </row>
        <row r="57">
          <cell r="A57" t="str">
            <v>充当可能特定歳入</v>
          </cell>
          <cell r="D57">
            <v>409</v>
          </cell>
          <cell r="G57">
            <v>522</v>
          </cell>
          <cell r="J57">
            <v>510</v>
          </cell>
          <cell r="M57">
            <v>582</v>
          </cell>
          <cell r="P57">
            <v>689</v>
          </cell>
        </row>
        <row r="58">
          <cell r="A58" t="str">
            <v>充当可能基金</v>
          </cell>
          <cell r="D58">
            <v>5245</v>
          </cell>
          <cell r="G58">
            <v>4882</v>
          </cell>
          <cell r="J58">
            <v>4484</v>
          </cell>
          <cell r="M58">
            <v>4925</v>
          </cell>
          <cell r="P58">
            <v>5457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1408</v>
          </cell>
          <cell r="E62">
            <v>1451</v>
          </cell>
          <cell r="H62">
            <v>985</v>
          </cell>
          <cell r="K62">
            <v>782</v>
          </cell>
          <cell r="N62">
            <v>625</v>
          </cell>
        </row>
        <row r="63">
          <cell r="A63" t="str">
            <v>組合等負担等見込額</v>
          </cell>
          <cell r="B63">
            <v>404</v>
          </cell>
          <cell r="E63">
            <v>449</v>
          </cell>
          <cell r="H63">
            <v>410</v>
          </cell>
          <cell r="K63">
            <v>321</v>
          </cell>
          <cell r="N63">
            <v>296</v>
          </cell>
        </row>
        <row r="64">
          <cell r="A64" t="str">
            <v>公営企業債等繰入見込額</v>
          </cell>
          <cell r="B64">
            <v>3732</v>
          </cell>
          <cell r="E64">
            <v>3236</v>
          </cell>
          <cell r="H64">
            <v>3317</v>
          </cell>
          <cell r="K64">
            <v>2824</v>
          </cell>
          <cell r="N64">
            <v>2385</v>
          </cell>
        </row>
        <row r="65">
          <cell r="A65" t="str">
            <v>債務負担行為に基づく支出予定額</v>
          </cell>
          <cell r="B65">
            <v>67</v>
          </cell>
          <cell r="E65">
            <v>58</v>
          </cell>
          <cell r="H65">
            <v>48</v>
          </cell>
          <cell r="K65">
            <v>38</v>
          </cell>
          <cell r="N65">
            <v>29</v>
          </cell>
        </row>
        <row r="66">
          <cell r="A66" t="str">
            <v>一般会計等に係る地方債の現在高</v>
          </cell>
          <cell r="B66">
            <v>13163</v>
          </cell>
          <cell r="E66">
            <v>12904</v>
          </cell>
          <cell r="H66">
            <v>13922</v>
          </cell>
          <cell r="K66">
            <v>15985</v>
          </cell>
          <cell r="N66">
            <v>16334</v>
          </cell>
        </row>
        <row r="67">
          <cell r="A67" t="str">
            <v>将来負担比率の分子</v>
          </cell>
          <cell r="B67" t="e">
            <v>#N/A</v>
          </cell>
          <cell r="C67">
            <v>103</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2219</v>
          </cell>
          <cell r="C72">
            <v>2156</v>
          </cell>
          <cell r="D72">
            <v>2575</v>
          </cell>
        </row>
        <row r="73">
          <cell r="A73" t="str">
            <v>減債基金</v>
          </cell>
          <cell r="B73">
            <v>278</v>
          </cell>
          <cell r="C73">
            <v>271</v>
          </cell>
          <cell r="D73">
            <v>372</v>
          </cell>
        </row>
        <row r="74">
          <cell r="A74" t="str">
            <v>その他特定目的基金</v>
          </cell>
          <cell r="B74">
            <v>1554</v>
          </cell>
          <cell r="C74">
            <v>2029</v>
          </cell>
          <cell r="D74">
            <v>2040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5" t="s">
        <v>17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6" t="s">
        <v>19</v>
      </c>
      <c r="C3" s="397"/>
      <c r="D3" s="397"/>
      <c r="E3" s="398"/>
      <c r="F3" s="398"/>
      <c r="G3" s="398"/>
      <c r="H3" s="398"/>
      <c r="I3" s="398"/>
      <c r="J3" s="398"/>
      <c r="K3" s="398"/>
      <c r="L3" s="398" t="s">
        <v>20</v>
      </c>
      <c r="M3" s="398"/>
      <c r="N3" s="398"/>
      <c r="O3" s="398"/>
      <c r="P3" s="398"/>
      <c r="Q3" s="398"/>
      <c r="R3" s="405"/>
      <c r="S3" s="405"/>
      <c r="T3" s="405"/>
      <c r="U3" s="405"/>
      <c r="V3" s="406"/>
      <c r="W3" s="380" t="s">
        <v>21</v>
      </c>
      <c r="X3" s="381"/>
      <c r="Y3" s="381"/>
      <c r="Z3" s="381"/>
      <c r="AA3" s="381"/>
      <c r="AB3" s="397"/>
      <c r="AC3" s="405" t="s">
        <v>22</v>
      </c>
      <c r="AD3" s="381"/>
      <c r="AE3" s="381"/>
      <c r="AF3" s="381"/>
      <c r="AG3" s="381"/>
      <c r="AH3" s="381"/>
      <c r="AI3" s="381"/>
      <c r="AJ3" s="381"/>
      <c r="AK3" s="381"/>
      <c r="AL3" s="382"/>
      <c r="AM3" s="380" t="s">
        <v>23</v>
      </c>
      <c r="AN3" s="381"/>
      <c r="AO3" s="381"/>
      <c r="AP3" s="381"/>
      <c r="AQ3" s="381"/>
      <c r="AR3" s="381"/>
      <c r="AS3" s="381"/>
      <c r="AT3" s="381"/>
      <c r="AU3" s="381"/>
      <c r="AV3" s="381"/>
      <c r="AW3" s="381"/>
      <c r="AX3" s="382"/>
      <c r="AY3" s="417" t="s">
        <v>24</v>
      </c>
      <c r="AZ3" s="418"/>
      <c r="BA3" s="418"/>
      <c r="BB3" s="418"/>
      <c r="BC3" s="418"/>
      <c r="BD3" s="418"/>
      <c r="BE3" s="418"/>
      <c r="BF3" s="418"/>
      <c r="BG3" s="418"/>
      <c r="BH3" s="418"/>
      <c r="BI3" s="418"/>
      <c r="BJ3" s="418"/>
      <c r="BK3" s="418"/>
      <c r="BL3" s="418"/>
      <c r="BM3" s="419"/>
      <c r="BN3" s="380" t="s">
        <v>25</v>
      </c>
      <c r="BO3" s="381"/>
      <c r="BP3" s="381"/>
      <c r="BQ3" s="381"/>
      <c r="BR3" s="381"/>
      <c r="BS3" s="381"/>
      <c r="BT3" s="381"/>
      <c r="BU3" s="382"/>
      <c r="BV3" s="380" t="s">
        <v>26</v>
      </c>
      <c r="BW3" s="381"/>
      <c r="BX3" s="381"/>
      <c r="BY3" s="381"/>
      <c r="BZ3" s="381"/>
      <c r="CA3" s="381"/>
      <c r="CB3" s="381"/>
      <c r="CC3" s="382"/>
      <c r="CD3" s="417" t="s">
        <v>24</v>
      </c>
      <c r="CE3" s="418"/>
      <c r="CF3" s="418"/>
      <c r="CG3" s="418"/>
      <c r="CH3" s="418"/>
      <c r="CI3" s="418"/>
      <c r="CJ3" s="418"/>
      <c r="CK3" s="418"/>
      <c r="CL3" s="418"/>
      <c r="CM3" s="418"/>
      <c r="CN3" s="418"/>
      <c r="CO3" s="418"/>
      <c r="CP3" s="418"/>
      <c r="CQ3" s="418"/>
      <c r="CR3" s="418"/>
      <c r="CS3" s="419"/>
      <c r="CT3" s="380" t="s">
        <v>27</v>
      </c>
      <c r="CU3" s="381"/>
      <c r="CV3" s="381"/>
      <c r="CW3" s="381"/>
      <c r="CX3" s="381"/>
      <c r="CY3" s="381"/>
      <c r="CZ3" s="381"/>
      <c r="DA3" s="382"/>
      <c r="DB3" s="380" t="s">
        <v>28</v>
      </c>
      <c r="DC3" s="381"/>
      <c r="DD3" s="381"/>
      <c r="DE3" s="381"/>
      <c r="DF3" s="381"/>
      <c r="DG3" s="381"/>
      <c r="DH3" s="381"/>
      <c r="DI3" s="382"/>
      <c r="DJ3" s="41"/>
      <c r="DK3" s="41"/>
      <c r="DL3" s="41"/>
      <c r="DM3" s="41"/>
      <c r="DN3" s="41"/>
      <c r="DO3" s="41"/>
    </row>
    <row r="4" spans="1:119" ht="18.75" customHeight="1" x14ac:dyDescent="0.15">
      <c r="A4" s="42"/>
      <c r="B4" s="399"/>
      <c r="C4" s="400"/>
      <c r="D4" s="400"/>
      <c r="E4" s="401"/>
      <c r="F4" s="401"/>
      <c r="G4" s="401"/>
      <c r="H4" s="401"/>
      <c r="I4" s="401"/>
      <c r="J4" s="401"/>
      <c r="K4" s="401"/>
      <c r="L4" s="401"/>
      <c r="M4" s="401"/>
      <c r="N4" s="401"/>
      <c r="O4" s="401"/>
      <c r="P4" s="401"/>
      <c r="Q4" s="401"/>
      <c r="R4" s="407"/>
      <c r="S4" s="407"/>
      <c r="T4" s="407"/>
      <c r="U4" s="407"/>
      <c r="V4" s="408"/>
      <c r="W4" s="411"/>
      <c r="X4" s="412"/>
      <c r="Y4" s="412"/>
      <c r="Z4" s="412"/>
      <c r="AA4" s="412"/>
      <c r="AB4" s="400"/>
      <c r="AC4" s="407"/>
      <c r="AD4" s="412"/>
      <c r="AE4" s="412"/>
      <c r="AF4" s="412"/>
      <c r="AG4" s="412"/>
      <c r="AH4" s="412"/>
      <c r="AI4" s="412"/>
      <c r="AJ4" s="412"/>
      <c r="AK4" s="412"/>
      <c r="AL4" s="415"/>
      <c r="AM4" s="413"/>
      <c r="AN4" s="414"/>
      <c r="AO4" s="414"/>
      <c r="AP4" s="414"/>
      <c r="AQ4" s="414"/>
      <c r="AR4" s="414"/>
      <c r="AS4" s="414"/>
      <c r="AT4" s="414"/>
      <c r="AU4" s="414"/>
      <c r="AV4" s="414"/>
      <c r="AW4" s="414"/>
      <c r="AX4" s="416"/>
      <c r="AY4" s="383" t="s">
        <v>29</v>
      </c>
      <c r="AZ4" s="384"/>
      <c r="BA4" s="384"/>
      <c r="BB4" s="384"/>
      <c r="BC4" s="384"/>
      <c r="BD4" s="384"/>
      <c r="BE4" s="384"/>
      <c r="BF4" s="384"/>
      <c r="BG4" s="384"/>
      <c r="BH4" s="384"/>
      <c r="BI4" s="384"/>
      <c r="BJ4" s="384"/>
      <c r="BK4" s="384"/>
      <c r="BL4" s="384"/>
      <c r="BM4" s="385"/>
      <c r="BN4" s="386">
        <v>17838214</v>
      </c>
      <c r="BO4" s="387"/>
      <c r="BP4" s="387"/>
      <c r="BQ4" s="387"/>
      <c r="BR4" s="387"/>
      <c r="BS4" s="387"/>
      <c r="BT4" s="387"/>
      <c r="BU4" s="388"/>
      <c r="BV4" s="386">
        <v>22639725</v>
      </c>
      <c r="BW4" s="387"/>
      <c r="BX4" s="387"/>
      <c r="BY4" s="387"/>
      <c r="BZ4" s="387"/>
      <c r="CA4" s="387"/>
      <c r="CB4" s="387"/>
      <c r="CC4" s="388"/>
      <c r="CD4" s="389" t="s">
        <v>30</v>
      </c>
      <c r="CE4" s="390"/>
      <c r="CF4" s="390"/>
      <c r="CG4" s="390"/>
      <c r="CH4" s="390"/>
      <c r="CI4" s="390"/>
      <c r="CJ4" s="390"/>
      <c r="CK4" s="390"/>
      <c r="CL4" s="390"/>
      <c r="CM4" s="390"/>
      <c r="CN4" s="390"/>
      <c r="CO4" s="390"/>
      <c r="CP4" s="390"/>
      <c r="CQ4" s="390"/>
      <c r="CR4" s="390"/>
      <c r="CS4" s="391"/>
      <c r="CT4" s="392">
        <v>12.9</v>
      </c>
      <c r="CU4" s="393"/>
      <c r="CV4" s="393"/>
      <c r="CW4" s="393"/>
      <c r="CX4" s="393"/>
      <c r="CY4" s="393"/>
      <c r="CZ4" s="393"/>
      <c r="DA4" s="394"/>
      <c r="DB4" s="392">
        <v>15.7</v>
      </c>
      <c r="DC4" s="393"/>
      <c r="DD4" s="393"/>
      <c r="DE4" s="393"/>
      <c r="DF4" s="393"/>
      <c r="DG4" s="393"/>
      <c r="DH4" s="393"/>
      <c r="DI4" s="394"/>
      <c r="DJ4" s="41"/>
      <c r="DK4" s="41"/>
      <c r="DL4" s="41"/>
      <c r="DM4" s="41"/>
      <c r="DN4" s="41"/>
      <c r="DO4" s="41"/>
    </row>
    <row r="5" spans="1:119" ht="18.75" customHeight="1" x14ac:dyDescent="0.15">
      <c r="A5" s="42"/>
      <c r="B5" s="402"/>
      <c r="C5" s="403"/>
      <c r="D5" s="403"/>
      <c r="E5" s="404"/>
      <c r="F5" s="404"/>
      <c r="G5" s="404"/>
      <c r="H5" s="404"/>
      <c r="I5" s="404"/>
      <c r="J5" s="404"/>
      <c r="K5" s="404"/>
      <c r="L5" s="404"/>
      <c r="M5" s="404"/>
      <c r="N5" s="404"/>
      <c r="O5" s="404"/>
      <c r="P5" s="404"/>
      <c r="Q5" s="404"/>
      <c r="R5" s="409"/>
      <c r="S5" s="409"/>
      <c r="T5" s="409"/>
      <c r="U5" s="409"/>
      <c r="V5" s="410"/>
      <c r="W5" s="413"/>
      <c r="X5" s="414"/>
      <c r="Y5" s="414"/>
      <c r="Z5" s="414"/>
      <c r="AA5" s="414"/>
      <c r="AB5" s="403"/>
      <c r="AC5" s="409"/>
      <c r="AD5" s="414"/>
      <c r="AE5" s="414"/>
      <c r="AF5" s="414"/>
      <c r="AG5" s="414"/>
      <c r="AH5" s="414"/>
      <c r="AI5" s="414"/>
      <c r="AJ5" s="414"/>
      <c r="AK5" s="414"/>
      <c r="AL5" s="416"/>
      <c r="AM5" s="446" t="s">
        <v>31</v>
      </c>
      <c r="AN5" s="447"/>
      <c r="AO5" s="447"/>
      <c r="AP5" s="447"/>
      <c r="AQ5" s="447"/>
      <c r="AR5" s="447"/>
      <c r="AS5" s="447"/>
      <c r="AT5" s="448"/>
      <c r="AU5" s="449" t="s">
        <v>32</v>
      </c>
      <c r="AV5" s="450"/>
      <c r="AW5" s="450"/>
      <c r="AX5" s="450"/>
      <c r="AY5" s="451" t="s">
        <v>33</v>
      </c>
      <c r="AZ5" s="452"/>
      <c r="BA5" s="452"/>
      <c r="BB5" s="452"/>
      <c r="BC5" s="452"/>
      <c r="BD5" s="452"/>
      <c r="BE5" s="452"/>
      <c r="BF5" s="452"/>
      <c r="BG5" s="452"/>
      <c r="BH5" s="452"/>
      <c r="BI5" s="452"/>
      <c r="BJ5" s="452"/>
      <c r="BK5" s="452"/>
      <c r="BL5" s="452"/>
      <c r="BM5" s="453"/>
      <c r="BN5" s="454">
        <v>16611058</v>
      </c>
      <c r="BO5" s="455"/>
      <c r="BP5" s="455"/>
      <c r="BQ5" s="455"/>
      <c r="BR5" s="455"/>
      <c r="BS5" s="455"/>
      <c r="BT5" s="455"/>
      <c r="BU5" s="456"/>
      <c r="BV5" s="454">
        <v>20905476</v>
      </c>
      <c r="BW5" s="455"/>
      <c r="BX5" s="455"/>
      <c r="BY5" s="455"/>
      <c r="BZ5" s="455"/>
      <c r="CA5" s="455"/>
      <c r="CB5" s="455"/>
      <c r="CC5" s="456"/>
      <c r="CD5" s="457" t="s">
        <v>34</v>
      </c>
      <c r="CE5" s="458"/>
      <c r="CF5" s="458"/>
      <c r="CG5" s="458"/>
      <c r="CH5" s="458"/>
      <c r="CI5" s="458"/>
      <c r="CJ5" s="458"/>
      <c r="CK5" s="458"/>
      <c r="CL5" s="458"/>
      <c r="CM5" s="458"/>
      <c r="CN5" s="458"/>
      <c r="CO5" s="458"/>
      <c r="CP5" s="458"/>
      <c r="CQ5" s="458"/>
      <c r="CR5" s="458"/>
      <c r="CS5" s="459"/>
      <c r="CT5" s="420">
        <v>86.8</v>
      </c>
      <c r="CU5" s="421"/>
      <c r="CV5" s="421"/>
      <c r="CW5" s="421"/>
      <c r="CX5" s="421"/>
      <c r="CY5" s="421"/>
      <c r="CZ5" s="421"/>
      <c r="DA5" s="422"/>
      <c r="DB5" s="420">
        <v>87</v>
      </c>
      <c r="DC5" s="421"/>
      <c r="DD5" s="421"/>
      <c r="DE5" s="421"/>
      <c r="DF5" s="421"/>
      <c r="DG5" s="421"/>
      <c r="DH5" s="421"/>
      <c r="DI5" s="422"/>
      <c r="DJ5" s="41"/>
      <c r="DK5" s="41"/>
      <c r="DL5" s="41"/>
      <c r="DM5" s="41"/>
      <c r="DN5" s="41"/>
      <c r="DO5" s="41"/>
    </row>
    <row r="6" spans="1:119" ht="18.75" customHeight="1" x14ac:dyDescent="0.15">
      <c r="A6" s="42"/>
      <c r="B6" s="423" t="s">
        <v>35</v>
      </c>
      <c r="C6" s="424"/>
      <c r="D6" s="424"/>
      <c r="E6" s="425"/>
      <c r="F6" s="425"/>
      <c r="G6" s="425"/>
      <c r="H6" s="425"/>
      <c r="I6" s="425"/>
      <c r="J6" s="425"/>
      <c r="K6" s="425"/>
      <c r="L6" s="425" t="s">
        <v>36</v>
      </c>
      <c r="M6" s="425"/>
      <c r="N6" s="425"/>
      <c r="O6" s="425"/>
      <c r="P6" s="425"/>
      <c r="Q6" s="425"/>
      <c r="R6" s="429"/>
      <c r="S6" s="429"/>
      <c r="T6" s="429"/>
      <c r="U6" s="429"/>
      <c r="V6" s="430"/>
      <c r="W6" s="433" t="s">
        <v>37</v>
      </c>
      <c r="X6" s="434"/>
      <c r="Y6" s="434"/>
      <c r="Z6" s="434"/>
      <c r="AA6" s="434"/>
      <c r="AB6" s="424"/>
      <c r="AC6" s="437" t="s">
        <v>38</v>
      </c>
      <c r="AD6" s="438"/>
      <c r="AE6" s="438"/>
      <c r="AF6" s="438"/>
      <c r="AG6" s="438"/>
      <c r="AH6" s="438"/>
      <c r="AI6" s="438"/>
      <c r="AJ6" s="438"/>
      <c r="AK6" s="438"/>
      <c r="AL6" s="439"/>
      <c r="AM6" s="446" t="s">
        <v>39</v>
      </c>
      <c r="AN6" s="447"/>
      <c r="AO6" s="447"/>
      <c r="AP6" s="447"/>
      <c r="AQ6" s="447"/>
      <c r="AR6" s="447"/>
      <c r="AS6" s="447"/>
      <c r="AT6" s="448"/>
      <c r="AU6" s="449" t="s">
        <v>32</v>
      </c>
      <c r="AV6" s="450"/>
      <c r="AW6" s="450"/>
      <c r="AX6" s="450"/>
      <c r="AY6" s="451" t="s">
        <v>40</v>
      </c>
      <c r="AZ6" s="452"/>
      <c r="BA6" s="452"/>
      <c r="BB6" s="452"/>
      <c r="BC6" s="452"/>
      <c r="BD6" s="452"/>
      <c r="BE6" s="452"/>
      <c r="BF6" s="452"/>
      <c r="BG6" s="452"/>
      <c r="BH6" s="452"/>
      <c r="BI6" s="452"/>
      <c r="BJ6" s="452"/>
      <c r="BK6" s="452"/>
      <c r="BL6" s="452"/>
      <c r="BM6" s="453"/>
      <c r="BN6" s="454">
        <v>1227156</v>
      </c>
      <c r="BO6" s="455"/>
      <c r="BP6" s="455"/>
      <c r="BQ6" s="455"/>
      <c r="BR6" s="455"/>
      <c r="BS6" s="455"/>
      <c r="BT6" s="455"/>
      <c r="BU6" s="456"/>
      <c r="BV6" s="454">
        <v>1734249</v>
      </c>
      <c r="BW6" s="455"/>
      <c r="BX6" s="455"/>
      <c r="BY6" s="455"/>
      <c r="BZ6" s="455"/>
      <c r="CA6" s="455"/>
      <c r="CB6" s="455"/>
      <c r="CC6" s="456"/>
      <c r="CD6" s="457" t="s">
        <v>41</v>
      </c>
      <c r="CE6" s="458"/>
      <c r="CF6" s="458"/>
      <c r="CG6" s="458"/>
      <c r="CH6" s="458"/>
      <c r="CI6" s="458"/>
      <c r="CJ6" s="458"/>
      <c r="CK6" s="458"/>
      <c r="CL6" s="458"/>
      <c r="CM6" s="458"/>
      <c r="CN6" s="458"/>
      <c r="CO6" s="458"/>
      <c r="CP6" s="458"/>
      <c r="CQ6" s="458"/>
      <c r="CR6" s="458"/>
      <c r="CS6" s="459"/>
      <c r="CT6" s="460">
        <v>92.3</v>
      </c>
      <c r="CU6" s="461"/>
      <c r="CV6" s="461"/>
      <c r="CW6" s="461"/>
      <c r="CX6" s="461"/>
      <c r="CY6" s="461"/>
      <c r="CZ6" s="461"/>
      <c r="DA6" s="462"/>
      <c r="DB6" s="460">
        <v>92.5</v>
      </c>
      <c r="DC6" s="461"/>
      <c r="DD6" s="461"/>
      <c r="DE6" s="461"/>
      <c r="DF6" s="461"/>
      <c r="DG6" s="461"/>
      <c r="DH6" s="461"/>
      <c r="DI6" s="462"/>
      <c r="DJ6" s="41"/>
      <c r="DK6" s="41"/>
      <c r="DL6" s="41"/>
      <c r="DM6" s="41"/>
      <c r="DN6" s="41"/>
      <c r="DO6" s="41"/>
    </row>
    <row r="7" spans="1:119" ht="18.75" customHeight="1" x14ac:dyDescent="0.15">
      <c r="A7" s="42"/>
      <c r="B7" s="399"/>
      <c r="C7" s="400"/>
      <c r="D7" s="400"/>
      <c r="E7" s="401"/>
      <c r="F7" s="401"/>
      <c r="G7" s="401"/>
      <c r="H7" s="401"/>
      <c r="I7" s="401"/>
      <c r="J7" s="401"/>
      <c r="K7" s="401"/>
      <c r="L7" s="401"/>
      <c r="M7" s="401"/>
      <c r="N7" s="401"/>
      <c r="O7" s="401"/>
      <c r="P7" s="401"/>
      <c r="Q7" s="401"/>
      <c r="R7" s="407"/>
      <c r="S7" s="407"/>
      <c r="T7" s="407"/>
      <c r="U7" s="407"/>
      <c r="V7" s="408"/>
      <c r="W7" s="411"/>
      <c r="X7" s="412"/>
      <c r="Y7" s="412"/>
      <c r="Z7" s="412"/>
      <c r="AA7" s="412"/>
      <c r="AB7" s="400"/>
      <c r="AC7" s="440"/>
      <c r="AD7" s="441"/>
      <c r="AE7" s="441"/>
      <c r="AF7" s="441"/>
      <c r="AG7" s="441"/>
      <c r="AH7" s="441"/>
      <c r="AI7" s="441"/>
      <c r="AJ7" s="441"/>
      <c r="AK7" s="441"/>
      <c r="AL7" s="442"/>
      <c r="AM7" s="446" t="s">
        <v>42</v>
      </c>
      <c r="AN7" s="447"/>
      <c r="AO7" s="447"/>
      <c r="AP7" s="447"/>
      <c r="AQ7" s="447"/>
      <c r="AR7" s="447"/>
      <c r="AS7" s="447"/>
      <c r="AT7" s="448"/>
      <c r="AU7" s="449" t="s">
        <v>32</v>
      </c>
      <c r="AV7" s="450"/>
      <c r="AW7" s="450"/>
      <c r="AX7" s="450"/>
      <c r="AY7" s="451" t="s">
        <v>43</v>
      </c>
      <c r="AZ7" s="452"/>
      <c r="BA7" s="452"/>
      <c r="BB7" s="452"/>
      <c r="BC7" s="452"/>
      <c r="BD7" s="452"/>
      <c r="BE7" s="452"/>
      <c r="BF7" s="452"/>
      <c r="BG7" s="452"/>
      <c r="BH7" s="452"/>
      <c r="BI7" s="452"/>
      <c r="BJ7" s="452"/>
      <c r="BK7" s="452"/>
      <c r="BL7" s="452"/>
      <c r="BM7" s="453"/>
      <c r="BN7" s="454">
        <v>231791</v>
      </c>
      <c r="BO7" s="455"/>
      <c r="BP7" s="455"/>
      <c r="BQ7" s="455"/>
      <c r="BR7" s="455"/>
      <c r="BS7" s="455"/>
      <c r="BT7" s="455"/>
      <c r="BU7" s="456"/>
      <c r="BV7" s="454">
        <v>563048</v>
      </c>
      <c r="BW7" s="455"/>
      <c r="BX7" s="455"/>
      <c r="BY7" s="455"/>
      <c r="BZ7" s="455"/>
      <c r="CA7" s="455"/>
      <c r="CB7" s="455"/>
      <c r="CC7" s="456"/>
      <c r="CD7" s="457" t="s">
        <v>44</v>
      </c>
      <c r="CE7" s="458"/>
      <c r="CF7" s="458"/>
      <c r="CG7" s="458"/>
      <c r="CH7" s="458"/>
      <c r="CI7" s="458"/>
      <c r="CJ7" s="458"/>
      <c r="CK7" s="458"/>
      <c r="CL7" s="458"/>
      <c r="CM7" s="458"/>
      <c r="CN7" s="458"/>
      <c r="CO7" s="458"/>
      <c r="CP7" s="458"/>
      <c r="CQ7" s="458"/>
      <c r="CR7" s="458"/>
      <c r="CS7" s="459"/>
      <c r="CT7" s="454">
        <v>7723179</v>
      </c>
      <c r="CU7" s="455"/>
      <c r="CV7" s="455"/>
      <c r="CW7" s="455"/>
      <c r="CX7" s="455"/>
      <c r="CY7" s="455"/>
      <c r="CZ7" s="455"/>
      <c r="DA7" s="456"/>
      <c r="DB7" s="454">
        <v>7451097</v>
      </c>
      <c r="DC7" s="455"/>
      <c r="DD7" s="455"/>
      <c r="DE7" s="455"/>
      <c r="DF7" s="455"/>
      <c r="DG7" s="455"/>
      <c r="DH7" s="455"/>
      <c r="DI7" s="456"/>
      <c r="DJ7" s="41"/>
      <c r="DK7" s="41"/>
      <c r="DL7" s="41"/>
      <c r="DM7" s="41"/>
      <c r="DN7" s="41"/>
      <c r="DO7" s="41"/>
    </row>
    <row r="8" spans="1:119" ht="18.75" customHeight="1" thickBot="1" x14ac:dyDescent="0.2">
      <c r="A8" s="4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45</v>
      </c>
      <c r="AN8" s="447"/>
      <c r="AO8" s="447"/>
      <c r="AP8" s="447"/>
      <c r="AQ8" s="447"/>
      <c r="AR8" s="447"/>
      <c r="AS8" s="447"/>
      <c r="AT8" s="448"/>
      <c r="AU8" s="449" t="s">
        <v>46</v>
      </c>
      <c r="AV8" s="450"/>
      <c r="AW8" s="450"/>
      <c r="AX8" s="450"/>
      <c r="AY8" s="451" t="s">
        <v>47</v>
      </c>
      <c r="AZ8" s="452"/>
      <c r="BA8" s="452"/>
      <c r="BB8" s="452"/>
      <c r="BC8" s="452"/>
      <c r="BD8" s="452"/>
      <c r="BE8" s="452"/>
      <c r="BF8" s="452"/>
      <c r="BG8" s="452"/>
      <c r="BH8" s="452"/>
      <c r="BI8" s="452"/>
      <c r="BJ8" s="452"/>
      <c r="BK8" s="452"/>
      <c r="BL8" s="452"/>
      <c r="BM8" s="453"/>
      <c r="BN8" s="454">
        <v>995365</v>
      </c>
      <c r="BO8" s="455"/>
      <c r="BP8" s="455"/>
      <c r="BQ8" s="455"/>
      <c r="BR8" s="455"/>
      <c r="BS8" s="455"/>
      <c r="BT8" s="455"/>
      <c r="BU8" s="456"/>
      <c r="BV8" s="454">
        <v>1171201</v>
      </c>
      <c r="BW8" s="455"/>
      <c r="BX8" s="455"/>
      <c r="BY8" s="455"/>
      <c r="BZ8" s="455"/>
      <c r="CA8" s="455"/>
      <c r="CB8" s="455"/>
      <c r="CC8" s="456"/>
      <c r="CD8" s="457" t="s">
        <v>48</v>
      </c>
      <c r="CE8" s="458"/>
      <c r="CF8" s="458"/>
      <c r="CG8" s="458"/>
      <c r="CH8" s="458"/>
      <c r="CI8" s="458"/>
      <c r="CJ8" s="458"/>
      <c r="CK8" s="458"/>
      <c r="CL8" s="458"/>
      <c r="CM8" s="458"/>
      <c r="CN8" s="458"/>
      <c r="CO8" s="458"/>
      <c r="CP8" s="458"/>
      <c r="CQ8" s="458"/>
      <c r="CR8" s="458"/>
      <c r="CS8" s="459"/>
      <c r="CT8" s="463">
        <v>0.74</v>
      </c>
      <c r="CU8" s="464"/>
      <c r="CV8" s="464"/>
      <c r="CW8" s="464"/>
      <c r="CX8" s="464"/>
      <c r="CY8" s="464"/>
      <c r="CZ8" s="464"/>
      <c r="DA8" s="465"/>
      <c r="DB8" s="463">
        <v>0.72</v>
      </c>
      <c r="DC8" s="464"/>
      <c r="DD8" s="464"/>
      <c r="DE8" s="464"/>
      <c r="DF8" s="464"/>
      <c r="DG8" s="464"/>
      <c r="DH8" s="464"/>
      <c r="DI8" s="465"/>
      <c r="DJ8" s="41"/>
      <c r="DK8" s="41"/>
      <c r="DL8" s="41"/>
      <c r="DM8" s="41"/>
      <c r="DN8" s="41"/>
      <c r="DO8" s="41"/>
    </row>
    <row r="9" spans="1:119" ht="18.75" customHeight="1" thickBot="1" x14ac:dyDescent="0.2">
      <c r="A9" s="42"/>
      <c r="B9" s="417" t="s">
        <v>49</v>
      </c>
      <c r="C9" s="418"/>
      <c r="D9" s="418"/>
      <c r="E9" s="418"/>
      <c r="F9" s="418"/>
      <c r="G9" s="418"/>
      <c r="H9" s="418"/>
      <c r="I9" s="418"/>
      <c r="J9" s="418"/>
      <c r="K9" s="466"/>
      <c r="L9" s="467" t="s">
        <v>50</v>
      </c>
      <c r="M9" s="468"/>
      <c r="N9" s="468"/>
      <c r="O9" s="468"/>
      <c r="P9" s="468"/>
      <c r="Q9" s="469"/>
      <c r="R9" s="470">
        <v>33452</v>
      </c>
      <c r="S9" s="471"/>
      <c r="T9" s="471"/>
      <c r="U9" s="471"/>
      <c r="V9" s="472"/>
      <c r="W9" s="380" t="s">
        <v>51</v>
      </c>
      <c r="X9" s="381"/>
      <c r="Y9" s="381"/>
      <c r="Z9" s="381"/>
      <c r="AA9" s="381"/>
      <c r="AB9" s="381"/>
      <c r="AC9" s="381"/>
      <c r="AD9" s="381"/>
      <c r="AE9" s="381"/>
      <c r="AF9" s="381"/>
      <c r="AG9" s="381"/>
      <c r="AH9" s="381"/>
      <c r="AI9" s="381"/>
      <c r="AJ9" s="381"/>
      <c r="AK9" s="381"/>
      <c r="AL9" s="382"/>
      <c r="AM9" s="446" t="s">
        <v>52</v>
      </c>
      <c r="AN9" s="447"/>
      <c r="AO9" s="447"/>
      <c r="AP9" s="447"/>
      <c r="AQ9" s="447"/>
      <c r="AR9" s="447"/>
      <c r="AS9" s="447"/>
      <c r="AT9" s="448"/>
      <c r="AU9" s="449" t="s">
        <v>46</v>
      </c>
      <c r="AV9" s="450"/>
      <c r="AW9" s="450"/>
      <c r="AX9" s="450"/>
      <c r="AY9" s="451" t="s">
        <v>53</v>
      </c>
      <c r="AZ9" s="452"/>
      <c r="BA9" s="452"/>
      <c r="BB9" s="452"/>
      <c r="BC9" s="452"/>
      <c r="BD9" s="452"/>
      <c r="BE9" s="452"/>
      <c r="BF9" s="452"/>
      <c r="BG9" s="452"/>
      <c r="BH9" s="452"/>
      <c r="BI9" s="452"/>
      <c r="BJ9" s="452"/>
      <c r="BK9" s="452"/>
      <c r="BL9" s="452"/>
      <c r="BM9" s="453"/>
      <c r="BN9" s="454">
        <v>-175836</v>
      </c>
      <c r="BO9" s="455"/>
      <c r="BP9" s="455"/>
      <c r="BQ9" s="455"/>
      <c r="BR9" s="455"/>
      <c r="BS9" s="455"/>
      <c r="BT9" s="455"/>
      <c r="BU9" s="456"/>
      <c r="BV9" s="454">
        <v>-243888</v>
      </c>
      <c r="BW9" s="455"/>
      <c r="BX9" s="455"/>
      <c r="BY9" s="455"/>
      <c r="BZ9" s="455"/>
      <c r="CA9" s="455"/>
      <c r="CB9" s="455"/>
      <c r="CC9" s="456"/>
      <c r="CD9" s="457" t="s">
        <v>54</v>
      </c>
      <c r="CE9" s="458"/>
      <c r="CF9" s="458"/>
      <c r="CG9" s="458"/>
      <c r="CH9" s="458"/>
      <c r="CI9" s="458"/>
      <c r="CJ9" s="458"/>
      <c r="CK9" s="458"/>
      <c r="CL9" s="458"/>
      <c r="CM9" s="458"/>
      <c r="CN9" s="458"/>
      <c r="CO9" s="458"/>
      <c r="CP9" s="458"/>
      <c r="CQ9" s="458"/>
      <c r="CR9" s="458"/>
      <c r="CS9" s="459"/>
      <c r="CT9" s="420">
        <v>13.5</v>
      </c>
      <c r="CU9" s="421"/>
      <c r="CV9" s="421"/>
      <c r="CW9" s="421"/>
      <c r="CX9" s="421"/>
      <c r="CY9" s="421"/>
      <c r="CZ9" s="421"/>
      <c r="DA9" s="422"/>
      <c r="DB9" s="420">
        <v>12.4</v>
      </c>
      <c r="DC9" s="421"/>
      <c r="DD9" s="421"/>
      <c r="DE9" s="421"/>
      <c r="DF9" s="421"/>
      <c r="DG9" s="421"/>
      <c r="DH9" s="421"/>
      <c r="DI9" s="422"/>
      <c r="DJ9" s="41"/>
      <c r="DK9" s="41"/>
      <c r="DL9" s="41"/>
      <c r="DM9" s="41"/>
      <c r="DN9" s="41"/>
      <c r="DO9" s="41"/>
    </row>
    <row r="10" spans="1:119" ht="18.75" customHeight="1" thickBot="1" x14ac:dyDescent="0.2">
      <c r="A10" s="42"/>
      <c r="B10" s="417"/>
      <c r="C10" s="418"/>
      <c r="D10" s="418"/>
      <c r="E10" s="418"/>
      <c r="F10" s="418"/>
      <c r="G10" s="418"/>
      <c r="H10" s="418"/>
      <c r="I10" s="418"/>
      <c r="J10" s="418"/>
      <c r="K10" s="466"/>
      <c r="L10" s="473" t="s">
        <v>55</v>
      </c>
      <c r="M10" s="447"/>
      <c r="N10" s="447"/>
      <c r="O10" s="447"/>
      <c r="P10" s="447"/>
      <c r="Q10" s="448"/>
      <c r="R10" s="474">
        <v>31234</v>
      </c>
      <c r="S10" s="475"/>
      <c r="T10" s="475"/>
      <c r="U10" s="475"/>
      <c r="V10" s="476"/>
      <c r="W10" s="411"/>
      <c r="X10" s="412"/>
      <c r="Y10" s="412"/>
      <c r="Z10" s="412"/>
      <c r="AA10" s="412"/>
      <c r="AB10" s="412"/>
      <c r="AC10" s="412"/>
      <c r="AD10" s="412"/>
      <c r="AE10" s="412"/>
      <c r="AF10" s="412"/>
      <c r="AG10" s="412"/>
      <c r="AH10" s="412"/>
      <c r="AI10" s="412"/>
      <c r="AJ10" s="412"/>
      <c r="AK10" s="412"/>
      <c r="AL10" s="415"/>
      <c r="AM10" s="446" t="s">
        <v>56</v>
      </c>
      <c r="AN10" s="447"/>
      <c r="AO10" s="447"/>
      <c r="AP10" s="447"/>
      <c r="AQ10" s="447"/>
      <c r="AR10" s="447"/>
      <c r="AS10" s="447"/>
      <c r="AT10" s="448"/>
      <c r="AU10" s="449" t="s">
        <v>57</v>
      </c>
      <c r="AV10" s="450"/>
      <c r="AW10" s="450"/>
      <c r="AX10" s="450"/>
      <c r="AY10" s="451" t="s">
        <v>58</v>
      </c>
      <c r="AZ10" s="452"/>
      <c r="BA10" s="452"/>
      <c r="BB10" s="452"/>
      <c r="BC10" s="452"/>
      <c r="BD10" s="452"/>
      <c r="BE10" s="452"/>
      <c r="BF10" s="452"/>
      <c r="BG10" s="452"/>
      <c r="BH10" s="452"/>
      <c r="BI10" s="452"/>
      <c r="BJ10" s="452"/>
      <c r="BK10" s="452"/>
      <c r="BL10" s="452"/>
      <c r="BM10" s="453"/>
      <c r="BN10" s="454">
        <v>619416</v>
      </c>
      <c r="BO10" s="455"/>
      <c r="BP10" s="455"/>
      <c r="BQ10" s="455"/>
      <c r="BR10" s="455"/>
      <c r="BS10" s="455"/>
      <c r="BT10" s="455"/>
      <c r="BU10" s="456"/>
      <c r="BV10" s="454">
        <v>736554</v>
      </c>
      <c r="BW10" s="455"/>
      <c r="BX10" s="455"/>
      <c r="BY10" s="455"/>
      <c r="BZ10" s="455"/>
      <c r="CA10" s="455"/>
      <c r="CB10" s="455"/>
      <c r="CC10" s="456"/>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7"/>
      <c r="C11" s="418"/>
      <c r="D11" s="418"/>
      <c r="E11" s="418"/>
      <c r="F11" s="418"/>
      <c r="G11" s="418"/>
      <c r="H11" s="418"/>
      <c r="I11" s="418"/>
      <c r="J11" s="418"/>
      <c r="K11" s="466"/>
      <c r="L11" s="477" t="s">
        <v>60</v>
      </c>
      <c r="M11" s="478"/>
      <c r="N11" s="478"/>
      <c r="O11" s="478"/>
      <c r="P11" s="478"/>
      <c r="Q11" s="479"/>
      <c r="R11" s="480" t="s">
        <v>61</v>
      </c>
      <c r="S11" s="481"/>
      <c r="T11" s="481"/>
      <c r="U11" s="481"/>
      <c r="V11" s="482"/>
      <c r="W11" s="411"/>
      <c r="X11" s="412"/>
      <c r="Y11" s="412"/>
      <c r="Z11" s="412"/>
      <c r="AA11" s="412"/>
      <c r="AB11" s="412"/>
      <c r="AC11" s="412"/>
      <c r="AD11" s="412"/>
      <c r="AE11" s="412"/>
      <c r="AF11" s="412"/>
      <c r="AG11" s="412"/>
      <c r="AH11" s="412"/>
      <c r="AI11" s="412"/>
      <c r="AJ11" s="412"/>
      <c r="AK11" s="412"/>
      <c r="AL11" s="415"/>
      <c r="AM11" s="446" t="s">
        <v>62</v>
      </c>
      <c r="AN11" s="447"/>
      <c r="AO11" s="447"/>
      <c r="AP11" s="447"/>
      <c r="AQ11" s="447"/>
      <c r="AR11" s="447"/>
      <c r="AS11" s="447"/>
      <c r="AT11" s="448"/>
      <c r="AU11" s="449" t="s">
        <v>63</v>
      </c>
      <c r="AV11" s="450"/>
      <c r="AW11" s="450"/>
      <c r="AX11" s="450"/>
      <c r="AY11" s="451" t="s">
        <v>64</v>
      </c>
      <c r="AZ11" s="452"/>
      <c r="BA11" s="452"/>
      <c r="BB11" s="452"/>
      <c r="BC11" s="452"/>
      <c r="BD11" s="452"/>
      <c r="BE11" s="452"/>
      <c r="BF11" s="452"/>
      <c r="BG11" s="452"/>
      <c r="BH11" s="452"/>
      <c r="BI11" s="452"/>
      <c r="BJ11" s="452"/>
      <c r="BK11" s="452"/>
      <c r="BL11" s="452"/>
      <c r="BM11" s="453"/>
      <c r="BN11" s="454">
        <v>0</v>
      </c>
      <c r="BO11" s="455"/>
      <c r="BP11" s="455"/>
      <c r="BQ11" s="455"/>
      <c r="BR11" s="455"/>
      <c r="BS11" s="455"/>
      <c r="BT11" s="455"/>
      <c r="BU11" s="456"/>
      <c r="BV11" s="454">
        <v>0</v>
      </c>
      <c r="BW11" s="455"/>
      <c r="BX11" s="455"/>
      <c r="BY11" s="455"/>
      <c r="BZ11" s="455"/>
      <c r="CA11" s="455"/>
      <c r="CB11" s="455"/>
      <c r="CC11" s="456"/>
      <c r="CD11" s="457" t="s">
        <v>65</v>
      </c>
      <c r="CE11" s="458"/>
      <c r="CF11" s="458"/>
      <c r="CG11" s="458"/>
      <c r="CH11" s="458"/>
      <c r="CI11" s="458"/>
      <c r="CJ11" s="458"/>
      <c r="CK11" s="458"/>
      <c r="CL11" s="458"/>
      <c r="CM11" s="458"/>
      <c r="CN11" s="458"/>
      <c r="CO11" s="458"/>
      <c r="CP11" s="458"/>
      <c r="CQ11" s="458"/>
      <c r="CR11" s="458"/>
      <c r="CS11" s="459"/>
      <c r="CT11" s="463" t="s">
        <v>67</v>
      </c>
      <c r="CU11" s="464"/>
      <c r="CV11" s="464"/>
      <c r="CW11" s="464"/>
      <c r="CX11" s="464"/>
      <c r="CY11" s="464"/>
      <c r="CZ11" s="464"/>
      <c r="DA11" s="465"/>
      <c r="DB11" s="463" t="s">
        <v>66</v>
      </c>
      <c r="DC11" s="464"/>
      <c r="DD11" s="464"/>
      <c r="DE11" s="464"/>
      <c r="DF11" s="464"/>
      <c r="DG11" s="464"/>
      <c r="DH11" s="464"/>
      <c r="DI11" s="465"/>
      <c r="DJ11" s="41"/>
      <c r="DK11" s="41"/>
      <c r="DL11" s="41"/>
      <c r="DM11" s="41"/>
      <c r="DN11" s="41"/>
      <c r="DO11" s="41"/>
    </row>
    <row r="12" spans="1:119" ht="18.75" customHeight="1" x14ac:dyDescent="0.15">
      <c r="A12" s="42"/>
      <c r="B12" s="483" t="s">
        <v>68</v>
      </c>
      <c r="C12" s="484"/>
      <c r="D12" s="484"/>
      <c r="E12" s="484"/>
      <c r="F12" s="484"/>
      <c r="G12" s="484"/>
      <c r="H12" s="484"/>
      <c r="I12" s="484"/>
      <c r="J12" s="484"/>
      <c r="K12" s="485"/>
      <c r="L12" s="492" t="s">
        <v>69</v>
      </c>
      <c r="M12" s="493"/>
      <c r="N12" s="493"/>
      <c r="O12" s="493"/>
      <c r="P12" s="493"/>
      <c r="Q12" s="494"/>
      <c r="R12" s="495">
        <v>34788</v>
      </c>
      <c r="S12" s="496"/>
      <c r="T12" s="496"/>
      <c r="U12" s="496"/>
      <c r="V12" s="497"/>
      <c r="W12" s="498" t="s">
        <v>24</v>
      </c>
      <c r="X12" s="450"/>
      <c r="Y12" s="450"/>
      <c r="Z12" s="450"/>
      <c r="AA12" s="450"/>
      <c r="AB12" s="499"/>
      <c r="AC12" s="449" t="s">
        <v>70</v>
      </c>
      <c r="AD12" s="450"/>
      <c r="AE12" s="450"/>
      <c r="AF12" s="450"/>
      <c r="AG12" s="499"/>
      <c r="AH12" s="449" t="s">
        <v>71</v>
      </c>
      <c r="AI12" s="450"/>
      <c r="AJ12" s="450"/>
      <c r="AK12" s="450"/>
      <c r="AL12" s="500"/>
      <c r="AM12" s="446" t="s">
        <v>72</v>
      </c>
      <c r="AN12" s="447"/>
      <c r="AO12" s="447"/>
      <c r="AP12" s="447"/>
      <c r="AQ12" s="447"/>
      <c r="AR12" s="447"/>
      <c r="AS12" s="447"/>
      <c r="AT12" s="448"/>
      <c r="AU12" s="449" t="s">
        <v>63</v>
      </c>
      <c r="AV12" s="450"/>
      <c r="AW12" s="450"/>
      <c r="AX12" s="450"/>
      <c r="AY12" s="451" t="s">
        <v>73</v>
      </c>
      <c r="AZ12" s="452"/>
      <c r="BA12" s="452"/>
      <c r="BB12" s="452"/>
      <c r="BC12" s="452"/>
      <c r="BD12" s="452"/>
      <c r="BE12" s="452"/>
      <c r="BF12" s="452"/>
      <c r="BG12" s="452"/>
      <c r="BH12" s="452"/>
      <c r="BI12" s="452"/>
      <c r="BJ12" s="452"/>
      <c r="BK12" s="452"/>
      <c r="BL12" s="452"/>
      <c r="BM12" s="453"/>
      <c r="BN12" s="454">
        <v>200000</v>
      </c>
      <c r="BO12" s="455"/>
      <c r="BP12" s="455"/>
      <c r="BQ12" s="455"/>
      <c r="BR12" s="455"/>
      <c r="BS12" s="455"/>
      <c r="BT12" s="455"/>
      <c r="BU12" s="456"/>
      <c r="BV12" s="454">
        <v>800000</v>
      </c>
      <c r="BW12" s="455"/>
      <c r="BX12" s="455"/>
      <c r="BY12" s="455"/>
      <c r="BZ12" s="455"/>
      <c r="CA12" s="455"/>
      <c r="CB12" s="455"/>
      <c r="CC12" s="456"/>
      <c r="CD12" s="457" t="s">
        <v>74</v>
      </c>
      <c r="CE12" s="458"/>
      <c r="CF12" s="458"/>
      <c r="CG12" s="458"/>
      <c r="CH12" s="458"/>
      <c r="CI12" s="458"/>
      <c r="CJ12" s="458"/>
      <c r="CK12" s="458"/>
      <c r="CL12" s="458"/>
      <c r="CM12" s="458"/>
      <c r="CN12" s="458"/>
      <c r="CO12" s="458"/>
      <c r="CP12" s="458"/>
      <c r="CQ12" s="458"/>
      <c r="CR12" s="458"/>
      <c r="CS12" s="459"/>
      <c r="CT12" s="463" t="s">
        <v>67</v>
      </c>
      <c r="CU12" s="464"/>
      <c r="CV12" s="464"/>
      <c r="CW12" s="464"/>
      <c r="CX12" s="464"/>
      <c r="CY12" s="464"/>
      <c r="CZ12" s="464"/>
      <c r="DA12" s="465"/>
      <c r="DB12" s="463" t="s">
        <v>67</v>
      </c>
      <c r="DC12" s="464"/>
      <c r="DD12" s="464"/>
      <c r="DE12" s="464"/>
      <c r="DF12" s="464"/>
      <c r="DG12" s="464"/>
      <c r="DH12" s="464"/>
      <c r="DI12" s="465"/>
      <c r="DJ12" s="41"/>
      <c r="DK12" s="41"/>
      <c r="DL12" s="41"/>
      <c r="DM12" s="41"/>
      <c r="DN12" s="41"/>
      <c r="DO12" s="41"/>
    </row>
    <row r="13" spans="1:119" ht="18.75" customHeight="1" x14ac:dyDescent="0.15">
      <c r="A13" s="42"/>
      <c r="B13" s="486"/>
      <c r="C13" s="487"/>
      <c r="D13" s="487"/>
      <c r="E13" s="487"/>
      <c r="F13" s="487"/>
      <c r="G13" s="487"/>
      <c r="H13" s="487"/>
      <c r="I13" s="487"/>
      <c r="J13" s="487"/>
      <c r="K13" s="488"/>
      <c r="L13" s="52"/>
      <c r="M13" s="511" t="s">
        <v>75</v>
      </c>
      <c r="N13" s="512"/>
      <c r="O13" s="512"/>
      <c r="P13" s="512"/>
      <c r="Q13" s="513"/>
      <c r="R13" s="504">
        <v>34497</v>
      </c>
      <c r="S13" s="505"/>
      <c r="T13" s="505"/>
      <c r="U13" s="505"/>
      <c r="V13" s="506"/>
      <c r="W13" s="433" t="s">
        <v>76</v>
      </c>
      <c r="X13" s="434"/>
      <c r="Y13" s="434"/>
      <c r="Z13" s="434"/>
      <c r="AA13" s="434"/>
      <c r="AB13" s="424"/>
      <c r="AC13" s="474">
        <v>1241</v>
      </c>
      <c r="AD13" s="475"/>
      <c r="AE13" s="475"/>
      <c r="AF13" s="475"/>
      <c r="AG13" s="514"/>
      <c r="AH13" s="474">
        <v>1294</v>
      </c>
      <c r="AI13" s="475"/>
      <c r="AJ13" s="475"/>
      <c r="AK13" s="475"/>
      <c r="AL13" s="476"/>
      <c r="AM13" s="446" t="s">
        <v>77</v>
      </c>
      <c r="AN13" s="447"/>
      <c r="AO13" s="447"/>
      <c r="AP13" s="447"/>
      <c r="AQ13" s="447"/>
      <c r="AR13" s="447"/>
      <c r="AS13" s="447"/>
      <c r="AT13" s="448"/>
      <c r="AU13" s="449" t="s">
        <v>78</v>
      </c>
      <c r="AV13" s="450"/>
      <c r="AW13" s="450"/>
      <c r="AX13" s="450"/>
      <c r="AY13" s="451" t="s">
        <v>79</v>
      </c>
      <c r="AZ13" s="452"/>
      <c r="BA13" s="452"/>
      <c r="BB13" s="452"/>
      <c r="BC13" s="452"/>
      <c r="BD13" s="452"/>
      <c r="BE13" s="452"/>
      <c r="BF13" s="452"/>
      <c r="BG13" s="452"/>
      <c r="BH13" s="452"/>
      <c r="BI13" s="452"/>
      <c r="BJ13" s="452"/>
      <c r="BK13" s="452"/>
      <c r="BL13" s="452"/>
      <c r="BM13" s="453"/>
      <c r="BN13" s="454">
        <v>243580</v>
      </c>
      <c r="BO13" s="455"/>
      <c r="BP13" s="455"/>
      <c r="BQ13" s="455"/>
      <c r="BR13" s="455"/>
      <c r="BS13" s="455"/>
      <c r="BT13" s="455"/>
      <c r="BU13" s="456"/>
      <c r="BV13" s="454">
        <v>-307334</v>
      </c>
      <c r="BW13" s="455"/>
      <c r="BX13" s="455"/>
      <c r="BY13" s="455"/>
      <c r="BZ13" s="455"/>
      <c r="CA13" s="455"/>
      <c r="CB13" s="455"/>
      <c r="CC13" s="456"/>
      <c r="CD13" s="457" t="s">
        <v>80</v>
      </c>
      <c r="CE13" s="458"/>
      <c r="CF13" s="458"/>
      <c r="CG13" s="458"/>
      <c r="CH13" s="458"/>
      <c r="CI13" s="458"/>
      <c r="CJ13" s="458"/>
      <c r="CK13" s="458"/>
      <c r="CL13" s="458"/>
      <c r="CM13" s="458"/>
      <c r="CN13" s="458"/>
      <c r="CO13" s="458"/>
      <c r="CP13" s="458"/>
      <c r="CQ13" s="458"/>
      <c r="CR13" s="458"/>
      <c r="CS13" s="459"/>
      <c r="CT13" s="420">
        <v>10.6</v>
      </c>
      <c r="CU13" s="421"/>
      <c r="CV13" s="421"/>
      <c r="CW13" s="421"/>
      <c r="CX13" s="421"/>
      <c r="CY13" s="421"/>
      <c r="CZ13" s="421"/>
      <c r="DA13" s="422"/>
      <c r="DB13" s="420">
        <v>11.3</v>
      </c>
      <c r="DC13" s="421"/>
      <c r="DD13" s="421"/>
      <c r="DE13" s="421"/>
      <c r="DF13" s="421"/>
      <c r="DG13" s="421"/>
      <c r="DH13" s="421"/>
      <c r="DI13" s="422"/>
      <c r="DJ13" s="41"/>
      <c r="DK13" s="41"/>
      <c r="DL13" s="41"/>
      <c r="DM13" s="41"/>
      <c r="DN13" s="41"/>
      <c r="DO13" s="41"/>
    </row>
    <row r="14" spans="1:119" ht="18.75" customHeight="1" thickBot="1" x14ac:dyDescent="0.2">
      <c r="A14" s="42"/>
      <c r="B14" s="486"/>
      <c r="C14" s="487"/>
      <c r="D14" s="487"/>
      <c r="E14" s="487"/>
      <c r="F14" s="487"/>
      <c r="G14" s="487"/>
      <c r="H14" s="487"/>
      <c r="I14" s="487"/>
      <c r="J14" s="487"/>
      <c r="K14" s="488"/>
      <c r="L14" s="501" t="s">
        <v>81</v>
      </c>
      <c r="M14" s="502"/>
      <c r="N14" s="502"/>
      <c r="O14" s="502"/>
      <c r="P14" s="502"/>
      <c r="Q14" s="503"/>
      <c r="R14" s="504">
        <v>34388</v>
      </c>
      <c r="S14" s="505"/>
      <c r="T14" s="505"/>
      <c r="U14" s="505"/>
      <c r="V14" s="506"/>
      <c r="W14" s="413"/>
      <c r="X14" s="414"/>
      <c r="Y14" s="414"/>
      <c r="Z14" s="414"/>
      <c r="AA14" s="414"/>
      <c r="AB14" s="403"/>
      <c r="AC14" s="507">
        <v>7.7</v>
      </c>
      <c r="AD14" s="508"/>
      <c r="AE14" s="508"/>
      <c r="AF14" s="508"/>
      <c r="AG14" s="509"/>
      <c r="AH14" s="507">
        <v>8.8000000000000007</v>
      </c>
      <c r="AI14" s="508"/>
      <c r="AJ14" s="508"/>
      <c r="AK14" s="508"/>
      <c r="AL14" s="510"/>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54"/>
      <c r="BO14" s="455"/>
      <c r="BP14" s="455"/>
      <c r="BQ14" s="455"/>
      <c r="BR14" s="455"/>
      <c r="BS14" s="455"/>
      <c r="BT14" s="455"/>
      <c r="BU14" s="456"/>
      <c r="BV14" s="454"/>
      <c r="BW14" s="455"/>
      <c r="BX14" s="455"/>
      <c r="BY14" s="455"/>
      <c r="BZ14" s="455"/>
      <c r="CA14" s="455"/>
      <c r="CB14" s="455"/>
      <c r="CC14" s="456"/>
      <c r="CD14" s="515" t="s">
        <v>82</v>
      </c>
      <c r="CE14" s="516"/>
      <c r="CF14" s="516"/>
      <c r="CG14" s="516"/>
      <c r="CH14" s="516"/>
      <c r="CI14" s="516"/>
      <c r="CJ14" s="516"/>
      <c r="CK14" s="516"/>
      <c r="CL14" s="516"/>
      <c r="CM14" s="516"/>
      <c r="CN14" s="516"/>
      <c r="CO14" s="516"/>
      <c r="CP14" s="516"/>
      <c r="CQ14" s="516"/>
      <c r="CR14" s="516"/>
      <c r="CS14" s="517"/>
      <c r="CT14" s="518" t="s">
        <v>83</v>
      </c>
      <c r="CU14" s="519"/>
      <c r="CV14" s="519"/>
      <c r="CW14" s="519"/>
      <c r="CX14" s="519"/>
      <c r="CY14" s="519"/>
      <c r="CZ14" s="519"/>
      <c r="DA14" s="520"/>
      <c r="DB14" s="518" t="s">
        <v>67</v>
      </c>
      <c r="DC14" s="519"/>
      <c r="DD14" s="519"/>
      <c r="DE14" s="519"/>
      <c r="DF14" s="519"/>
      <c r="DG14" s="519"/>
      <c r="DH14" s="519"/>
      <c r="DI14" s="520"/>
      <c r="DJ14" s="41"/>
      <c r="DK14" s="41"/>
      <c r="DL14" s="41"/>
      <c r="DM14" s="41"/>
      <c r="DN14" s="41"/>
      <c r="DO14" s="41"/>
    </row>
    <row r="15" spans="1:119" ht="18.75" customHeight="1" x14ac:dyDescent="0.15">
      <c r="A15" s="42"/>
      <c r="B15" s="486"/>
      <c r="C15" s="487"/>
      <c r="D15" s="487"/>
      <c r="E15" s="487"/>
      <c r="F15" s="487"/>
      <c r="G15" s="487"/>
      <c r="H15" s="487"/>
      <c r="I15" s="487"/>
      <c r="J15" s="487"/>
      <c r="K15" s="488"/>
      <c r="L15" s="52"/>
      <c r="M15" s="511" t="s">
        <v>84</v>
      </c>
      <c r="N15" s="512"/>
      <c r="O15" s="512"/>
      <c r="P15" s="512"/>
      <c r="Q15" s="513"/>
      <c r="R15" s="504">
        <v>34143</v>
      </c>
      <c r="S15" s="505"/>
      <c r="T15" s="505"/>
      <c r="U15" s="505"/>
      <c r="V15" s="506"/>
      <c r="W15" s="433" t="s">
        <v>85</v>
      </c>
      <c r="X15" s="434"/>
      <c r="Y15" s="434"/>
      <c r="Z15" s="434"/>
      <c r="AA15" s="434"/>
      <c r="AB15" s="424"/>
      <c r="AC15" s="474">
        <v>5402</v>
      </c>
      <c r="AD15" s="475"/>
      <c r="AE15" s="475"/>
      <c r="AF15" s="475"/>
      <c r="AG15" s="514"/>
      <c r="AH15" s="474">
        <v>5078</v>
      </c>
      <c r="AI15" s="475"/>
      <c r="AJ15" s="475"/>
      <c r="AK15" s="475"/>
      <c r="AL15" s="476"/>
      <c r="AM15" s="446"/>
      <c r="AN15" s="447"/>
      <c r="AO15" s="447"/>
      <c r="AP15" s="447"/>
      <c r="AQ15" s="447"/>
      <c r="AR15" s="447"/>
      <c r="AS15" s="447"/>
      <c r="AT15" s="448"/>
      <c r="AU15" s="449"/>
      <c r="AV15" s="450"/>
      <c r="AW15" s="450"/>
      <c r="AX15" s="450"/>
      <c r="AY15" s="383" t="s">
        <v>86</v>
      </c>
      <c r="AZ15" s="384"/>
      <c r="BA15" s="384"/>
      <c r="BB15" s="384"/>
      <c r="BC15" s="384"/>
      <c r="BD15" s="384"/>
      <c r="BE15" s="384"/>
      <c r="BF15" s="384"/>
      <c r="BG15" s="384"/>
      <c r="BH15" s="384"/>
      <c r="BI15" s="384"/>
      <c r="BJ15" s="384"/>
      <c r="BK15" s="384"/>
      <c r="BL15" s="384"/>
      <c r="BM15" s="385"/>
      <c r="BN15" s="386">
        <v>4553404</v>
      </c>
      <c r="BO15" s="387"/>
      <c r="BP15" s="387"/>
      <c r="BQ15" s="387"/>
      <c r="BR15" s="387"/>
      <c r="BS15" s="387"/>
      <c r="BT15" s="387"/>
      <c r="BU15" s="388"/>
      <c r="BV15" s="386">
        <v>4343780</v>
      </c>
      <c r="BW15" s="387"/>
      <c r="BX15" s="387"/>
      <c r="BY15" s="387"/>
      <c r="BZ15" s="387"/>
      <c r="CA15" s="387"/>
      <c r="CB15" s="387"/>
      <c r="CC15" s="388"/>
      <c r="CD15" s="521" t="s">
        <v>87</v>
      </c>
      <c r="CE15" s="522"/>
      <c r="CF15" s="522"/>
      <c r="CG15" s="522"/>
      <c r="CH15" s="522"/>
      <c r="CI15" s="522"/>
      <c r="CJ15" s="522"/>
      <c r="CK15" s="522"/>
      <c r="CL15" s="522"/>
      <c r="CM15" s="522"/>
      <c r="CN15" s="522"/>
      <c r="CO15" s="522"/>
      <c r="CP15" s="522"/>
      <c r="CQ15" s="522"/>
      <c r="CR15" s="522"/>
      <c r="CS15" s="523"/>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6"/>
      <c r="C16" s="487"/>
      <c r="D16" s="487"/>
      <c r="E16" s="487"/>
      <c r="F16" s="487"/>
      <c r="G16" s="487"/>
      <c r="H16" s="487"/>
      <c r="I16" s="487"/>
      <c r="J16" s="487"/>
      <c r="K16" s="488"/>
      <c r="L16" s="501" t="s">
        <v>88</v>
      </c>
      <c r="M16" s="524"/>
      <c r="N16" s="524"/>
      <c r="O16" s="524"/>
      <c r="P16" s="524"/>
      <c r="Q16" s="525"/>
      <c r="R16" s="526" t="s">
        <v>89</v>
      </c>
      <c r="S16" s="527"/>
      <c r="T16" s="527"/>
      <c r="U16" s="527"/>
      <c r="V16" s="528"/>
      <c r="W16" s="413"/>
      <c r="X16" s="414"/>
      <c r="Y16" s="414"/>
      <c r="Z16" s="414"/>
      <c r="AA16" s="414"/>
      <c r="AB16" s="403"/>
      <c r="AC16" s="507">
        <v>33.700000000000003</v>
      </c>
      <c r="AD16" s="508"/>
      <c r="AE16" s="508"/>
      <c r="AF16" s="508"/>
      <c r="AG16" s="509"/>
      <c r="AH16" s="507">
        <v>34.700000000000003</v>
      </c>
      <c r="AI16" s="508"/>
      <c r="AJ16" s="508"/>
      <c r="AK16" s="508"/>
      <c r="AL16" s="510"/>
      <c r="AM16" s="446"/>
      <c r="AN16" s="447"/>
      <c r="AO16" s="447"/>
      <c r="AP16" s="447"/>
      <c r="AQ16" s="447"/>
      <c r="AR16" s="447"/>
      <c r="AS16" s="447"/>
      <c r="AT16" s="448"/>
      <c r="AU16" s="449"/>
      <c r="AV16" s="450"/>
      <c r="AW16" s="450"/>
      <c r="AX16" s="450"/>
      <c r="AY16" s="451" t="s">
        <v>90</v>
      </c>
      <c r="AZ16" s="452"/>
      <c r="BA16" s="452"/>
      <c r="BB16" s="452"/>
      <c r="BC16" s="452"/>
      <c r="BD16" s="452"/>
      <c r="BE16" s="452"/>
      <c r="BF16" s="452"/>
      <c r="BG16" s="452"/>
      <c r="BH16" s="452"/>
      <c r="BI16" s="452"/>
      <c r="BJ16" s="452"/>
      <c r="BK16" s="452"/>
      <c r="BL16" s="452"/>
      <c r="BM16" s="453"/>
      <c r="BN16" s="454">
        <v>5965911</v>
      </c>
      <c r="BO16" s="455"/>
      <c r="BP16" s="455"/>
      <c r="BQ16" s="455"/>
      <c r="BR16" s="455"/>
      <c r="BS16" s="455"/>
      <c r="BT16" s="455"/>
      <c r="BU16" s="456"/>
      <c r="BV16" s="454">
        <v>5791736</v>
      </c>
      <c r="BW16" s="455"/>
      <c r="BX16" s="455"/>
      <c r="BY16" s="455"/>
      <c r="BZ16" s="455"/>
      <c r="CA16" s="455"/>
      <c r="CB16" s="455"/>
      <c r="CC16" s="456"/>
      <c r="CD16" s="56"/>
      <c r="CE16" s="532"/>
      <c r="CF16" s="532"/>
      <c r="CG16" s="532"/>
      <c r="CH16" s="532"/>
      <c r="CI16" s="532"/>
      <c r="CJ16" s="532"/>
      <c r="CK16" s="532"/>
      <c r="CL16" s="532"/>
      <c r="CM16" s="532"/>
      <c r="CN16" s="532"/>
      <c r="CO16" s="532"/>
      <c r="CP16" s="532"/>
      <c r="CQ16" s="532"/>
      <c r="CR16" s="532"/>
      <c r="CS16" s="533"/>
      <c r="CT16" s="420"/>
      <c r="CU16" s="421"/>
      <c r="CV16" s="421"/>
      <c r="CW16" s="421"/>
      <c r="CX16" s="421"/>
      <c r="CY16" s="421"/>
      <c r="CZ16" s="421"/>
      <c r="DA16" s="422"/>
      <c r="DB16" s="420"/>
      <c r="DC16" s="421"/>
      <c r="DD16" s="421"/>
      <c r="DE16" s="421"/>
      <c r="DF16" s="421"/>
      <c r="DG16" s="421"/>
      <c r="DH16" s="421"/>
      <c r="DI16" s="422"/>
      <c r="DJ16" s="41"/>
      <c r="DK16" s="41"/>
      <c r="DL16" s="41"/>
      <c r="DM16" s="41"/>
      <c r="DN16" s="41"/>
      <c r="DO16" s="41"/>
    </row>
    <row r="17" spans="1:119" ht="18.75" customHeight="1" thickBot="1" x14ac:dyDescent="0.2">
      <c r="A17" s="42"/>
      <c r="B17" s="489"/>
      <c r="C17" s="490"/>
      <c r="D17" s="490"/>
      <c r="E17" s="490"/>
      <c r="F17" s="490"/>
      <c r="G17" s="490"/>
      <c r="H17" s="490"/>
      <c r="I17" s="490"/>
      <c r="J17" s="490"/>
      <c r="K17" s="491"/>
      <c r="L17" s="57"/>
      <c r="M17" s="529" t="s">
        <v>91</v>
      </c>
      <c r="N17" s="530"/>
      <c r="O17" s="530"/>
      <c r="P17" s="530"/>
      <c r="Q17" s="531"/>
      <c r="R17" s="526" t="s">
        <v>92</v>
      </c>
      <c r="S17" s="527"/>
      <c r="T17" s="527"/>
      <c r="U17" s="527"/>
      <c r="V17" s="528"/>
      <c r="W17" s="433" t="s">
        <v>93</v>
      </c>
      <c r="X17" s="434"/>
      <c r="Y17" s="434"/>
      <c r="Z17" s="434"/>
      <c r="AA17" s="434"/>
      <c r="AB17" s="424"/>
      <c r="AC17" s="474">
        <v>9382</v>
      </c>
      <c r="AD17" s="475"/>
      <c r="AE17" s="475"/>
      <c r="AF17" s="475"/>
      <c r="AG17" s="514"/>
      <c r="AH17" s="474">
        <v>8272</v>
      </c>
      <c r="AI17" s="475"/>
      <c r="AJ17" s="475"/>
      <c r="AK17" s="475"/>
      <c r="AL17" s="476"/>
      <c r="AM17" s="446"/>
      <c r="AN17" s="447"/>
      <c r="AO17" s="447"/>
      <c r="AP17" s="447"/>
      <c r="AQ17" s="447"/>
      <c r="AR17" s="447"/>
      <c r="AS17" s="447"/>
      <c r="AT17" s="448"/>
      <c r="AU17" s="449"/>
      <c r="AV17" s="450"/>
      <c r="AW17" s="450"/>
      <c r="AX17" s="450"/>
      <c r="AY17" s="451" t="s">
        <v>94</v>
      </c>
      <c r="AZ17" s="452"/>
      <c r="BA17" s="452"/>
      <c r="BB17" s="452"/>
      <c r="BC17" s="452"/>
      <c r="BD17" s="452"/>
      <c r="BE17" s="452"/>
      <c r="BF17" s="452"/>
      <c r="BG17" s="452"/>
      <c r="BH17" s="452"/>
      <c r="BI17" s="452"/>
      <c r="BJ17" s="452"/>
      <c r="BK17" s="452"/>
      <c r="BL17" s="452"/>
      <c r="BM17" s="453"/>
      <c r="BN17" s="454">
        <v>5827644</v>
      </c>
      <c r="BO17" s="455"/>
      <c r="BP17" s="455"/>
      <c r="BQ17" s="455"/>
      <c r="BR17" s="455"/>
      <c r="BS17" s="455"/>
      <c r="BT17" s="455"/>
      <c r="BU17" s="456"/>
      <c r="BV17" s="454">
        <v>5562908</v>
      </c>
      <c r="BW17" s="455"/>
      <c r="BX17" s="455"/>
      <c r="BY17" s="455"/>
      <c r="BZ17" s="455"/>
      <c r="CA17" s="455"/>
      <c r="CB17" s="455"/>
      <c r="CC17" s="456"/>
      <c r="CD17" s="56"/>
      <c r="CE17" s="532"/>
      <c r="CF17" s="532"/>
      <c r="CG17" s="532"/>
      <c r="CH17" s="532"/>
      <c r="CI17" s="532"/>
      <c r="CJ17" s="532"/>
      <c r="CK17" s="532"/>
      <c r="CL17" s="532"/>
      <c r="CM17" s="532"/>
      <c r="CN17" s="532"/>
      <c r="CO17" s="532"/>
      <c r="CP17" s="532"/>
      <c r="CQ17" s="532"/>
      <c r="CR17" s="532"/>
      <c r="CS17" s="533"/>
      <c r="CT17" s="420"/>
      <c r="CU17" s="421"/>
      <c r="CV17" s="421"/>
      <c r="CW17" s="421"/>
      <c r="CX17" s="421"/>
      <c r="CY17" s="421"/>
      <c r="CZ17" s="421"/>
      <c r="DA17" s="422"/>
      <c r="DB17" s="420"/>
      <c r="DC17" s="421"/>
      <c r="DD17" s="421"/>
      <c r="DE17" s="421"/>
      <c r="DF17" s="421"/>
      <c r="DG17" s="421"/>
      <c r="DH17" s="421"/>
      <c r="DI17" s="422"/>
      <c r="DJ17" s="41"/>
      <c r="DK17" s="41"/>
      <c r="DL17" s="41"/>
      <c r="DM17" s="41"/>
      <c r="DN17" s="41"/>
      <c r="DO17" s="41"/>
    </row>
    <row r="18" spans="1:119" ht="18.75" customHeight="1" thickBot="1" x14ac:dyDescent="0.2">
      <c r="A18" s="42"/>
      <c r="B18" s="534" t="s">
        <v>95</v>
      </c>
      <c r="C18" s="466"/>
      <c r="D18" s="466"/>
      <c r="E18" s="535"/>
      <c r="F18" s="535"/>
      <c r="G18" s="535"/>
      <c r="H18" s="535"/>
      <c r="I18" s="535"/>
      <c r="J18" s="535"/>
      <c r="K18" s="535"/>
      <c r="L18" s="536">
        <v>99.1</v>
      </c>
      <c r="M18" s="536"/>
      <c r="N18" s="536"/>
      <c r="O18" s="536"/>
      <c r="P18" s="536"/>
      <c r="Q18" s="536"/>
      <c r="R18" s="537"/>
      <c r="S18" s="537"/>
      <c r="T18" s="537"/>
      <c r="U18" s="537"/>
      <c r="V18" s="538"/>
      <c r="W18" s="435"/>
      <c r="X18" s="436"/>
      <c r="Y18" s="436"/>
      <c r="Z18" s="436"/>
      <c r="AA18" s="436"/>
      <c r="AB18" s="427"/>
      <c r="AC18" s="539">
        <v>58.5</v>
      </c>
      <c r="AD18" s="540"/>
      <c r="AE18" s="540"/>
      <c r="AF18" s="540"/>
      <c r="AG18" s="541"/>
      <c r="AH18" s="539">
        <v>56.5</v>
      </c>
      <c r="AI18" s="540"/>
      <c r="AJ18" s="540"/>
      <c r="AK18" s="540"/>
      <c r="AL18" s="542"/>
      <c r="AM18" s="446"/>
      <c r="AN18" s="447"/>
      <c r="AO18" s="447"/>
      <c r="AP18" s="447"/>
      <c r="AQ18" s="447"/>
      <c r="AR18" s="447"/>
      <c r="AS18" s="447"/>
      <c r="AT18" s="448"/>
      <c r="AU18" s="449"/>
      <c r="AV18" s="450"/>
      <c r="AW18" s="450"/>
      <c r="AX18" s="450"/>
      <c r="AY18" s="451" t="s">
        <v>96</v>
      </c>
      <c r="AZ18" s="452"/>
      <c r="BA18" s="452"/>
      <c r="BB18" s="452"/>
      <c r="BC18" s="452"/>
      <c r="BD18" s="452"/>
      <c r="BE18" s="452"/>
      <c r="BF18" s="452"/>
      <c r="BG18" s="452"/>
      <c r="BH18" s="452"/>
      <c r="BI18" s="452"/>
      <c r="BJ18" s="452"/>
      <c r="BK18" s="452"/>
      <c r="BL18" s="452"/>
      <c r="BM18" s="453"/>
      <c r="BN18" s="454">
        <v>6865142</v>
      </c>
      <c r="BO18" s="455"/>
      <c r="BP18" s="455"/>
      <c r="BQ18" s="455"/>
      <c r="BR18" s="455"/>
      <c r="BS18" s="455"/>
      <c r="BT18" s="455"/>
      <c r="BU18" s="456"/>
      <c r="BV18" s="454">
        <v>6584885</v>
      </c>
      <c r="BW18" s="455"/>
      <c r="BX18" s="455"/>
      <c r="BY18" s="455"/>
      <c r="BZ18" s="455"/>
      <c r="CA18" s="455"/>
      <c r="CB18" s="455"/>
      <c r="CC18" s="456"/>
      <c r="CD18" s="56"/>
      <c r="CE18" s="532"/>
      <c r="CF18" s="532"/>
      <c r="CG18" s="532"/>
      <c r="CH18" s="532"/>
      <c r="CI18" s="532"/>
      <c r="CJ18" s="532"/>
      <c r="CK18" s="532"/>
      <c r="CL18" s="532"/>
      <c r="CM18" s="532"/>
      <c r="CN18" s="532"/>
      <c r="CO18" s="532"/>
      <c r="CP18" s="532"/>
      <c r="CQ18" s="532"/>
      <c r="CR18" s="532"/>
      <c r="CS18" s="533"/>
      <c r="CT18" s="420"/>
      <c r="CU18" s="421"/>
      <c r="CV18" s="421"/>
      <c r="CW18" s="421"/>
      <c r="CX18" s="421"/>
      <c r="CY18" s="421"/>
      <c r="CZ18" s="421"/>
      <c r="DA18" s="422"/>
      <c r="DB18" s="420"/>
      <c r="DC18" s="421"/>
      <c r="DD18" s="421"/>
      <c r="DE18" s="421"/>
      <c r="DF18" s="421"/>
      <c r="DG18" s="421"/>
      <c r="DH18" s="421"/>
      <c r="DI18" s="422"/>
      <c r="DJ18" s="41"/>
      <c r="DK18" s="41"/>
      <c r="DL18" s="41"/>
      <c r="DM18" s="41"/>
      <c r="DN18" s="41"/>
      <c r="DO18" s="41"/>
    </row>
    <row r="19" spans="1:119" ht="18.75" customHeight="1" thickBot="1" x14ac:dyDescent="0.2">
      <c r="A19" s="42"/>
      <c r="B19" s="534" t="s">
        <v>97</v>
      </c>
      <c r="C19" s="466"/>
      <c r="D19" s="466"/>
      <c r="E19" s="535"/>
      <c r="F19" s="535"/>
      <c r="G19" s="535"/>
      <c r="H19" s="535"/>
      <c r="I19" s="535"/>
      <c r="J19" s="535"/>
      <c r="K19" s="535"/>
      <c r="L19" s="543">
        <v>338</v>
      </c>
      <c r="M19" s="543"/>
      <c r="N19" s="543"/>
      <c r="O19" s="543"/>
      <c r="P19" s="543"/>
      <c r="Q19" s="543"/>
      <c r="R19" s="544"/>
      <c r="S19" s="544"/>
      <c r="T19" s="544"/>
      <c r="U19" s="544"/>
      <c r="V19" s="545"/>
      <c r="W19" s="380"/>
      <c r="X19" s="381"/>
      <c r="Y19" s="381"/>
      <c r="Z19" s="381"/>
      <c r="AA19" s="381"/>
      <c r="AB19" s="381"/>
      <c r="AC19" s="552"/>
      <c r="AD19" s="552"/>
      <c r="AE19" s="552"/>
      <c r="AF19" s="552"/>
      <c r="AG19" s="552"/>
      <c r="AH19" s="552"/>
      <c r="AI19" s="552"/>
      <c r="AJ19" s="552"/>
      <c r="AK19" s="552"/>
      <c r="AL19" s="553"/>
      <c r="AM19" s="446"/>
      <c r="AN19" s="447"/>
      <c r="AO19" s="447"/>
      <c r="AP19" s="447"/>
      <c r="AQ19" s="447"/>
      <c r="AR19" s="447"/>
      <c r="AS19" s="447"/>
      <c r="AT19" s="448"/>
      <c r="AU19" s="449"/>
      <c r="AV19" s="450"/>
      <c r="AW19" s="450"/>
      <c r="AX19" s="450"/>
      <c r="AY19" s="451" t="s">
        <v>98</v>
      </c>
      <c r="AZ19" s="452"/>
      <c r="BA19" s="452"/>
      <c r="BB19" s="452"/>
      <c r="BC19" s="452"/>
      <c r="BD19" s="452"/>
      <c r="BE19" s="452"/>
      <c r="BF19" s="452"/>
      <c r="BG19" s="452"/>
      <c r="BH19" s="452"/>
      <c r="BI19" s="452"/>
      <c r="BJ19" s="452"/>
      <c r="BK19" s="452"/>
      <c r="BL19" s="452"/>
      <c r="BM19" s="453"/>
      <c r="BN19" s="454">
        <v>10156165</v>
      </c>
      <c r="BO19" s="455"/>
      <c r="BP19" s="455"/>
      <c r="BQ19" s="455"/>
      <c r="BR19" s="455"/>
      <c r="BS19" s="455"/>
      <c r="BT19" s="455"/>
      <c r="BU19" s="456"/>
      <c r="BV19" s="454">
        <v>10872050</v>
      </c>
      <c r="BW19" s="455"/>
      <c r="BX19" s="455"/>
      <c r="BY19" s="455"/>
      <c r="BZ19" s="455"/>
      <c r="CA19" s="455"/>
      <c r="CB19" s="455"/>
      <c r="CC19" s="456"/>
      <c r="CD19" s="56"/>
      <c r="CE19" s="532"/>
      <c r="CF19" s="532"/>
      <c r="CG19" s="532"/>
      <c r="CH19" s="532"/>
      <c r="CI19" s="532"/>
      <c r="CJ19" s="532"/>
      <c r="CK19" s="532"/>
      <c r="CL19" s="532"/>
      <c r="CM19" s="532"/>
      <c r="CN19" s="532"/>
      <c r="CO19" s="532"/>
      <c r="CP19" s="532"/>
      <c r="CQ19" s="532"/>
      <c r="CR19" s="532"/>
      <c r="CS19" s="533"/>
      <c r="CT19" s="420"/>
      <c r="CU19" s="421"/>
      <c r="CV19" s="421"/>
      <c r="CW19" s="421"/>
      <c r="CX19" s="421"/>
      <c r="CY19" s="421"/>
      <c r="CZ19" s="421"/>
      <c r="DA19" s="422"/>
      <c r="DB19" s="420"/>
      <c r="DC19" s="421"/>
      <c r="DD19" s="421"/>
      <c r="DE19" s="421"/>
      <c r="DF19" s="421"/>
      <c r="DG19" s="421"/>
      <c r="DH19" s="421"/>
      <c r="DI19" s="422"/>
      <c r="DJ19" s="41"/>
      <c r="DK19" s="41"/>
      <c r="DL19" s="41"/>
      <c r="DM19" s="41"/>
      <c r="DN19" s="41"/>
      <c r="DO19" s="41"/>
    </row>
    <row r="20" spans="1:119" ht="18.75" customHeight="1" thickBot="1" x14ac:dyDescent="0.2">
      <c r="A20" s="42"/>
      <c r="B20" s="534" t="s">
        <v>99</v>
      </c>
      <c r="C20" s="466"/>
      <c r="D20" s="466"/>
      <c r="E20" s="535"/>
      <c r="F20" s="535"/>
      <c r="G20" s="535"/>
      <c r="H20" s="535"/>
      <c r="I20" s="535"/>
      <c r="J20" s="535"/>
      <c r="K20" s="535"/>
      <c r="L20" s="543">
        <v>12705</v>
      </c>
      <c r="M20" s="543"/>
      <c r="N20" s="543"/>
      <c r="O20" s="543"/>
      <c r="P20" s="543"/>
      <c r="Q20" s="543"/>
      <c r="R20" s="544"/>
      <c r="S20" s="544"/>
      <c r="T20" s="544"/>
      <c r="U20" s="544"/>
      <c r="V20" s="545"/>
      <c r="W20" s="435"/>
      <c r="X20" s="436"/>
      <c r="Y20" s="436"/>
      <c r="Z20" s="436"/>
      <c r="AA20" s="436"/>
      <c r="AB20" s="436"/>
      <c r="AC20" s="546"/>
      <c r="AD20" s="546"/>
      <c r="AE20" s="546"/>
      <c r="AF20" s="546"/>
      <c r="AG20" s="546"/>
      <c r="AH20" s="546"/>
      <c r="AI20" s="546"/>
      <c r="AJ20" s="546"/>
      <c r="AK20" s="546"/>
      <c r="AL20" s="547"/>
      <c r="AM20" s="548"/>
      <c r="AN20" s="478"/>
      <c r="AO20" s="478"/>
      <c r="AP20" s="478"/>
      <c r="AQ20" s="478"/>
      <c r="AR20" s="478"/>
      <c r="AS20" s="478"/>
      <c r="AT20" s="479"/>
      <c r="AU20" s="549"/>
      <c r="AV20" s="550"/>
      <c r="AW20" s="550"/>
      <c r="AX20" s="551"/>
      <c r="AY20" s="451"/>
      <c r="AZ20" s="452"/>
      <c r="BA20" s="452"/>
      <c r="BB20" s="452"/>
      <c r="BC20" s="452"/>
      <c r="BD20" s="452"/>
      <c r="BE20" s="452"/>
      <c r="BF20" s="452"/>
      <c r="BG20" s="452"/>
      <c r="BH20" s="452"/>
      <c r="BI20" s="452"/>
      <c r="BJ20" s="452"/>
      <c r="BK20" s="452"/>
      <c r="BL20" s="452"/>
      <c r="BM20" s="453"/>
      <c r="BN20" s="454"/>
      <c r="BO20" s="455"/>
      <c r="BP20" s="455"/>
      <c r="BQ20" s="455"/>
      <c r="BR20" s="455"/>
      <c r="BS20" s="455"/>
      <c r="BT20" s="455"/>
      <c r="BU20" s="456"/>
      <c r="BV20" s="454"/>
      <c r="BW20" s="455"/>
      <c r="BX20" s="455"/>
      <c r="BY20" s="455"/>
      <c r="BZ20" s="455"/>
      <c r="CA20" s="455"/>
      <c r="CB20" s="455"/>
      <c r="CC20" s="456"/>
      <c r="CD20" s="56"/>
      <c r="CE20" s="532"/>
      <c r="CF20" s="532"/>
      <c r="CG20" s="532"/>
      <c r="CH20" s="532"/>
      <c r="CI20" s="532"/>
      <c r="CJ20" s="532"/>
      <c r="CK20" s="532"/>
      <c r="CL20" s="532"/>
      <c r="CM20" s="532"/>
      <c r="CN20" s="532"/>
      <c r="CO20" s="532"/>
      <c r="CP20" s="532"/>
      <c r="CQ20" s="532"/>
      <c r="CR20" s="532"/>
      <c r="CS20" s="533"/>
      <c r="CT20" s="420"/>
      <c r="CU20" s="421"/>
      <c r="CV20" s="421"/>
      <c r="CW20" s="421"/>
      <c r="CX20" s="421"/>
      <c r="CY20" s="421"/>
      <c r="CZ20" s="421"/>
      <c r="DA20" s="422"/>
      <c r="DB20" s="420"/>
      <c r="DC20" s="421"/>
      <c r="DD20" s="421"/>
      <c r="DE20" s="421"/>
      <c r="DF20" s="421"/>
      <c r="DG20" s="421"/>
      <c r="DH20" s="421"/>
      <c r="DI20" s="422"/>
      <c r="DJ20" s="41"/>
      <c r="DK20" s="41"/>
      <c r="DL20" s="41"/>
      <c r="DM20" s="41"/>
      <c r="DN20" s="41"/>
      <c r="DO20" s="41"/>
    </row>
    <row r="21" spans="1:119" ht="18.75" customHeight="1" x14ac:dyDescent="0.15">
      <c r="A21" s="42"/>
      <c r="B21" s="554" t="s">
        <v>100</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6"/>
      <c r="AY21" s="451"/>
      <c r="AZ21" s="452"/>
      <c r="BA21" s="452"/>
      <c r="BB21" s="452"/>
      <c r="BC21" s="452"/>
      <c r="BD21" s="452"/>
      <c r="BE21" s="452"/>
      <c r="BF21" s="452"/>
      <c r="BG21" s="452"/>
      <c r="BH21" s="452"/>
      <c r="BI21" s="452"/>
      <c r="BJ21" s="452"/>
      <c r="BK21" s="452"/>
      <c r="BL21" s="452"/>
      <c r="BM21" s="453"/>
      <c r="BN21" s="454"/>
      <c r="BO21" s="455"/>
      <c r="BP21" s="455"/>
      <c r="BQ21" s="455"/>
      <c r="BR21" s="455"/>
      <c r="BS21" s="455"/>
      <c r="BT21" s="455"/>
      <c r="BU21" s="456"/>
      <c r="BV21" s="454"/>
      <c r="BW21" s="455"/>
      <c r="BX21" s="455"/>
      <c r="BY21" s="455"/>
      <c r="BZ21" s="455"/>
      <c r="CA21" s="455"/>
      <c r="CB21" s="455"/>
      <c r="CC21" s="456"/>
      <c r="CD21" s="56"/>
      <c r="CE21" s="532"/>
      <c r="CF21" s="532"/>
      <c r="CG21" s="532"/>
      <c r="CH21" s="532"/>
      <c r="CI21" s="532"/>
      <c r="CJ21" s="532"/>
      <c r="CK21" s="532"/>
      <c r="CL21" s="532"/>
      <c r="CM21" s="532"/>
      <c r="CN21" s="532"/>
      <c r="CO21" s="532"/>
      <c r="CP21" s="532"/>
      <c r="CQ21" s="532"/>
      <c r="CR21" s="532"/>
      <c r="CS21" s="533"/>
      <c r="CT21" s="420"/>
      <c r="CU21" s="421"/>
      <c r="CV21" s="421"/>
      <c r="CW21" s="421"/>
      <c r="CX21" s="421"/>
      <c r="CY21" s="421"/>
      <c r="CZ21" s="421"/>
      <c r="DA21" s="422"/>
      <c r="DB21" s="420"/>
      <c r="DC21" s="421"/>
      <c r="DD21" s="421"/>
      <c r="DE21" s="421"/>
      <c r="DF21" s="421"/>
      <c r="DG21" s="421"/>
      <c r="DH21" s="421"/>
      <c r="DI21" s="422"/>
      <c r="DJ21" s="41"/>
      <c r="DK21" s="41"/>
      <c r="DL21" s="41"/>
      <c r="DM21" s="41"/>
      <c r="DN21" s="41"/>
      <c r="DO21" s="41"/>
    </row>
    <row r="22" spans="1:119" ht="18.75" customHeight="1" thickBot="1" x14ac:dyDescent="0.2">
      <c r="A22" s="42"/>
      <c r="B22" s="557" t="s">
        <v>101</v>
      </c>
      <c r="C22" s="558"/>
      <c r="D22" s="559"/>
      <c r="E22" s="429" t="s">
        <v>24</v>
      </c>
      <c r="F22" s="434"/>
      <c r="G22" s="434"/>
      <c r="H22" s="434"/>
      <c r="I22" s="434"/>
      <c r="J22" s="434"/>
      <c r="K22" s="424"/>
      <c r="L22" s="429" t="s">
        <v>102</v>
      </c>
      <c r="M22" s="434"/>
      <c r="N22" s="434"/>
      <c r="O22" s="434"/>
      <c r="P22" s="424"/>
      <c r="Q22" s="566" t="s">
        <v>103</v>
      </c>
      <c r="R22" s="567"/>
      <c r="S22" s="567"/>
      <c r="T22" s="567"/>
      <c r="U22" s="567"/>
      <c r="V22" s="568"/>
      <c r="W22" s="572" t="s">
        <v>104</v>
      </c>
      <c r="X22" s="558"/>
      <c r="Y22" s="559"/>
      <c r="Z22" s="429" t="s">
        <v>24</v>
      </c>
      <c r="AA22" s="434"/>
      <c r="AB22" s="434"/>
      <c r="AC22" s="434"/>
      <c r="AD22" s="434"/>
      <c r="AE22" s="434"/>
      <c r="AF22" s="434"/>
      <c r="AG22" s="424"/>
      <c r="AH22" s="577" t="s">
        <v>105</v>
      </c>
      <c r="AI22" s="434"/>
      <c r="AJ22" s="434"/>
      <c r="AK22" s="434"/>
      <c r="AL22" s="424"/>
      <c r="AM22" s="577" t="s">
        <v>106</v>
      </c>
      <c r="AN22" s="578"/>
      <c r="AO22" s="578"/>
      <c r="AP22" s="578"/>
      <c r="AQ22" s="578"/>
      <c r="AR22" s="579"/>
      <c r="AS22" s="566" t="s">
        <v>103</v>
      </c>
      <c r="AT22" s="567"/>
      <c r="AU22" s="567"/>
      <c r="AV22" s="567"/>
      <c r="AW22" s="567"/>
      <c r="AX22" s="583"/>
      <c r="AY22" s="585"/>
      <c r="AZ22" s="586"/>
      <c r="BA22" s="586"/>
      <c r="BB22" s="586"/>
      <c r="BC22" s="586"/>
      <c r="BD22" s="586"/>
      <c r="BE22" s="586"/>
      <c r="BF22" s="586"/>
      <c r="BG22" s="586"/>
      <c r="BH22" s="586"/>
      <c r="BI22" s="586"/>
      <c r="BJ22" s="586"/>
      <c r="BK22" s="586"/>
      <c r="BL22" s="586"/>
      <c r="BM22" s="587"/>
      <c r="BN22" s="588"/>
      <c r="BO22" s="589"/>
      <c r="BP22" s="589"/>
      <c r="BQ22" s="589"/>
      <c r="BR22" s="589"/>
      <c r="BS22" s="589"/>
      <c r="BT22" s="589"/>
      <c r="BU22" s="590"/>
      <c r="BV22" s="588"/>
      <c r="BW22" s="589"/>
      <c r="BX22" s="589"/>
      <c r="BY22" s="589"/>
      <c r="BZ22" s="589"/>
      <c r="CA22" s="589"/>
      <c r="CB22" s="589"/>
      <c r="CC22" s="590"/>
      <c r="CD22" s="56"/>
      <c r="CE22" s="532"/>
      <c r="CF22" s="532"/>
      <c r="CG22" s="532"/>
      <c r="CH22" s="532"/>
      <c r="CI22" s="532"/>
      <c r="CJ22" s="532"/>
      <c r="CK22" s="532"/>
      <c r="CL22" s="532"/>
      <c r="CM22" s="532"/>
      <c r="CN22" s="532"/>
      <c r="CO22" s="532"/>
      <c r="CP22" s="532"/>
      <c r="CQ22" s="532"/>
      <c r="CR22" s="532"/>
      <c r="CS22" s="533"/>
      <c r="CT22" s="420"/>
      <c r="CU22" s="421"/>
      <c r="CV22" s="421"/>
      <c r="CW22" s="421"/>
      <c r="CX22" s="421"/>
      <c r="CY22" s="421"/>
      <c r="CZ22" s="421"/>
      <c r="DA22" s="422"/>
      <c r="DB22" s="420"/>
      <c r="DC22" s="421"/>
      <c r="DD22" s="421"/>
      <c r="DE22" s="421"/>
      <c r="DF22" s="421"/>
      <c r="DG22" s="421"/>
      <c r="DH22" s="421"/>
      <c r="DI22" s="422"/>
      <c r="DJ22" s="41"/>
      <c r="DK22" s="41"/>
      <c r="DL22" s="41"/>
      <c r="DM22" s="41"/>
      <c r="DN22" s="41"/>
      <c r="DO22" s="41"/>
    </row>
    <row r="23" spans="1:119" ht="18.75" customHeight="1" x14ac:dyDescent="0.15">
      <c r="A23" s="42"/>
      <c r="B23" s="560"/>
      <c r="C23" s="561"/>
      <c r="D23" s="562"/>
      <c r="E23" s="409"/>
      <c r="F23" s="414"/>
      <c r="G23" s="414"/>
      <c r="H23" s="414"/>
      <c r="I23" s="414"/>
      <c r="J23" s="414"/>
      <c r="K23" s="403"/>
      <c r="L23" s="409"/>
      <c r="M23" s="414"/>
      <c r="N23" s="414"/>
      <c r="O23" s="414"/>
      <c r="P23" s="403"/>
      <c r="Q23" s="569"/>
      <c r="R23" s="570"/>
      <c r="S23" s="570"/>
      <c r="T23" s="570"/>
      <c r="U23" s="570"/>
      <c r="V23" s="571"/>
      <c r="W23" s="573"/>
      <c r="X23" s="561"/>
      <c r="Y23" s="562"/>
      <c r="Z23" s="409"/>
      <c r="AA23" s="414"/>
      <c r="AB23" s="414"/>
      <c r="AC23" s="414"/>
      <c r="AD23" s="414"/>
      <c r="AE23" s="414"/>
      <c r="AF23" s="414"/>
      <c r="AG23" s="403"/>
      <c r="AH23" s="409"/>
      <c r="AI23" s="414"/>
      <c r="AJ23" s="414"/>
      <c r="AK23" s="414"/>
      <c r="AL23" s="403"/>
      <c r="AM23" s="580"/>
      <c r="AN23" s="581"/>
      <c r="AO23" s="581"/>
      <c r="AP23" s="581"/>
      <c r="AQ23" s="581"/>
      <c r="AR23" s="582"/>
      <c r="AS23" s="569"/>
      <c r="AT23" s="570"/>
      <c r="AU23" s="570"/>
      <c r="AV23" s="570"/>
      <c r="AW23" s="570"/>
      <c r="AX23" s="584"/>
      <c r="AY23" s="383" t="s">
        <v>107</v>
      </c>
      <c r="AZ23" s="384"/>
      <c r="BA23" s="384"/>
      <c r="BB23" s="384"/>
      <c r="BC23" s="384"/>
      <c r="BD23" s="384"/>
      <c r="BE23" s="384"/>
      <c r="BF23" s="384"/>
      <c r="BG23" s="384"/>
      <c r="BH23" s="384"/>
      <c r="BI23" s="384"/>
      <c r="BJ23" s="384"/>
      <c r="BK23" s="384"/>
      <c r="BL23" s="384"/>
      <c r="BM23" s="385"/>
      <c r="BN23" s="454">
        <v>16333761</v>
      </c>
      <c r="BO23" s="455"/>
      <c r="BP23" s="455"/>
      <c r="BQ23" s="455"/>
      <c r="BR23" s="455"/>
      <c r="BS23" s="455"/>
      <c r="BT23" s="455"/>
      <c r="BU23" s="456"/>
      <c r="BV23" s="454">
        <v>15985444</v>
      </c>
      <c r="BW23" s="455"/>
      <c r="BX23" s="455"/>
      <c r="BY23" s="455"/>
      <c r="BZ23" s="455"/>
      <c r="CA23" s="455"/>
      <c r="CB23" s="455"/>
      <c r="CC23" s="456"/>
      <c r="CD23" s="56"/>
      <c r="CE23" s="532"/>
      <c r="CF23" s="532"/>
      <c r="CG23" s="532"/>
      <c r="CH23" s="532"/>
      <c r="CI23" s="532"/>
      <c r="CJ23" s="532"/>
      <c r="CK23" s="532"/>
      <c r="CL23" s="532"/>
      <c r="CM23" s="532"/>
      <c r="CN23" s="532"/>
      <c r="CO23" s="532"/>
      <c r="CP23" s="532"/>
      <c r="CQ23" s="532"/>
      <c r="CR23" s="532"/>
      <c r="CS23" s="533"/>
      <c r="CT23" s="420"/>
      <c r="CU23" s="421"/>
      <c r="CV23" s="421"/>
      <c r="CW23" s="421"/>
      <c r="CX23" s="421"/>
      <c r="CY23" s="421"/>
      <c r="CZ23" s="421"/>
      <c r="DA23" s="422"/>
      <c r="DB23" s="420"/>
      <c r="DC23" s="421"/>
      <c r="DD23" s="421"/>
      <c r="DE23" s="421"/>
      <c r="DF23" s="421"/>
      <c r="DG23" s="421"/>
      <c r="DH23" s="421"/>
      <c r="DI23" s="422"/>
      <c r="DJ23" s="41"/>
      <c r="DK23" s="41"/>
      <c r="DL23" s="41"/>
      <c r="DM23" s="41"/>
      <c r="DN23" s="41"/>
      <c r="DO23" s="41"/>
    </row>
    <row r="24" spans="1:119" ht="18.75" customHeight="1" thickBot="1" x14ac:dyDescent="0.2">
      <c r="A24" s="42"/>
      <c r="B24" s="560"/>
      <c r="C24" s="561"/>
      <c r="D24" s="562"/>
      <c r="E24" s="473" t="s">
        <v>108</v>
      </c>
      <c r="F24" s="447"/>
      <c r="G24" s="447"/>
      <c r="H24" s="447"/>
      <c r="I24" s="447"/>
      <c r="J24" s="447"/>
      <c r="K24" s="448"/>
      <c r="L24" s="474">
        <v>1</v>
      </c>
      <c r="M24" s="475"/>
      <c r="N24" s="475"/>
      <c r="O24" s="475"/>
      <c r="P24" s="514"/>
      <c r="Q24" s="474">
        <v>7470</v>
      </c>
      <c r="R24" s="475"/>
      <c r="S24" s="475"/>
      <c r="T24" s="475"/>
      <c r="U24" s="475"/>
      <c r="V24" s="514"/>
      <c r="W24" s="573"/>
      <c r="X24" s="561"/>
      <c r="Y24" s="562"/>
      <c r="Z24" s="473" t="s">
        <v>109</v>
      </c>
      <c r="AA24" s="447"/>
      <c r="AB24" s="447"/>
      <c r="AC24" s="447"/>
      <c r="AD24" s="447"/>
      <c r="AE24" s="447"/>
      <c r="AF24" s="447"/>
      <c r="AG24" s="448"/>
      <c r="AH24" s="474">
        <v>185</v>
      </c>
      <c r="AI24" s="475"/>
      <c r="AJ24" s="475"/>
      <c r="AK24" s="475"/>
      <c r="AL24" s="514"/>
      <c r="AM24" s="474">
        <v>530025</v>
      </c>
      <c r="AN24" s="475"/>
      <c r="AO24" s="475"/>
      <c r="AP24" s="475"/>
      <c r="AQ24" s="475"/>
      <c r="AR24" s="514"/>
      <c r="AS24" s="474">
        <v>2865</v>
      </c>
      <c r="AT24" s="475"/>
      <c r="AU24" s="475"/>
      <c r="AV24" s="475"/>
      <c r="AW24" s="475"/>
      <c r="AX24" s="476"/>
      <c r="AY24" s="585" t="s">
        <v>110</v>
      </c>
      <c r="AZ24" s="586"/>
      <c r="BA24" s="586"/>
      <c r="BB24" s="586"/>
      <c r="BC24" s="586"/>
      <c r="BD24" s="586"/>
      <c r="BE24" s="586"/>
      <c r="BF24" s="586"/>
      <c r="BG24" s="586"/>
      <c r="BH24" s="586"/>
      <c r="BI24" s="586"/>
      <c r="BJ24" s="586"/>
      <c r="BK24" s="586"/>
      <c r="BL24" s="586"/>
      <c r="BM24" s="587"/>
      <c r="BN24" s="454">
        <v>15557174</v>
      </c>
      <c r="BO24" s="455"/>
      <c r="BP24" s="455"/>
      <c r="BQ24" s="455"/>
      <c r="BR24" s="455"/>
      <c r="BS24" s="455"/>
      <c r="BT24" s="455"/>
      <c r="BU24" s="456"/>
      <c r="BV24" s="454">
        <v>15153323</v>
      </c>
      <c r="BW24" s="455"/>
      <c r="BX24" s="455"/>
      <c r="BY24" s="455"/>
      <c r="BZ24" s="455"/>
      <c r="CA24" s="455"/>
      <c r="CB24" s="455"/>
      <c r="CC24" s="456"/>
      <c r="CD24" s="56"/>
      <c r="CE24" s="532"/>
      <c r="CF24" s="532"/>
      <c r="CG24" s="532"/>
      <c r="CH24" s="532"/>
      <c r="CI24" s="532"/>
      <c r="CJ24" s="532"/>
      <c r="CK24" s="532"/>
      <c r="CL24" s="532"/>
      <c r="CM24" s="532"/>
      <c r="CN24" s="532"/>
      <c r="CO24" s="532"/>
      <c r="CP24" s="532"/>
      <c r="CQ24" s="532"/>
      <c r="CR24" s="532"/>
      <c r="CS24" s="533"/>
      <c r="CT24" s="420"/>
      <c r="CU24" s="421"/>
      <c r="CV24" s="421"/>
      <c r="CW24" s="421"/>
      <c r="CX24" s="421"/>
      <c r="CY24" s="421"/>
      <c r="CZ24" s="421"/>
      <c r="DA24" s="422"/>
      <c r="DB24" s="420"/>
      <c r="DC24" s="421"/>
      <c r="DD24" s="421"/>
      <c r="DE24" s="421"/>
      <c r="DF24" s="421"/>
      <c r="DG24" s="421"/>
      <c r="DH24" s="421"/>
      <c r="DI24" s="422"/>
      <c r="DJ24" s="41"/>
      <c r="DK24" s="41"/>
      <c r="DL24" s="41"/>
      <c r="DM24" s="41"/>
      <c r="DN24" s="41"/>
      <c r="DO24" s="41"/>
    </row>
    <row r="25" spans="1:119" s="41" customFormat="1" ht="18.75" customHeight="1" x14ac:dyDescent="0.15">
      <c r="A25" s="42"/>
      <c r="B25" s="560"/>
      <c r="C25" s="561"/>
      <c r="D25" s="562"/>
      <c r="E25" s="473" t="s">
        <v>111</v>
      </c>
      <c r="F25" s="447"/>
      <c r="G25" s="447"/>
      <c r="H25" s="447"/>
      <c r="I25" s="447"/>
      <c r="J25" s="447"/>
      <c r="K25" s="448"/>
      <c r="L25" s="474">
        <v>1</v>
      </c>
      <c r="M25" s="475"/>
      <c r="N25" s="475"/>
      <c r="O25" s="475"/>
      <c r="P25" s="514"/>
      <c r="Q25" s="474">
        <v>5930</v>
      </c>
      <c r="R25" s="475"/>
      <c r="S25" s="475"/>
      <c r="T25" s="475"/>
      <c r="U25" s="475"/>
      <c r="V25" s="514"/>
      <c r="W25" s="573"/>
      <c r="X25" s="561"/>
      <c r="Y25" s="562"/>
      <c r="Z25" s="473" t="s">
        <v>112</v>
      </c>
      <c r="AA25" s="447"/>
      <c r="AB25" s="447"/>
      <c r="AC25" s="447"/>
      <c r="AD25" s="447"/>
      <c r="AE25" s="447"/>
      <c r="AF25" s="447"/>
      <c r="AG25" s="448"/>
      <c r="AH25" s="474" t="s">
        <v>66</v>
      </c>
      <c r="AI25" s="475"/>
      <c r="AJ25" s="475"/>
      <c r="AK25" s="475"/>
      <c r="AL25" s="514"/>
      <c r="AM25" s="474" t="s">
        <v>66</v>
      </c>
      <c r="AN25" s="475"/>
      <c r="AO25" s="475"/>
      <c r="AP25" s="475"/>
      <c r="AQ25" s="475"/>
      <c r="AR25" s="514"/>
      <c r="AS25" s="474" t="s">
        <v>66</v>
      </c>
      <c r="AT25" s="475"/>
      <c r="AU25" s="475"/>
      <c r="AV25" s="475"/>
      <c r="AW25" s="475"/>
      <c r="AX25" s="476"/>
      <c r="AY25" s="383" t="s">
        <v>113</v>
      </c>
      <c r="AZ25" s="384"/>
      <c r="BA25" s="384"/>
      <c r="BB25" s="384"/>
      <c r="BC25" s="384"/>
      <c r="BD25" s="384"/>
      <c r="BE25" s="384"/>
      <c r="BF25" s="384"/>
      <c r="BG25" s="384"/>
      <c r="BH25" s="384"/>
      <c r="BI25" s="384"/>
      <c r="BJ25" s="384"/>
      <c r="BK25" s="384"/>
      <c r="BL25" s="384"/>
      <c r="BM25" s="385"/>
      <c r="BN25" s="386">
        <v>7425983</v>
      </c>
      <c r="BO25" s="387"/>
      <c r="BP25" s="387"/>
      <c r="BQ25" s="387"/>
      <c r="BR25" s="387"/>
      <c r="BS25" s="387"/>
      <c r="BT25" s="387"/>
      <c r="BU25" s="388"/>
      <c r="BV25" s="386">
        <v>5538286</v>
      </c>
      <c r="BW25" s="387"/>
      <c r="BX25" s="387"/>
      <c r="BY25" s="387"/>
      <c r="BZ25" s="387"/>
      <c r="CA25" s="387"/>
      <c r="CB25" s="387"/>
      <c r="CC25" s="388"/>
      <c r="CD25" s="56"/>
      <c r="CE25" s="532"/>
      <c r="CF25" s="532"/>
      <c r="CG25" s="532"/>
      <c r="CH25" s="532"/>
      <c r="CI25" s="532"/>
      <c r="CJ25" s="532"/>
      <c r="CK25" s="532"/>
      <c r="CL25" s="532"/>
      <c r="CM25" s="532"/>
      <c r="CN25" s="532"/>
      <c r="CO25" s="532"/>
      <c r="CP25" s="532"/>
      <c r="CQ25" s="532"/>
      <c r="CR25" s="532"/>
      <c r="CS25" s="533"/>
      <c r="CT25" s="420"/>
      <c r="CU25" s="421"/>
      <c r="CV25" s="421"/>
      <c r="CW25" s="421"/>
      <c r="CX25" s="421"/>
      <c r="CY25" s="421"/>
      <c r="CZ25" s="421"/>
      <c r="DA25" s="422"/>
      <c r="DB25" s="420"/>
      <c r="DC25" s="421"/>
      <c r="DD25" s="421"/>
      <c r="DE25" s="421"/>
      <c r="DF25" s="421"/>
      <c r="DG25" s="421"/>
      <c r="DH25" s="421"/>
      <c r="DI25" s="422"/>
    </row>
    <row r="26" spans="1:119" s="41" customFormat="1" ht="18.75" customHeight="1" x14ac:dyDescent="0.15">
      <c r="A26" s="42"/>
      <c r="B26" s="560"/>
      <c r="C26" s="561"/>
      <c r="D26" s="562"/>
      <c r="E26" s="473" t="s">
        <v>114</v>
      </c>
      <c r="F26" s="447"/>
      <c r="G26" s="447"/>
      <c r="H26" s="447"/>
      <c r="I26" s="447"/>
      <c r="J26" s="447"/>
      <c r="K26" s="448"/>
      <c r="L26" s="474">
        <v>1</v>
      </c>
      <c r="M26" s="475"/>
      <c r="N26" s="475"/>
      <c r="O26" s="475"/>
      <c r="P26" s="514"/>
      <c r="Q26" s="474">
        <v>5420</v>
      </c>
      <c r="R26" s="475"/>
      <c r="S26" s="475"/>
      <c r="T26" s="475"/>
      <c r="U26" s="475"/>
      <c r="V26" s="514"/>
      <c r="W26" s="573"/>
      <c r="X26" s="561"/>
      <c r="Y26" s="562"/>
      <c r="Z26" s="473" t="s">
        <v>115</v>
      </c>
      <c r="AA26" s="591"/>
      <c r="AB26" s="591"/>
      <c r="AC26" s="591"/>
      <c r="AD26" s="591"/>
      <c r="AE26" s="591"/>
      <c r="AF26" s="591"/>
      <c r="AG26" s="592"/>
      <c r="AH26" s="474">
        <v>9</v>
      </c>
      <c r="AI26" s="475"/>
      <c r="AJ26" s="475"/>
      <c r="AK26" s="475"/>
      <c r="AL26" s="514"/>
      <c r="AM26" s="474">
        <v>29916</v>
      </c>
      <c r="AN26" s="475"/>
      <c r="AO26" s="475"/>
      <c r="AP26" s="475"/>
      <c r="AQ26" s="475"/>
      <c r="AR26" s="514"/>
      <c r="AS26" s="474">
        <v>3324</v>
      </c>
      <c r="AT26" s="475"/>
      <c r="AU26" s="475"/>
      <c r="AV26" s="475"/>
      <c r="AW26" s="475"/>
      <c r="AX26" s="476"/>
      <c r="AY26" s="457" t="s">
        <v>116</v>
      </c>
      <c r="AZ26" s="458"/>
      <c r="BA26" s="458"/>
      <c r="BB26" s="458"/>
      <c r="BC26" s="458"/>
      <c r="BD26" s="458"/>
      <c r="BE26" s="458"/>
      <c r="BF26" s="458"/>
      <c r="BG26" s="458"/>
      <c r="BH26" s="458"/>
      <c r="BI26" s="458"/>
      <c r="BJ26" s="458"/>
      <c r="BK26" s="458"/>
      <c r="BL26" s="458"/>
      <c r="BM26" s="459"/>
      <c r="BN26" s="454" t="s">
        <v>66</v>
      </c>
      <c r="BO26" s="455"/>
      <c r="BP26" s="455"/>
      <c r="BQ26" s="455"/>
      <c r="BR26" s="455"/>
      <c r="BS26" s="455"/>
      <c r="BT26" s="455"/>
      <c r="BU26" s="456"/>
      <c r="BV26" s="454" t="s">
        <v>66</v>
      </c>
      <c r="BW26" s="455"/>
      <c r="BX26" s="455"/>
      <c r="BY26" s="455"/>
      <c r="BZ26" s="455"/>
      <c r="CA26" s="455"/>
      <c r="CB26" s="455"/>
      <c r="CC26" s="456"/>
      <c r="CD26" s="56"/>
      <c r="CE26" s="532"/>
      <c r="CF26" s="532"/>
      <c r="CG26" s="532"/>
      <c r="CH26" s="532"/>
      <c r="CI26" s="532"/>
      <c r="CJ26" s="532"/>
      <c r="CK26" s="532"/>
      <c r="CL26" s="532"/>
      <c r="CM26" s="532"/>
      <c r="CN26" s="532"/>
      <c r="CO26" s="532"/>
      <c r="CP26" s="532"/>
      <c r="CQ26" s="532"/>
      <c r="CR26" s="532"/>
      <c r="CS26" s="533"/>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42"/>
      <c r="B27" s="560"/>
      <c r="C27" s="561"/>
      <c r="D27" s="562"/>
      <c r="E27" s="473" t="s">
        <v>117</v>
      </c>
      <c r="F27" s="447"/>
      <c r="G27" s="447"/>
      <c r="H27" s="447"/>
      <c r="I27" s="447"/>
      <c r="J27" s="447"/>
      <c r="K27" s="448"/>
      <c r="L27" s="474">
        <v>1</v>
      </c>
      <c r="M27" s="475"/>
      <c r="N27" s="475"/>
      <c r="O27" s="475"/>
      <c r="P27" s="514"/>
      <c r="Q27" s="474">
        <v>3320</v>
      </c>
      <c r="R27" s="475"/>
      <c r="S27" s="475"/>
      <c r="T27" s="475"/>
      <c r="U27" s="475"/>
      <c r="V27" s="514"/>
      <c r="W27" s="573"/>
      <c r="X27" s="561"/>
      <c r="Y27" s="562"/>
      <c r="Z27" s="473" t="s">
        <v>118</v>
      </c>
      <c r="AA27" s="447"/>
      <c r="AB27" s="447"/>
      <c r="AC27" s="447"/>
      <c r="AD27" s="447"/>
      <c r="AE27" s="447"/>
      <c r="AF27" s="447"/>
      <c r="AG27" s="448"/>
      <c r="AH27" s="474">
        <v>14</v>
      </c>
      <c r="AI27" s="475"/>
      <c r="AJ27" s="475"/>
      <c r="AK27" s="475"/>
      <c r="AL27" s="514"/>
      <c r="AM27" s="474">
        <v>42037</v>
      </c>
      <c r="AN27" s="475"/>
      <c r="AO27" s="475"/>
      <c r="AP27" s="475"/>
      <c r="AQ27" s="475"/>
      <c r="AR27" s="514"/>
      <c r="AS27" s="474">
        <v>3003</v>
      </c>
      <c r="AT27" s="475"/>
      <c r="AU27" s="475"/>
      <c r="AV27" s="475"/>
      <c r="AW27" s="475"/>
      <c r="AX27" s="476"/>
      <c r="AY27" s="515" t="s">
        <v>119</v>
      </c>
      <c r="AZ27" s="516"/>
      <c r="BA27" s="516"/>
      <c r="BB27" s="516"/>
      <c r="BC27" s="516"/>
      <c r="BD27" s="516"/>
      <c r="BE27" s="516"/>
      <c r="BF27" s="516"/>
      <c r="BG27" s="516"/>
      <c r="BH27" s="516"/>
      <c r="BI27" s="516"/>
      <c r="BJ27" s="516"/>
      <c r="BK27" s="516"/>
      <c r="BL27" s="516"/>
      <c r="BM27" s="517"/>
      <c r="BN27" s="588">
        <v>418172</v>
      </c>
      <c r="BO27" s="589"/>
      <c r="BP27" s="589"/>
      <c r="BQ27" s="589"/>
      <c r="BR27" s="589"/>
      <c r="BS27" s="589"/>
      <c r="BT27" s="589"/>
      <c r="BU27" s="590"/>
      <c r="BV27" s="588">
        <v>418089</v>
      </c>
      <c r="BW27" s="589"/>
      <c r="BX27" s="589"/>
      <c r="BY27" s="589"/>
      <c r="BZ27" s="589"/>
      <c r="CA27" s="589"/>
      <c r="CB27" s="589"/>
      <c r="CC27" s="590"/>
      <c r="CD27" s="58"/>
      <c r="CE27" s="532"/>
      <c r="CF27" s="532"/>
      <c r="CG27" s="532"/>
      <c r="CH27" s="532"/>
      <c r="CI27" s="532"/>
      <c r="CJ27" s="532"/>
      <c r="CK27" s="532"/>
      <c r="CL27" s="532"/>
      <c r="CM27" s="532"/>
      <c r="CN27" s="532"/>
      <c r="CO27" s="532"/>
      <c r="CP27" s="532"/>
      <c r="CQ27" s="532"/>
      <c r="CR27" s="532"/>
      <c r="CS27" s="533"/>
      <c r="CT27" s="420"/>
      <c r="CU27" s="421"/>
      <c r="CV27" s="421"/>
      <c r="CW27" s="421"/>
      <c r="CX27" s="421"/>
      <c r="CY27" s="421"/>
      <c r="CZ27" s="421"/>
      <c r="DA27" s="422"/>
      <c r="DB27" s="420"/>
      <c r="DC27" s="421"/>
      <c r="DD27" s="421"/>
      <c r="DE27" s="421"/>
      <c r="DF27" s="421"/>
      <c r="DG27" s="421"/>
      <c r="DH27" s="421"/>
      <c r="DI27" s="422"/>
      <c r="DJ27" s="41"/>
      <c r="DK27" s="41"/>
      <c r="DL27" s="41"/>
      <c r="DM27" s="41"/>
      <c r="DN27" s="41"/>
      <c r="DO27" s="41"/>
    </row>
    <row r="28" spans="1:119" ht="18.75" customHeight="1" x14ac:dyDescent="0.15">
      <c r="A28" s="42"/>
      <c r="B28" s="560"/>
      <c r="C28" s="561"/>
      <c r="D28" s="562"/>
      <c r="E28" s="473" t="s">
        <v>120</v>
      </c>
      <c r="F28" s="447"/>
      <c r="G28" s="447"/>
      <c r="H28" s="447"/>
      <c r="I28" s="447"/>
      <c r="J28" s="447"/>
      <c r="K28" s="448"/>
      <c r="L28" s="474">
        <v>1</v>
      </c>
      <c r="M28" s="475"/>
      <c r="N28" s="475"/>
      <c r="O28" s="475"/>
      <c r="P28" s="514"/>
      <c r="Q28" s="474">
        <v>2739</v>
      </c>
      <c r="R28" s="475"/>
      <c r="S28" s="475"/>
      <c r="T28" s="475"/>
      <c r="U28" s="475"/>
      <c r="V28" s="514"/>
      <c r="W28" s="573"/>
      <c r="X28" s="561"/>
      <c r="Y28" s="562"/>
      <c r="Z28" s="473" t="s">
        <v>121</v>
      </c>
      <c r="AA28" s="447"/>
      <c r="AB28" s="447"/>
      <c r="AC28" s="447"/>
      <c r="AD28" s="447"/>
      <c r="AE28" s="447"/>
      <c r="AF28" s="447"/>
      <c r="AG28" s="448"/>
      <c r="AH28" s="474" t="s">
        <v>66</v>
      </c>
      <c r="AI28" s="475"/>
      <c r="AJ28" s="475"/>
      <c r="AK28" s="475"/>
      <c r="AL28" s="514"/>
      <c r="AM28" s="474" t="s">
        <v>66</v>
      </c>
      <c r="AN28" s="475"/>
      <c r="AO28" s="475"/>
      <c r="AP28" s="475"/>
      <c r="AQ28" s="475"/>
      <c r="AR28" s="514"/>
      <c r="AS28" s="474" t="s">
        <v>66</v>
      </c>
      <c r="AT28" s="475"/>
      <c r="AU28" s="475"/>
      <c r="AV28" s="475"/>
      <c r="AW28" s="475"/>
      <c r="AX28" s="476"/>
      <c r="AY28" s="599" t="s">
        <v>122</v>
      </c>
      <c r="AZ28" s="600"/>
      <c r="BA28" s="600"/>
      <c r="BB28" s="601"/>
      <c r="BC28" s="383" t="s">
        <v>123</v>
      </c>
      <c r="BD28" s="384"/>
      <c r="BE28" s="384"/>
      <c r="BF28" s="384"/>
      <c r="BG28" s="384"/>
      <c r="BH28" s="384"/>
      <c r="BI28" s="384"/>
      <c r="BJ28" s="384"/>
      <c r="BK28" s="384"/>
      <c r="BL28" s="384"/>
      <c r="BM28" s="385"/>
      <c r="BN28" s="386">
        <v>2575454</v>
      </c>
      <c r="BO28" s="387"/>
      <c r="BP28" s="387"/>
      <c r="BQ28" s="387"/>
      <c r="BR28" s="387"/>
      <c r="BS28" s="387"/>
      <c r="BT28" s="387"/>
      <c r="BU28" s="388"/>
      <c r="BV28" s="386">
        <v>2156038</v>
      </c>
      <c r="BW28" s="387"/>
      <c r="BX28" s="387"/>
      <c r="BY28" s="387"/>
      <c r="BZ28" s="387"/>
      <c r="CA28" s="387"/>
      <c r="CB28" s="387"/>
      <c r="CC28" s="388"/>
      <c r="CD28" s="56"/>
      <c r="CE28" s="532"/>
      <c r="CF28" s="532"/>
      <c r="CG28" s="532"/>
      <c r="CH28" s="532"/>
      <c r="CI28" s="532"/>
      <c r="CJ28" s="532"/>
      <c r="CK28" s="532"/>
      <c r="CL28" s="532"/>
      <c r="CM28" s="532"/>
      <c r="CN28" s="532"/>
      <c r="CO28" s="532"/>
      <c r="CP28" s="532"/>
      <c r="CQ28" s="532"/>
      <c r="CR28" s="532"/>
      <c r="CS28" s="533"/>
      <c r="CT28" s="420"/>
      <c r="CU28" s="421"/>
      <c r="CV28" s="421"/>
      <c r="CW28" s="421"/>
      <c r="CX28" s="421"/>
      <c r="CY28" s="421"/>
      <c r="CZ28" s="421"/>
      <c r="DA28" s="422"/>
      <c r="DB28" s="420"/>
      <c r="DC28" s="421"/>
      <c r="DD28" s="421"/>
      <c r="DE28" s="421"/>
      <c r="DF28" s="421"/>
      <c r="DG28" s="421"/>
      <c r="DH28" s="421"/>
      <c r="DI28" s="422"/>
      <c r="DJ28" s="41"/>
      <c r="DK28" s="41"/>
      <c r="DL28" s="41"/>
      <c r="DM28" s="41"/>
      <c r="DN28" s="41"/>
      <c r="DO28" s="41"/>
    </row>
    <row r="29" spans="1:119" ht="18.75" customHeight="1" x14ac:dyDescent="0.15">
      <c r="A29" s="42"/>
      <c r="B29" s="560"/>
      <c r="C29" s="561"/>
      <c r="D29" s="562"/>
      <c r="E29" s="473" t="s">
        <v>124</v>
      </c>
      <c r="F29" s="447"/>
      <c r="G29" s="447"/>
      <c r="H29" s="447"/>
      <c r="I29" s="447"/>
      <c r="J29" s="447"/>
      <c r="K29" s="448"/>
      <c r="L29" s="474">
        <v>14</v>
      </c>
      <c r="M29" s="475"/>
      <c r="N29" s="475"/>
      <c r="O29" s="475"/>
      <c r="P29" s="514"/>
      <c r="Q29" s="474">
        <v>2490</v>
      </c>
      <c r="R29" s="475"/>
      <c r="S29" s="475"/>
      <c r="T29" s="475"/>
      <c r="U29" s="475"/>
      <c r="V29" s="514"/>
      <c r="W29" s="574"/>
      <c r="X29" s="575"/>
      <c r="Y29" s="576"/>
      <c r="Z29" s="473" t="s">
        <v>125</v>
      </c>
      <c r="AA29" s="447"/>
      <c r="AB29" s="447"/>
      <c r="AC29" s="447"/>
      <c r="AD29" s="447"/>
      <c r="AE29" s="447"/>
      <c r="AF29" s="447"/>
      <c r="AG29" s="448"/>
      <c r="AH29" s="474">
        <v>199</v>
      </c>
      <c r="AI29" s="475"/>
      <c r="AJ29" s="475"/>
      <c r="AK29" s="475"/>
      <c r="AL29" s="514"/>
      <c r="AM29" s="474">
        <v>572062</v>
      </c>
      <c r="AN29" s="475"/>
      <c r="AO29" s="475"/>
      <c r="AP29" s="475"/>
      <c r="AQ29" s="475"/>
      <c r="AR29" s="514"/>
      <c r="AS29" s="474">
        <v>2875</v>
      </c>
      <c r="AT29" s="475"/>
      <c r="AU29" s="475"/>
      <c r="AV29" s="475"/>
      <c r="AW29" s="475"/>
      <c r="AX29" s="476"/>
      <c r="AY29" s="602"/>
      <c r="AZ29" s="603"/>
      <c r="BA29" s="603"/>
      <c r="BB29" s="604"/>
      <c r="BC29" s="451" t="s">
        <v>126</v>
      </c>
      <c r="BD29" s="452"/>
      <c r="BE29" s="452"/>
      <c r="BF29" s="452"/>
      <c r="BG29" s="452"/>
      <c r="BH29" s="452"/>
      <c r="BI29" s="452"/>
      <c r="BJ29" s="452"/>
      <c r="BK29" s="452"/>
      <c r="BL29" s="452"/>
      <c r="BM29" s="453"/>
      <c r="BN29" s="454">
        <v>372481</v>
      </c>
      <c r="BO29" s="455"/>
      <c r="BP29" s="455"/>
      <c r="BQ29" s="455"/>
      <c r="BR29" s="455"/>
      <c r="BS29" s="455"/>
      <c r="BT29" s="455"/>
      <c r="BU29" s="456"/>
      <c r="BV29" s="454">
        <v>271238</v>
      </c>
      <c r="BW29" s="455"/>
      <c r="BX29" s="455"/>
      <c r="BY29" s="455"/>
      <c r="BZ29" s="455"/>
      <c r="CA29" s="455"/>
      <c r="CB29" s="455"/>
      <c r="CC29" s="456"/>
      <c r="CD29" s="58"/>
      <c r="CE29" s="532"/>
      <c r="CF29" s="532"/>
      <c r="CG29" s="532"/>
      <c r="CH29" s="532"/>
      <c r="CI29" s="532"/>
      <c r="CJ29" s="532"/>
      <c r="CK29" s="532"/>
      <c r="CL29" s="532"/>
      <c r="CM29" s="532"/>
      <c r="CN29" s="532"/>
      <c r="CO29" s="532"/>
      <c r="CP29" s="532"/>
      <c r="CQ29" s="532"/>
      <c r="CR29" s="532"/>
      <c r="CS29" s="533"/>
      <c r="CT29" s="420"/>
      <c r="CU29" s="421"/>
      <c r="CV29" s="421"/>
      <c r="CW29" s="421"/>
      <c r="CX29" s="421"/>
      <c r="CY29" s="421"/>
      <c r="CZ29" s="421"/>
      <c r="DA29" s="422"/>
      <c r="DB29" s="420"/>
      <c r="DC29" s="421"/>
      <c r="DD29" s="421"/>
      <c r="DE29" s="421"/>
      <c r="DF29" s="421"/>
      <c r="DG29" s="421"/>
      <c r="DH29" s="421"/>
      <c r="DI29" s="422"/>
      <c r="DJ29" s="41"/>
      <c r="DK29" s="41"/>
      <c r="DL29" s="41"/>
      <c r="DM29" s="41"/>
      <c r="DN29" s="41"/>
      <c r="DO29" s="41"/>
    </row>
    <row r="30" spans="1:119" ht="18.75" customHeight="1" thickBot="1" x14ac:dyDescent="0.2">
      <c r="A30" s="42"/>
      <c r="B30" s="563"/>
      <c r="C30" s="564"/>
      <c r="D30" s="565"/>
      <c r="E30" s="477"/>
      <c r="F30" s="478"/>
      <c r="G30" s="478"/>
      <c r="H30" s="478"/>
      <c r="I30" s="478"/>
      <c r="J30" s="478"/>
      <c r="K30" s="479"/>
      <c r="L30" s="593"/>
      <c r="M30" s="594"/>
      <c r="N30" s="594"/>
      <c r="O30" s="594"/>
      <c r="P30" s="595"/>
      <c r="Q30" s="593"/>
      <c r="R30" s="594"/>
      <c r="S30" s="594"/>
      <c r="T30" s="594"/>
      <c r="U30" s="594"/>
      <c r="V30" s="595"/>
      <c r="W30" s="596" t="s">
        <v>127</v>
      </c>
      <c r="X30" s="597"/>
      <c r="Y30" s="597"/>
      <c r="Z30" s="597"/>
      <c r="AA30" s="597"/>
      <c r="AB30" s="597"/>
      <c r="AC30" s="597"/>
      <c r="AD30" s="597"/>
      <c r="AE30" s="597"/>
      <c r="AF30" s="597"/>
      <c r="AG30" s="598"/>
      <c r="AH30" s="539">
        <v>96.4</v>
      </c>
      <c r="AI30" s="540"/>
      <c r="AJ30" s="540"/>
      <c r="AK30" s="540"/>
      <c r="AL30" s="540"/>
      <c r="AM30" s="540"/>
      <c r="AN30" s="540"/>
      <c r="AO30" s="540"/>
      <c r="AP30" s="540"/>
      <c r="AQ30" s="540"/>
      <c r="AR30" s="540"/>
      <c r="AS30" s="540"/>
      <c r="AT30" s="540"/>
      <c r="AU30" s="540"/>
      <c r="AV30" s="540"/>
      <c r="AW30" s="540"/>
      <c r="AX30" s="542"/>
      <c r="AY30" s="605"/>
      <c r="AZ30" s="606"/>
      <c r="BA30" s="606"/>
      <c r="BB30" s="607"/>
      <c r="BC30" s="585" t="s">
        <v>128</v>
      </c>
      <c r="BD30" s="586"/>
      <c r="BE30" s="586"/>
      <c r="BF30" s="586"/>
      <c r="BG30" s="586"/>
      <c r="BH30" s="586"/>
      <c r="BI30" s="586"/>
      <c r="BJ30" s="586"/>
      <c r="BK30" s="586"/>
      <c r="BL30" s="586"/>
      <c r="BM30" s="587"/>
      <c r="BN30" s="588">
        <v>2039913</v>
      </c>
      <c r="BO30" s="589"/>
      <c r="BP30" s="589"/>
      <c r="BQ30" s="589"/>
      <c r="BR30" s="589"/>
      <c r="BS30" s="589"/>
      <c r="BT30" s="589"/>
      <c r="BU30" s="590"/>
      <c r="BV30" s="588">
        <v>2029324</v>
      </c>
      <c r="BW30" s="589"/>
      <c r="BX30" s="589"/>
      <c r="BY30" s="589"/>
      <c r="BZ30" s="589"/>
      <c r="CA30" s="589"/>
      <c r="CB30" s="589"/>
      <c r="CC30" s="59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1" t="s">
        <v>135</v>
      </c>
      <c r="D33" s="441"/>
      <c r="E33" s="412" t="s">
        <v>136</v>
      </c>
      <c r="F33" s="412"/>
      <c r="G33" s="412"/>
      <c r="H33" s="412"/>
      <c r="I33" s="412"/>
      <c r="J33" s="412"/>
      <c r="K33" s="412"/>
      <c r="L33" s="412"/>
      <c r="M33" s="412"/>
      <c r="N33" s="412"/>
      <c r="O33" s="412"/>
      <c r="P33" s="412"/>
      <c r="Q33" s="412"/>
      <c r="R33" s="412"/>
      <c r="S33" s="412"/>
      <c r="T33" s="71"/>
      <c r="U33" s="441" t="s">
        <v>135</v>
      </c>
      <c r="V33" s="441"/>
      <c r="W33" s="412" t="s">
        <v>136</v>
      </c>
      <c r="X33" s="412"/>
      <c r="Y33" s="412"/>
      <c r="Z33" s="412"/>
      <c r="AA33" s="412"/>
      <c r="AB33" s="412"/>
      <c r="AC33" s="412"/>
      <c r="AD33" s="412"/>
      <c r="AE33" s="412"/>
      <c r="AF33" s="412"/>
      <c r="AG33" s="412"/>
      <c r="AH33" s="412"/>
      <c r="AI33" s="412"/>
      <c r="AJ33" s="412"/>
      <c r="AK33" s="412"/>
      <c r="AL33" s="71"/>
      <c r="AM33" s="441" t="s">
        <v>135</v>
      </c>
      <c r="AN33" s="441"/>
      <c r="AO33" s="412" t="s">
        <v>136</v>
      </c>
      <c r="AP33" s="412"/>
      <c r="AQ33" s="412"/>
      <c r="AR33" s="412"/>
      <c r="AS33" s="412"/>
      <c r="AT33" s="412"/>
      <c r="AU33" s="412"/>
      <c r="AV33" s="412"/>
      <c r="AW33" s="412"/>
      <c r="AX33" s="412"/>
      <c r="AY33" s="412"/>
      <c r="AZ33" s="412"/>
      <c r="BA33" s="412"/>
      <c r="BB33" s="412"/>
      <c r="BC33" s="412"/>
      <c r="BD33" s="72"/>
      <c r="BE33" s="412" t="s">
        <v>137</v>
      </c>
      <c r="BF33" s="412"/>
      <c r="BG33" s="412" t="s">
        <v>138</v>
      </c>
      <c r="BH33" s="412"/>
      <c r="BI33" s="412"/>
      <c r="BJ33" s="412"/>
      <c r="BK33" s="412"/>
      <c r="BL33" s="412"/>
      <c r="BM33" s="412"/>
      <c r="BN33" s="412"/>
      <c r="BO33" s="412"/>
      <c r="BP33" s="412"/>
      <c r="BQ33" s="412"/>
      <c r="BR33" s="412"/>
      <c r="BS33" s="412"/>
      <c r="BT33" s="412"/>
      <c r="BU33" s="412"/>
      <c r="BV33" s="72"/>
      <c r="BW33" s="441" t="s">
        <v>137</v>
      </c>
      <c r="BX33" s="441"/>
      <c r="BY33" s="412" t="s">
        <v>139</v>
      </c>
      <c r="BZ33" s="412"/>
      <c r="CA33" s="412"/>
      <c r="CB33" s="412"/>
      <c r="CC33" s="412"/>
      <c r="CD33" s="412"/>
      <c r="CE33" s="412"/>
      <c r="CF33" s="412"/>
      <c r="CG33" s="412"/>
      <c r="CH33" s="412"/>
      <c r="CI33" s="412"/>
      <c r="CJ33" s="412"/>
      <c r="CK33" s="412"/>
      <c r="CL33" s="412"/>
      <c r="CM33" s="412"/>
      <c r="CN33" s="71"/>
      <c r="CO33" s="441" t="s">
        <v>135</v>
      </c>
      <c r="CP33" s="441"/>
      <c r="CQ33" s="412" t="s">
        <v>140</v>
      </c>
      <c r="CR33" s="412"/>
      <c r="CS33" s="412"/>
      <c r="CT33" s="412"/>
      <c r="CU33" s="412"/>
      <c r="CV33" s="412"/>
      <c r="CW33" s="412"/>
      <c r="CX33" s="412"/>
      <c r="CY33" s="412"/>
      <c r="CZ33" s="412"/>
      <c r="DA33" s="412"/>
      <c r="DB33" s="412"/>
      <c r="DC33" s="412"/>
      <c r="DD33" s="412"/>
      <c r="DE33" s="412"/>
      <c r="DF33" s="71"/>
      <c r="DG33" s="608" t="s">
        <v>141</v>
      </c>
      <c r="DH33" s="608"/>
      <c r="DI33" s="73"/>
      <c r="DJ33" s="41"/>
      <c r="DK33" s="41"/>
      <c r="DL33" s="41"/>
      <c r="DM33" s="41"/>
      <c r="DN33" s="41"/>
      <c r="DO33" s="41"/>
    </row>
    <row r="34" spans="1:119" ht="32.25" customHeight="1" x14ac:dyDescent="0.15">
      <c r="A34" s="42"/>
      <c r="B34" s="68"/>
      <c r="C34" s="609">
        <f>IF(E34="","",1)</f>
        <v>1</v>
      </c>
      <c r="D34" s="609"/>
      <c r="E34" s="610" t="str">
        <f>IF('各会計、関係団体の財政状況及び健全化判断比率'!B7="","",'各会計、関係団体の財政状況及び健全化判断比率'!B7)</f>
        <v>一般会計</v>
      </c>
      <c r="F34" s="610"/>
      <c r="G34" s="610"/>
      <c r="H34" s="610"/>
      <c r="I34" s="610"/>
      <c r="J34" s="610"/>
      <c r="K34" s="610"/>
      <c r="L34" s="610"/>
      <c r="M34" s="610"/>
      <c r="N34" s="610"/>
      <c r="O34" s="610"/>
      <c r="P34" s="610"/>
      <c r="Q34" s="610"/>
      <c r="R34" s="610"/>
      <c r="S34" s="610"/>
      <c r="T34" s="69"/>
      <c r="U34" s="609">
        <f>IF(W34="","",MAX(C34:D43)+1)</f>
        <v>3</v>
      </c>
      <c r="V34" s="609"/>
      <c r="W34" s="610" t="str">
        <f>IF('各会計、関係団体の財政状況及び健全化判断比率'!B28="","",'各会計、関係団体の財政状況及び健全化判断比率'!B28)</f>
        <v>国民健康保険特別会計</v>
      </c>
      <c r="X34" s="610"/>
      <c r="Y34" s="610"/>
      <c r="Z34" s="610"/>
      <c r="AA34" s="610"/>
      <c r="AB34" s="610"/>
      <c r="AC34" s="610"/>
      <c r="AD34" s="610"/>
      <c r="AE34" s="610"/>
      <c r="AF34" s="610"/>
      <c r="AG34" s="610"/>
      <c r="AH34" s="610"/>
      <c r="AI34" s="610"/>
      <c r="AJ34" s="610"/>
      <c r="AK34" s="610"/>
      <c r="AL34" s="69"/>
      <c r="AM34" s="609">
        <f>IF(AO34="","",MAX(C34:D43,U34:V43)+1)</f>
        <v>6</v>
      </c>
      <c r="AN34" s="609"/>
      <c r="AO34" s="610" t="str">
        <f>IF('各会計、関係団体の財政状況及び健全化判断比率'!B31="","",'各会計、関係団体の財政状況及び健全化判断比率'!B31)</f>
        <v>工業用水道事業会計</v>
      </c>
      <c r="AP34" s="610"/>
      <c r="AQ34" s="610"/>
      <c r="AR34" s="610"/>
      <c r="AS34" s="610"/>
      <c r="AT34" s="610"/>
      <c r="AU34" s="610"/>
      <c r="AV34" s="610"/>
      <c r="AW34" s="610"/>
      <c r="AX34" s="610"/>
      <c r="AY34" s="610"/>
      <c r="AZ34" s="610"/>
      <c r="BA34" s="610"/>
      <c r="BB34" s="610"/>
      <c r="BC34" s="610"/>
      <c r="BD34" s="69"/>
      <c r="BE34" s="609">
        <f>IF(BG34="","",MAX(C34:D43,U34:V43,AM34:AN43)+1)</f>
        <v>7</v>
      </c>
      <c r="BF34" s="609"/>
      <c r="BG34" s="610" t="str">
        <f>IF('各会計、関係団体の財政状況及び健全化判断比率'!B32="","",'各会計、関係団体の財政状況及び健全化判断比率'!B32)</f>
        <v>公共下水道特別会計</v>
      </c>
      <c r="BH34" s="610"/>
      <c r="BI34" s="610"/>
      <c r="BJ34" s="610"/>
      <c r="BK34" s="610"/>
      <c r="BL34" s="610"/>
      <c r="BM34" s="610"/>
      <c r="BN34" s="610"/>
      <c r="BO34" s="610"/>
      <c r="BP34" s="610"/>
      <c r="BQ34" s="610"/>
      <c r="BR34" s="610"/>
      <c r="BS34" s="610"/>
      <c r="BT34" s="610"/>
      <c r="BU34" s="610"/>
      <c r="BV34" s="69"/>
      <c r="BW34" s="609">
        <f>IF(BY34="","",MAX(C34:D43,U34:V43,AM34:AN43,BE34:BF43)+1)</f>
        <v>9</v>
      </c>
      <c r="BX34" s="609"/>
      <c r="BY34" s="610" t="str">
        <f>IF('各会計、関係団体の財政状況及び健全化判断比率'!B68="","",'各会計、関係団体の財政状況及び健全化判断比率'!B68)</f>
        <v>熊本県市町村総合事務組合</v>
      </c>
      <c r="BZ34" s="610"/>
      <c r="CA34" s="610"/>
      <c r="CB34" s="610"/>
      <c r="CC34" s="610"/>
      <c r="CD34" s="610"/>
      <c r="CE34" s="610"/>
      <c r="CF34" s="610"/>
      <c r="CG34" s="610"/>
      <c r="CH34" s="610"/>
      <c r="CI34" s="610"/>
      <c r="CJ34" s="610"/>
      <c r="CK34" s="610"/>
      <c r="CL34" s="610"/>
      <c r="CM34" s="610"/>
      <c r="CN34" s="69"/>
      <c r="CO34" s="609" t="str">
        <f>IF(CQ34="","",MAX(C34:D43,U34:V43,AM34:AN43,BE34:BF43,BW34:BX43)+1)</f>
        <v/>
      </c>
      <c r="CP34" s="609"/>
      <c r="CQ34" s="610" t="str">
        <f>IF('各会計、関係団体の財政状況及び健全化判断比率'!BS7="","",'各会計、関係団体の財政状況及び健全化判断比率'!BS7)</f>
        <v/>
      </c>
      <c r="CR34" s="610"/>
      <c r="CS34" s="610"/>
      <c r="CT34" s="610"/>
      <c r="CU34" s="610"/>
      <c r="CV34" s="610"/>
      <c r="CW34" s="610"/>
      <c r="CX34" s="610"/>
      <c r="CY34" s="610"/>
      <c r="CZ34" s="610"/>
      <c r="DA34" s="610"/>
      <c r="DB34" s="610"/>
      <c r="DC34" s="610"/>
      <c r="DD34" s="610"/>
      <c r="DE34" s="610"/>
      <c r="DF34" s="66"/>
      <c r="DG34" s="611" t="str">
        <f>IF('各会計、関係団体の財政状況及び健全化判断比率'!BR7="","",'各会計、関係団体の財政状況及び健全化判断比率'!BR7)</f>
        <v/>
      </c>
      <c r="DH34" s="611"/>
      <c r="DI34" s="73"/>
      <c r="DJ34" s="41"/>
      <c r="DK34" s="41"/>
      <c r="DL34" s="41"/>
      <c r="DM34" s="41"/>
      <c r="DN34" s="41"/>
      <c r="DO34" s="41"/>
    </row>
    <row r="35" spans="1:119" ht="32.25" customHeight="1" x14ac:dyDescent="0.15">
      <c r="A35" s="42"/>
      <c r="B35" s="68"/>
      <c r="C35" s="609">
        <f>IF(E35="","",C34+1)</f>
        <v>2</v>
      </c>
      <c r="D35" s="609"/>
      <c r="E35" s="610" t="str">
        <f>IF('各会計、関係団体の財政状況及び健全化判断比率'!B8="","",'各会計、関係団体の財政状況及び健全化判断比率'!B8)</f>
        <v>大津町外四ヶ市町村共有財産管理処分事務受託特別会計</v>
      </c>
      <c r="F35" s="610"/>
      <c r="G35" s="610"/>
      <c r="H35" s="610"/>
      <c r="I35" s="610"/>
      <c r="J35" s="610"/>
      <c r="K35" s="610"/>
      <c r="L35" s="610"/>
      <c r="M35" s="610"/>
      <c r="N35" s="610"/>
      <c r="O35" s="610"/>
      <c r="P35" s="610"/>
      <c r="Q35" s="610"/>
      <c r="R35" s="610"/>
      <c r="S35" s="610"/>
      <c r="T35" s="69"/>
      <c r="U35" s="609">
        <f>IF(W35="","",U34+1)</f>
        <v>4</v>
      </c>
      <c r="V35" s="609"/>
      <c r="W35" s="610" t="str">
        <f>IF('各会計、関係団体の財政状況及び健全化判断比率'!B29="","",'各会計、関係団体の財政状況及び健全化判断比率'!B29)</f>
        <v>介護保険特別会計</v>
      </c>
      <c r="X35" s="610"/>
      <c r="Y35" s="610"/>
      <c r="Z35" s="610"/>
      <c r="AA35" s="610"/>
      <c r="AB35" s="610"/>
      <c r="AC35" s="610"/>
      <c r="AD35" s="610"/>
      <c r="AE35" s="610"/>
      <c r="AF35" s="610"/>
      <c r="AG35" s="610"/>
      <c r="AH35" s="610"/>
      <c r="AI35" s="610"/>
      <c r="AJ35" s="610"/>
      <c r="AK35" s="610"/>
      <c r="AL35" s="69"/>
      <c r="AM35" s="609" t="str">
        <f t="shared" ref="AM35:AM43" si="0">IF(AO35="","",AM34+1)</f>
        <v/>
      </c>
      <c r="AN35" s="609"/>
      <c r="AO35" s="610"/>
      <c r="AP35" s="610"/>
      <c r="AQ35" s="610"/>
      <c r="AR35" s="610"/>
      <c r="AS35" s="610"/>
      <c r="AT35" s="610"/>
      <c r="AU35" s="610"/>
      <c r="AV35" s="610"/>
      <c r="AW35" s="610"/>
      <c r="AX35" s="610"/>
      <c r="AY35" s="610"/>
      <c r="AZ35" s="610"/>
      <c r="BA35" s="610"/>
      <c r="BB35" s="610"/>
      <c r="BC35" s="610"/>
      <c r="BD35" s="69"/>
      <c r="BE35" s="609">
        <f t="shared" ref="BE35:BE43" si="1">IF(BG35="","",BE34+1)</f>
        <v>8</v>
      </c>
      <c r="BF35" s="609"/>
      <c r="BG35" s="610" t="str">
        <f>IF('各会計、関係団体の財政状況及び健全化判断比率'!B33="","",'各会計、関係団体の財政状況及び健全化判断比率'!B33)</f>
        <v>農業集落排水特別会計</v>
      </c>
      <c r="BH35" s="610"/>
      <c r="BI35" s="610"/>
      <c r="BJ35" s="610"/>
      <c r="BK35" s="610"/>
      <c r="BL35" s="610"/>
      <c r="BM35" s="610"/>
      <c r="BN35" s="610"/>
      <c r="BO35" s="610"/>
      <c r="BP35" s="610"/>
      <c r="BQ35" s="610"/>
      <c r="BR35" s="610"/>
      <c r="BS35" s="610"/>
      <c r="BT35" s="610"/>
      <c r="BU35" s="610"/>
      <c r="BV35" s="69"/>
      <c r="BW35" s="609">
        <f t="shared" ref="BW35:BW43" si="2">IF(BY35="","",BW34+1)</f>
        <v>10</v>
      </c>
      <c r="BX35" s="609"/>
      <c r="BY35" s="610" t="str">
        <f>IF('各会計、関係団体の財政状況及び健全化判断比率'!B69="","",'各会計、関係団体の財政状況及び健全化判断比率'!B69)</f>
        <v>菊池環境保全組合</v>
      </c>
      <c r="BZ35" s="610"/>
      <c r="CA35" s="610"/>
      <c r="CB35" s="610"/>
      <c r="CC35" s="610"/>
      <c r="CD35" s="610"/>
      <c r="CE35" s="610"/>
      <c r="CF35" s="610"/>
      <c r="CG35" s="610"/>
      <c r="CH35" s="610"/>
      <c r="CI35" s="610"/>
      <c r="CJ35" s="610"/>
      <c r="CK35" s="610"/>
      <c r="CL35" s="610"/>
      <c r="CM35" s="610"/>
      <c r="CN35" s="69"/>
      <c r="CO35" s="609" t="str">
        <f t="shared" ref="CO35:CO43" si="3">IF(CQ35="","",CO34+1)</f>
        <v/>
      </c>
      <c r="CP35" s="609"/>
      <c r="CQ35" s="610" t="str">
        <f>IF('各会計、関係団体の財政状況及び健全化判断比率'!BS8="","",'各会計、関係団体の財政状況及び健全化判断比率'!BS8)</f>
        <v/>
      </c>
      <c r="CR35" s="610"/>
      <c r="CS35" s="610"/>
      <c r="CT35" s="610"/>
      <c r="CU35" s="610"/>
      <c r="CV35" s="610"/>
      <c r="CW35" s="610"/>
      <c r="CX35" s="610"/>
      <c r="CY35" s="610"/>
      <c r="CZ35" s="610"/>
      <c r="DA35" s="610"/>
      <c r="DB35" s="610"/>
      <c r="DC35" s="610"/>
      <c r="DD35" s="610"/>
      <c r="DE35" s="610"/>
      <c r="DF35" s="66"/>
      <c r="DG35" s="611" t="str">
        <f>IF('各会計、関係団体の財政状況及び健全化判断比率'!BR8="","",'各会計、関係団体の財政状況及び健全化判断比率'!BR8)</f>
        <v/>
      </c>
      <c r="DH35" s="611"/>
      <c r="DI35" s="73"/>
      <c r="DJ35" s="41"/>
      <c r="DK35" s="41"/>
      <c r="DL35" s="41"/>
      <c r="DM35" s="41"/>
      <c r="DN35" s="41"/>
      <c r="DO35" s="41"/>
    </row>
    <row r="36" spans="1:119" ht="32.25" customHeight="1" x14ac:dyDescent="0.15">
      <c r="A36" s="42"/>
      <c r="B36" s="68"/>
      <c r="C36" s="609" t="str">
        <f>IF(E36="","",C35+1)</f>
        <v/>
      </c>
      <c r="D36" s="609"/>
      <c r="E36" s="610" t="str">
        <f>IF('各会計、関係団体の財政状況及び健全化判断比率'!B9="","",'各会計、関係団体の財政状況及び健全化判断比率'!B9)</f>
        <v/>
      </c>
      <c r="F36" s="610"/>
      <c r="G36" s="610"/>
      <c r="H36" s="610"/>
      <c r="I36" s="610"/>
      <c r="J36" s="610"/>
      <c r="K36" s="610"/>
      <c r="L36" s="610"/>
      <c r="M36" s="610"/>
      <c r="N36" s="610"/>
      <c r="O36" s="610"/>
      <c r="P36" s="610"/>
      <c r="Q36" s="610"/>
      <c r="R36" s="610"/>
      <c r="S36" s="610"/>
      <c r="T36" s="69"/>
      <c r="U36" s="609">
        <f t="shared" ref="U36:U43" si="4">IF(W36="","",U35+1)</f>
        <v>5</v>
      </c>
      <c r="V36" s="609"/>
      <c r="W36" s="610" t="str">
        <f>IF('各会計、関係団体の財政状況及び健全化判断比率'!B30="","",'各会計、関係団体の財政状況及び健全化判断比率'!B30)</f>
        <v>後期高齢者医療特別会計</v>
      </c>
      <c r="X36" s="610"/>
      <c r="Y36" s="610"/>
      <c r="Z36" s="610"/>
      <c r="AA36" s="610"/>
      <c r="AB36" s="610"/>
      <c r="AC36" s="610"/>
      <c r="AD36" s="610"/>
      <c r="AE36" s="610"/>
      <c r="AF36" s="610"/>
      <c r="AG36" s="610"/>
      <c r="AH36" s="610"/>
      <c r="AI36" s="610"/>
      <c r="AJ36" s="610"/>
      <c r="AK36" s="610"/>
      <c r="AL36" s="69"/>
      <c r="AM36" s="609" t="str">
        <f t="shared" si="0"/>
        <v/>
      </c>
      <c r="AN36" s="609"/>
      <c r="AO36" s="610"/>
      <c r="AP36" s="610"/>
      <c r="AQ36" s="610"/>
      <c r="AR36" s="610"/>
      <c r="AS36" s="610"/>
      <c r="AT36" s="610"/>
      <c r="AU36" s="610"/>
      <c r="AV36" s="610"/>
      <c r="AW36" s="610"/>
      <c r="AX36" s="610"/>
      <c r="AY36" s="610"/>
      <c r="AZ36" s="610"/>
      <c r="BA36" s="610"/>
      <c r="BB36" s="610"/>
      <c r="BC36" s="610"/>
      <c r="BD36" s="69"/>
      <c r="BE36" s="609" t="str">
        <f t="shared" si="1"/>
        <v/>
      </c>
      <c r="BF36" s="609"/>
      <c r="BG36" s="610"/>
      <c r="BH36" s="610"/>
      <c r="BI36" s="610"/>
      <c r="BJ36" s="610"/>
      <c r="BK36" s="610"/>
      <c r="BL36" s="610"/>
      <c r="BM36" s="610"/>
      <c r="BN36" s="610"/>
      <c r="BO36" s="610"/>
      <c r="BP36" s="610"/>
      <c r="BQ36" s="610"/>
      <c r="BR36" s="610"/>
      <c r="BS36" s="610"/>
      <c r="BT36" s="610"/>
      <c r="BU36" s="610"/>
      <c r="BV36" s="69"/>
      <c r="BW36" s="609">
        <f t="shared" si="2"/>
        <v>11</v>
      </c>
      <c r="BX36" s="609"/>
      <c r="BY36" s="610" t="str">
        <f>IF('各会計、関係団体の財政状況及び健全化判断比率'!B70="","",'各会計、関係団体の財政状況及び健全化判断比率'!B70)</f>
        <v>大津菊陽水道企業団</v>
      </c>
      <c r="BZ36" s="610"/>
      <c r="CA36" s="610"/>
      <c r="CB36" s="610"/>
      <c r="CC36" s="610"/>
      <c r="CD36" s="610"/>
      <c r="CE36" s="610"/>
      <c r="CF36" s="610"/>
      <c r="CG36" s="610"/>
      <c r="CH36" s="610"/>
      <c r="CI36" s="610"/>
      <c r="CJ36" s="610"/>
      <c r="CK36" s="610"/>
      <c r="CL36" s="610"/>
      <c r="CM36" s="610"/>
      <c r="CN36" s="69"/>
      <c r="CO36" s="609" t="str">
        <f t="shared" si="3"/>
        <v/>
      </c>
      <c r="CP36" s="609"/>
      <c r="CQ36" s="610" t="str">
        <f>IF('各会計、関係団体の財政状況及び健全化判断比率'!BS9="","",'各会計、関係団体の財政状況及び健全化判断比率'!BS9)</f>
        <v/>
      </c>
      <c r="CR36" s="610"/>
      <c r="CS36" s="610"/>
      <c r="CT36" s="610"/>
      <c r="CU36" s="610"/>
      <c r="CV36" s="610"/>
      <c r="CW36" s="610"/>
      <c r="CX36" s="610"/>
      <c r="CY36" s="610"/>
      <c r="CZ36" s="610"/>
      <c r="DA36" s="610"/>
      <c r="DB36" s="610"/>
      <c r="DC36" s="610"/>
      <c r="DD36" s="610"/>
      <c r="DE36" s="610"/>
      <c r="DF36" s="66"/>
      <c r="DG36" s="611" t="str">
        <f>IF('各会計、関係団体の財政状況及び健全化判断比率'!BR9="","",'各会計、関係団体の財政状況及び健全化判断比率'!BR9)</f>
        <v/>
      </c>
      <c r="DH36" s="611"/>
      <c r="DI36" s="73"/>
      <c r="DJ36" s="41"/>
      <c r="DK36" s="41"/>
      <c r="DL36" s="41"/>
      <c r="DM36" s="41"/>
      <c r="DN36" s="41"/>
      <c r="DO36" s="41"/>
    </row>
    <row r="37" spans="1:119" ht="32.25" customHeight="1" x14ac:dyDescent="0.15">
      <c r="A37" s="42"/>
      <c r="B37" s="68"/>
      <c r="C37" s="609" t="str">
        <f>IF(E37="","",C36+1)</f>
        <v/>
      </c>
      <c r="D37" s="609"/>
      <c r="E37" s="610" t="str">
        <f>IF('各会計、関係団体の財政状況及び健全化判断比率'!B10="","",'各会計、関係団体の財政状況及び健全化判断比率'!B10)</f>
        <v/>
      </c>
      <c r="F37" s="610"/>
      <c r="G37" s="610"/>
      <c r="H37" s="610"/>
      <c r="I37" s="610"/>
      <c r="J37" s="610"/>
      <c r="K37" s="610"/>
      <c r="L37" s="610"/>
      <c r="M37" s="610"/>
      <c r="N37" s="610"/>
      <c r="O37" s="610"/>
      <c r="P37" s="610"/>
      <c r="Q37" s="610"/>
      <c r="R37" s="610"/>
      <c r="S37" s="610"/>
      <c r="T37" s="69"/>
      <c r="U37" s="609" t="str">
        <f t="shared" si="4"/>
        <v/>
      </c>
      <c r="V37" s="609"/>
      <c r="W37" s="610"/>
      <c r="X37" s="610"/>
      <c r="Y37" s="610"/>
      <c r="Z37" s="610"/>
      <c r="AA37" s="610"/>
      <c r="AB37" s="610"/>
      <c r="AC37" s="610"/>
      <c r="AD37" s="610"/>
      <c r="AE37" s="610"/>
      <c r="AF37" s="610"/>
      <c r="AG37" s="610"/>
      <c r="AH37" s="610"/>
      <c r="AI37" s="610"/>
      <c r="AJ37" s="610"/>
      <c r="AK37" s="610"/>
      <c r="AL37" s="69"/>
      <c r="AM37" s="609" t="str">
        <f t="shared" si="0"/>
        <v/>
      </c>
      <c r="AN37" s="609"/>
      <c r="AO37" s="610"/>
      <c r="AP37" s="610"/>
      <c r="AQ37" s="610"/>
      <c r="AR37" s="610"/>
      <c r="AS37" s="610"/>
      <c r="AT37" s="610"/>
      <c r="AU37" s="610"/>
      <c r="AV37" s="610"/>
      <c r="AW37" s="610"/>
      <c r="AX37" s="610"/>
      <c r="AY37" s="610"/>
      <c r="AZ37" s="610"/>
      <c r="BA37" s="610"/>
      <c r="BB37" s="610"/>
      <c r="BC37" s="610"/>
      <c r="BD37" s="69"/>
      <c r="BE37" s="609" t="str">
        <f t="shared" si="1"/>
        <v/>
      </c>
      <c r="BF37" s="609"/>
      <c r="BG37" s="610"/>
      <c r="BH37" s="610"/>
      <c r="BI37" s="610"/>
      <c r="BJ37" s="610"/>
      <c r="BK37" s="610"/>
      <c r="BL37" s="610"/>
      <c r="BM37" s="610"/>
      <c r="BN37" s="610"/>
      <c r="BO37" s="610"/>
      <c r="BP37" s="610"/>
      <c r="BQ37" s="610"/>
      <c r="BR37" s="610"/>
      <c r="BS37" s="610"/>
      <c r="BT37" s="610"/>
      <c r="BU37" s="610"/>
      <c r="BV37" s="69"/>
      <c r="BW37" s="609">
        <f t="shared" si="2"/>
        <v>12</v>
      </c>
      <c r="BX37" s="609"/>
      <c r="BY37" s="610" t="str">
        <f>IF('各会計、関係団体の財政状況及び健全化判断比率'!B71="","",'各会計、関係団体の財政状況及び健全化判断比率'!B71)</f>
        <v>大津町・西原原野組合</v>
      </c>
      <c r="BZ37" s="610"/>
      <c r="CA37" s="610"/>
      <c r="CB37" s="610"/>
      <c r="CC37" s="610"/>
      <c r="CD37" s="610"/>
      <c r="CE37" s="610"/>
      <c r="CF37" s="610"/>
      <c r="CG37" s="610"/>
      <c r="CH37" s="610"/>
      <c r="CI37" s="610"/>
      <c r="CJ37" s="610"/>
      <c r="CK37" s="610"/>
      <c r="CL37" s="610"/>
      <c r="CM37" s="610"/>
      <c r="CN37" s="69"/>
      <c r="CO37" s="609" t="str">
        <f t="shared" si="3"/>
        <v/>
      </c>
      <c r="CP37" s="609"/>
      <c r="CQ37" s="610" t="str">
        <f>IF('各会計、関係団体の財政状況及び健全化判断比率'!BS10="","",'各会計、関係団体の財政状況及び健全化判断比率'!BS10)</f>
        <v/>
      </c>
      <c r="CR37" s="610"/>
      <c r="CS37" s="610"/>
      <c r="CT37" s="610"/>
      <c r="CU37" s="610"/>
      <c r="CV37" s="610"/>
      <c r="CW37" s="610"/>
      <c r="CX37" s="610"/>
      <c r="CY37" s="610"/>
      <c r="CZ37" s="610"/>
      <c r="DA37" s="610"/>
      <c r="DB37" s="610"/>
      <c r="DC37" s="610"/>
      <c r="DD37" s="610"/>
      <c r="DE37" s="610"/>
      <c r="DF37" s="66"/>
      <c r="DG37" s="611" t="str">
        <f>IF('各会計、関係団体の財政状況及び健全化判断比率'!BR10="","",'各会計、関係団体の財政状況及び健全化判断比率'!BR10)</f>
        <v/>
      </c>
      <c r="DH37" s="611"/>
      <c r="DI37" s="73"/>
      <c r="DJ37" s="41"/>
      <c r="DK37" s="41"/>
      <c r="DL37" s="41"/>
      <c r="DM37" s="41"/>
      <c r="DN37" s="41"/>
      <c r="DO37" s="41"/>
    </row>
    <row r="38" spans="1:119" ht="32.25" customHeight="1" x14ac:dyDescent="0.15">
      <c r="A38" s="42"/>
      <c r="B38" s="68"/>
      <c r="C38" s="609" t="str">
        <f t="shared" ref="C38:C43" si="5">IF(E38="","",C37+1)</f>
        <v/>
      </c>
      <c r="D38" s="609"/>
      <c r="E38" s="610" t="str">
        <f>IF('各会計、関係団体の財政状況及び健全化判断比率'!B11="","",'各会計、関係団体の財政状況及び健全化判断比率'!B11)</f>
        <v/>
      </c>
      <c r="F38" s="610"/>
      <c r="G38" s="610"/>
      <c r="H38" s="610"/>
      <c r="I38" s="610"/>
      <c r="J38" s="610"/>
      <c r="K38" s="610"/>
      <c r="L38" s="610"/>
      <c r="M38" s="610"/>
      <c r="N38" s="610"/>
      <c r="O38" s="610"/>
      <c r="P38" s="610"/>
      <c r="Q38" s="610"/>
      <c r="R38" s="610"/>
      <c r="S38" s="610"/>
      <c r="T38" s="69"/>
      <c r="U38" s="609" t="str">
        <f t="shared" si="4"/>
        <v/>
      </c>
      <c r="V38" s="609"/>
      <c r="W38" s="610"/>
      <c r="X38" s="610"/>
      <c r="Y38" s="610"/>
      <c r="Z38" s="610"/>
      <c r="AA38" s="610"/>
      <c r="AB38" s="610"/>
      <c r="AC38" s="610"/>
      <c r="AD38" s="610"/>
      <c r="AE38" s="610"/>
      <c r="AF38" s="610"/>
      <c r="AG38" s="610"/>
      <c r="AH38" s="610"/>
      <c r="AI38" s="610"/>
      <c r="AJ38" s="610"/>
      <c r="AK38" s="610"/>
      <c r="AL38" s="69"/>
      <c r="AM38" s="609" t="str">
        <f t="shared" si="0"/>
        <v/>
      </c>
      <c r="AN38" s="609"/>
      <c r="AO38" s="610"/>
      <c r="AP38" s="610"/>
      <c r="AQ38" s="610"/>
      <c r="AR38" s="610"/>
      <c r="AS38" s="610"/>
      <c r="AT38" s="610"/>
      <c r="AU38" s="610"/>
      <c r="AV38" s="610"/>
      <c r="AW38" s="610"/>
      <c r="AX38" s="610"/>
      <c r="AY38" s="610"/>
      <c r="AZ38" s="610"/>
      <c r="BA38" s="610"/>
      <c r="BB38" s="610"/>
      <c r="BC38" s="610"/>
      <c r="BD38" s="69"/>
      <c r="BE38" s="609" t="str">
        <f t="shared" si="1"/>
        <v/>
      </c>
      <c r="BF38" s="609"/>
      <c r="BG38" s="610"/>
      <c r="BH38" s="610"/>
      <c r="BI38" s="610"/>
      <c r="BJ38" s="610"/>
      <c r="BK38" s="610"/>
      <c r="BL38" s="610"/>
      <c r="BM38" s="610"/>
      <c r="BN38" s="610"/>
      <c r="BO38" s="610"/>
      <c r="BP38" s="610"/>
      <c r="BQ38" s="610"/>
      <c r="BR38" s="610"/>
      <c r="BS38" s="610"/>
      <c r="BT38" s="610"/>
      <c r="BU38" s="610"/>
      <c r="BV38" s="69"/>
      <c r="BW38" s="609">
        <f t="shared" si="2"/>
        <v>13</v>
      </c>
      <c r="BX38" s="609"/>
      <c r="BY38" s="610" t="str">
        <f>IF('各会計、関係団体の財政状況及び健全化判断比率'!B72="","",'各会計、関係団体の財政状況及び健全化判断比率'!B72)</f>
        <v>菊池広域連合</v>
      </c>
      <c r="BZ38" s="610"/>
      <c r="CA38" s="610"/>
      <c r="CB38" s="610"/>
      <c r="CC38" s="610"/>
      <c r="CD38" s="610"/>
      <c r="CE38" s="610"/>
      <c r="CF38" s="610"/>
      <c r="CG38" s="610"/>
      <c r="CH38" s="610"/>
      <c r="CI38" s="610"/>
      <c r="CJ38" s="610"/>
      <c r="CK38" s="610"/>
      <c r="CL38" s="610"/>
      <c r="CM38" s="610"/>
      <c r="CN38" s="69"/>
      <c r="CO38" s="609" t="str">
        <f t="shared" si="3"/>
        <v/>
      </c>
      <c r="CP38" s="609"/>
      <c r="CQ38" s="610" t="str">
        <f>IF('各会計、関係団体の財政状況及び健全化判断比率'!BS11="","",'各会計、関係団体の財政状況及び健全化判断比率'!BS11)</f>
        <v/>
      </c>
      <c r="CR38" s="610"/>
      <c r="CS38" s="610"/>
      <c r="CT38" s="610"/>
      <c r="CU38" s="610"/>
      <c r="CV38" s="610"/>
      <c r="CW38" s="610"/>
      <c r="CX38" s="610"/>
      <c r="CY38" s="610"/>
      <c r="CZ38" s="610"/>
      <c r="DA38" s="610"/>
      <c r="DB38" s="610"/>
      <c r="DC38" s="610"/>
      <c r="DD38" s="610"/>
      <c r="DE38" s="610"/>
      <c r="DF38" s="66"/>
      <c r="DG38" s="611" t="str">
        <f>IF('各会計、関係団体の財政状況及び健全化判断比率'!BR11="","",'各会計、関係団体の財政状況及び健全化判断比率'!BR11)</f>
        <v/>
      </c>
      <c r="DH38" s="611"/>
      <c r="DI38" s="73"/>
      <c r="DJ38" s="41"/>
      <c r="DK38" s="41"/>
      <c r="DL38" s="41"/>
      <c r="DM38" s="41"/>
      <c r="DN38" s="41"/>
      <c r="DO38" s="41"/>
    </row>
    <row r="39" spans="1:119" ht="32.25" customHeight="1" x14ac:dyDescent="0.15">
      <c r="A39" s="42"/>
      <c r="B39" s="68"/>
      <c r="C39" s="609" t="str">
        <f t="shared" si="5"/>
        <v/>
      </c>
      <c r="D39" s="609"/>
      <c r="E39" s="610" t="str">
        <f>IF('各会計、関係団体の財政状況及び健全化判断比率'!B12="","",'各会計、関係団体の財政状況及び健全化判断比率'!B12)</f>
        <v/>
      </c>
      <c r="F39" s="610"/>
      <c r="G39" s="610"/>
      <c r="H39" s="610"/>
      <c r="I39" s="610"/>
      <c r="J39" s="610"/>
      <c r="K39" s="610"/>
      <c r="L39" s="610"/>
      <c r="M39" s="610"/>
      <c r="N39" s="610"/>
      <c r="O39" s="610"/>
      <c r="P39" s="610"/>
      <c r="Q39" s="610"/>
      <c r="R39" s="610"/>
      <c r="S39" s="610"/>
      <c r="T39" s="69"/>
      <c r="U39" s="609" t="str">
        <f t="shared" si="4"/>
        <v/>
      </c>
      <c r="V39" s="609"/>
      <c r="W39" s="610"/>
      <c r="X39" s="610"/>
      <c r="Y39" s="610"/>
      <c r="Z39" s="610"/>
      <c r="AA39" s="610"/>
      <c r="AB39" s="610"/>
      <c r="AC39" s="610"/>
      <c r="AD39" s="610"/>
      <c r="AE39" s="610"/>
      <c r="AF39" s="610"/>
      <c r="AG39" s="610"/>
      <c r="AH39" s="610"/>
      <c r="AI39" s="610"/>
      <c r="AJ39" s="610"/>
      <c r="AK39" s="610"/>
      <c r="AL39" s="69"/>
      <c r="AM39" s="609" t="str">
        <f t="shared" si="0"/>
        <v/>
      </c>
      <c r="AN39" s="609"/>
      <c r="AO39" s="610"/>
      <c r="AP39" s="610"/>
      <c r="AQ39" s="610"/>
      <c r="AR39" s="610"/>
      <c r="AS39" s="610"/>
      <c r="AT39" s="610"/>
      <c r="AU39" s="610"/>
      <c r="AV39" s="610"/>
      <c r="AW39" s="610"/>
      <c r="AX39" s="610"/>
      <c r="AY39" s="610"/>
      <c r="AZ39" s="610"/>
      <c r="BA39" s="610"/>
      <c r="BB39" s="610"/>
      <c r="BC39" s="610"/>
      <c r="BD39" s="69"/>
      <c r="BE39" s="609" t="str">
        <f t="shared" si="1"/>
        <v/>
      </c>
      <c r="BF39" s="609"/>
      <c r="BG39" s="610"/>
      <c r="BH39" s="610"/>
      <c r="BI39" s="610"/>
      <c r="BJ39" s="610"/>
      <c r="BK39" s="610"/>
      <c r="BL39" s="610"/>
      <c r="BM39" s="610"/>
      <c r="BN39" s="610"/>
      <c r="BO39" s="610"/>
      <c r="BP39" s="610"/>
      <c r="BQ39" s="610"/>
      <c r="BR39" s="610"/>
      <c r="BS39" s="610"/>
      <c r="BT39" s="610"/>
      <c r="BU39" s="610"/>
      <c r="BV39" s="69"/>
      <c r="BW39" s="609">
        <f t="shared" si="2"/>
        <v>14</v>
      </c>
      <c r="BX39" s="609"/>
      <c r="BY39" s="610" t="str">
        <f>IF('各会計、関係団体の財政状況及び健全化判断比率'!B73="","",'各会計、関係団体の財政状況及び健全化判断比率'!B73)</f>
        <v>熊本県後期高齢者医療広域連合（一般会計）</v>
      </c>
      <c r="BZ39" s="610"/>
      <c r="CA39" s="610"/>
      <c r="CB39" s="610"/>
      <c r="CC39" s="610"/>
      <c r="CD39" s="610"/>
      <c r="CE39" s="610"/>
      <c r="CF39" s="610"/>
      <c r="CG39" s="610"/>
      <c r="CH39" s="610"/>
      <c r="CI39" s="610"/>
      <c r="CJ39" s="610"/>
      <c r="CK39" s="610"/>
      <c r="CL39" s="610"/>
      <c r="CM39" s="610"/>
      <c r="CN39" s="69"/>
      <c r="CO39" s="609" t="str">
        <f t="shared" si="3"/>
        <v/>
      </c>
      <c r="CP39" s="609"/>
      <c r="CQ39" s="610" t="str">
        <f>IF('各会計、関係団体の財政状況及び健全化判断比率'!BS12="","",'各会計、関係団体の財政状況及び健全化判断比率'!BS12)</f>
        <v/>
      </c>
      <c r="CR39" s="610"/>
      <c r="CS39" s="610"/>
      <c r="CT39" s="610"/>
      <c r="CU39" s="610"/>
      <c r="CV39" s="610"/>
      <c r="CW39" s="610"/>
      <c r="CX39" s="610"/>
      <c r="CY39" s="610"/>
      <c r="CZ39" s="610"/>
      <c r="DA39" s="610"/>
      <c r="DB39" s="610"/>
      <c r="DC39" s="610"/>
      <c r="DD39" s="610"/>
      <c r="DE39" s="610"/>
      <c r="DF39" s="66"/>
      <c r="DG39" s="611" t="str">
        <f>IF('各会計、関係団体の財政状況及び健全化判断比率'!BR12="","",'各会計、関係団体の財政状況及び健全化判断比率'!BR12)</f>
        <v/>
      </c>
      <c r="DH39" s="611"/>
      <c r="DI39" s="73"/>
      <c r="DJ39" s="41"/>
      <c r="DK39" s="41"/>
      <c r="DL39" s="41"/>
      <c r="DM39" s="41"/>
      <c r="DN39" s="41"/>
      <c r="DO39" s="41"/>
    </row>
    <row r="40" spans="1:119" ht="32.25" customHeight="1" x14ac:dyDescent="0.15">
      <c r="A40" s="42"/>
      <c r="B40" s="68"/>
      <c r="C40" s="609" t="str">
        <f t="shared" si="5"/>
        <v/>
      </c>
      <c r="D40" s="609"/>
      <c r="E40" s="610" t="str">
        <f>IF('各会計、関係団体の財政状況及び健全化判断比率'!B13="","",'各会計、関係団体の財政状況及び健全化判断比率'!B13)</f>
        <v/>
      </c>
      <c r="F40" s="610"/>
      <c r="G40" s="610"/>
      <c r="H40" s="610"/>
      <c r="I40" s="610"/>
      <c r="J40" s="610"/>
      <c r="K40" s="610"/>
      <c r="L40" s="610"/>
      <c r="M40" s="610"/>
      <c r="N40" s="610"/>
      <c r="O40" s="610"/>
      <c r="P40" s="610"/>
      <c r="Q40" s="610"/>
      <c r="R40" s="610"/>
      <c r="S40" s="610"/>
      <c r="T40" s="69"/>
      <c r="U40" s="609" t="str">
        <f t="shared" si="4"/>
        <v/>
      </c>
      <c r="V40" s="609"/>
      <c r="W40" s="610"/>
      <c r="X40" s="610"/>
      <c r="Y40" s="610"/>
      <c r="Z40" s="610"/>
      <c r="AA40" s="610"/>
      <c r="AB40" s="610"/>
      <c r="AC40" s="610"/>
      <c r="AD40" s="610"/>
      <c r="AE40" s="610"/>
      <c r="AF40" s="610"/>
      <c r="AG40" s="610"/>
      <c r="AH40" s="610"/>
      <c r="AI40" s="610"/>
      <c r="AJ40" s="610"/>
      <c r="AK40" s="610"/>
      <c r="AL40" s="69"/>
      <c r="AM40" s="609" t="str">
        <f t="shared" si="0"/>
        <v/>
      </c>
      <c r="AN40" s="609"/>
      <c r="AO40" s="610"/>
      <c r="AP40" s="610"/>
      <c r="AQ40" s="610"/>
      <c r="AR40" s="610"/>
      <c r="AS40" s="610"/>
      <c r="AT40" s="610"/>
      <c r="AU40" s="610"/>
      <c r="AV40" s="610"/>
      <c r="AW40" s="610"/>
      <c r="AX40" s="610"/>
      <c r="AY40" s="610"/>
      <c r="AZ40" s="610"/>
      <c r="BA40" s="610"/>
      <c r="BB40" s="610"/>
      <c r="BC40" s="610"/>
      <c r="BD40" s="69"/>
      <c r="BE40" s="609" t="str">
        <f t="shared" si="1"/>
        <v/>
      </c>
      <c r="BF40" s="609"/>
      <c r="BG40" s="610"/>
      <c r="BH40" s="610"/>
      <c r="BI40" s="610"/>
      <c r="BJ40" s="610"/>
      <c r="BK40" s="610"/>
      <c r="BL40" s="610"/>
      <c r="BM40" s="610"/>
      <c r="BN40" s="610"/>
      <c r="BO40" s="610"/>
      <c r="BP40" s="610"/>
      <c r="BQ40" s="610"/>
      <c r="BR40" s="610"/>
      <c r="BS40" s="610"/>
      <c r="BT40" s="610"/>
      <c r="BU40" s="610"/>
      <c r="BV40" s="69"/>
      <c r="BW40" s="609">
        <f t="shared" si="2"/>
        <v>15</v>
      </c>
      <c r="BX40" s="609"/>
      <c r="BY40" s="610" t="str">
        <f>IF('各会計、関係団体の財政状況及び健全化判断比率'!B74="","",'各会計、関係団体の財政状況及び健全化判断比率'!B74)</f>
        <v>熊本県後期高齢者医療広域連合（後期高齢者医療特別会計）</v>
      </c>
      <c r="BZ40" s="610"/>
      <c r="CA40" s="610"/>
      <c r="CB40" s="610"/>
      <c r="CC40" s="610"/>
      <c r="CD40" s="610"/>
      <c r="CE40" s="610"/>
      <c r="CF40" s="610"/>
      <c r="CG40" s="610"/>
      <c r="CH40" s="610"/>
      <c r="CI40" s="610"/>
      <c r="CJ40" s="610"/>
      <c r="CK40" s="610"/>
      <c r="CL40" s="610"/>
      <c r="CM40" s="610"/>
      <c r="CN40" s="69"/>
      <c r="CO40" s="609" t="str">
        <f t="shared" si="3"/>
        <v/>
      </c>
      <c r="CP40" s="609"/>
      <c r="CQ40" s="610" t="str">
        <f>IF('各会計、関係団体の財政状況及び健全化判断比率'!BS13="","",'各会計、関係団体の財政状況及び健全化判断比率'!BS13)</f>
        <v/>
      </c>
      <c r="CR40" s="610"/>
      <c r="CS40" s="610"/>
      <c r="CT40" s="610"/>
      <c r="CU40" s="610"/>
      <c r="CV40" s="610"/>
      <c r="CW40" s="610"/>
      <c r="CX40" s="610"/>
      <c r="CY40" s="610"/>
      <c r="CZ40" s="610"/>
      <c r="DA40" s="610"/>
      <c r="DB40" s="610"/>
      <c r="DC40" s="610"/>
      <c r="DD40" s="610"/>
      <c r="DE40" s="610"/>
      <c r="DF40" s="66"/>
      <c r="DG40" s="611" t="str">
        <f>IF('各会計、関係団体の財政状況及び健全化判断比率'!BR13="","",'各会計、関係団体の財政状況及び健全化判断比率'!BR13)</f>
        <v/>
      </c>
      <c r="DH40" s="611"/>
      <c r="DI40" s="73"/>
      <c r="DJ40" s="41"/>
      <c r="DK40" s="41"/>
      <c r="DL40" s="41"/>
      <c r="DM40" s="41"/>
      <c r="DN40" s="41"/>
      <c r="DO40" s="41"/>
    </row>
    <row r="41" spans="1:119" ht="32.25" customHeight="1" x14ac:dyDescent="0.15">
      <c r="A41" s="42"/>
      <c r="B41" s="68"/>
      <c r="C41" s="609" t="str">
        <f t="shared" si="5"/>
        <v/>
      </c>
      <c r="D41" s="609"/>
      <c r="E41" s="610" t="str">
        <f>IF('各会計、関係団体の財政状況及び健全化判断比率'!B14="","",'各会計、関係団体の財政状況及び健全化判断比率'!B14)</f>
        <v/>
      </c>
      <c r="F41" s="610"/>
      <c r="G41" s="610"/>
      <c r="H41" s="610"/>
      <c r="I41" s="610"/>
      <c r="J41" s="610"/>
      <c r="K41" s="610"/>
      <c r="L41" s="610"/>
      <c r="M41" s="610"/>
      <c r="N41" s="610"/>
      <c r="O41" s="610"/>
      <c r="P41" s="610"/>
      <c r="Q41" s="610"/>
      <c r="R41" s="610"/>
      <c r="S41" s="610"/>
      <c r="T41" s="69"/>
      <c r="U41" s="609" t="str">
        <f t="shared" si="4"/>
        <v/>
      </c>
      <c r="V41" s="609"/>
      <c r="W41" s="610"/>
      <c r="X41" s="610"/>
      <c r="Y41" s="610"/>
      <c r="Z41" s="610"/>
      <c r="AA41" s="610"/>
      <c r="AB41" s="610"/>
      <c r="AC41" s="610"/>
      <c r="AD41" s="610"/>
      <c r="AE41" s="610"/>
      <c r="AF41" s="610"/>
      <c r="AG41" s="610"/>
      <c r="AH41" s="610"/>
      <c r="AI41" s="610"/>
      <c r="AJ41" s="610"/>
      <c r="AK41" s="610"/>
      <c r="AL41" s="69"/>
      <c r="AM41" s="609" t="str">
        <f t="shared" si="0"/>
        <v/>
      </c>
      <c r="AN41" s="609"/>
      <c r="AO41" s="610"/>
      <c r="AP41" s="610"/>
      <c r="AQ41" s="610"/>
      <c r="AR41" s="610"/>
      <c r="AS41" s="610"/>
      <c r="AT41" s="610"/>
      <c r="AU41" s="610"/>
      <c r="AV41" s="610"/>
      <c r="AW41" s="610"/>
      <c r="AX41" s="610"/>
      <c r="AY41" s="610"/>
      <c r="AZ41" s="610"/>
      <c r="BA41" s="610"/>
      <c r="BB41" s="610"/>
      <c r="BC41" s="610"/>
      <c r="BD41" s="69"/>
      <c r="BE41" s="609" t="str">
        <f t="shared" si="1"/>
        <v/>
      </c>
      <c r="BF41" s="609"/>
      <c r="BG41" s="610"/>
      <c r="BH41" s="610"/>
      <c r="BI41" s="610"/>
      <c r="BJ41" s="610"/>
      <c r="BK41" s="610"/>
      <c r="BL41" s="610"/>
      <c r="BM41" s="610"/>
      <c r="BN41" s="610"/>
      <c r="BO41" s="610"/>
      <c r="BP41" s="610"/>
      <c r="BQ41" s="610"/>
      <c r="BR41" s="610"/>
      <c r="BS41" s="610"/>
      <c r="BT41" s="610"/>
      <c r="BU41" s="610"/>
      <c r="BV41" s="69"/>
      <c r="BW41" s="609" t="str">
        <f t="shared" si="2"/>
        <v/>
      </c>
      <c r="BX41" s="609"/>
      <c r="BY41" s="610" t="str">
        <f>IF('各会計、関係団体の財政状況及び健全化判断比率'!B75="","",'各会計、関係団体の財政状況及び健全化判断比率'!B75)</f>
        <v/>
      </c>
      <c r="BZ41" s="610"/>
      <c r="CA41" s="610"/>
      <c r="CB41" s="610"/>
      <c r="CC41" s="610"/>
      <c r="CD41" s="610"/>
      <c r="CE41" s="610"/>
      <c r="CF41" s="610"/>
      <c r="CG41" s="610"/>
      <c r="CH41" s="610"/>
      <c r="CI41" s="610"/>
      <c r="CJ41" s="610"/>
      <c r="CK41" s="610"/>
      <c r="CL41" s="610"/>
      <c r="CM41" s="610"/>
      <c r="CN41" s="69"/>
      <c r="CO41" s="609" t="str">
        <f t="shared" si="3"/>
        <v/>
      </c>
      <c r="CP41" s="609"/>
      <c r="CQ41" s="610" t="str">
        <f>IF('各会計、関係団体の財政状況及び健全化判断比率'!BS14="","",'各会計、関係団体の財政状況及び健全化判断比率'!BS14)</f>
        <v/>
      </c>
      <c r="CR41" s="610"/>
      <c r="CS41" s="610"/>
      <c r="CT41" s="610"/>
      <c r="CU41" s="610"/>
      <c r="CV41" s="610"/>
      <c r="CW41" s="610"/>
      <c r="CX41" s="610"/>
      <c r="CY41" s="610"/>
      <c r="CZ41" s="610"/>
      <c r="DA41" s="610"/>
      <c r="DB41" s="610"/>
      <c r="DC41" s="610"/>
      <c r="DD41" s="610"/>
      <c r="DE41" s="610"/>
      <c r="DF41" s="66"/>
      <c r="DG41" s="611" t="str">
        <f>IF('各会計、関係団体の財政状況及び健全化判断比率'!BR14="","",'各会計、関係団体の財政状況及び健全化判断比率'!BR14)</f>
        <v/>
      </c>
      <c r="DH41" s="611"/>
      <c r="DI41" s="73"/>
      <c r="DJ41" s="41"/>
      <c r="DK41" s="41"/>
      <c r="DL41" s="41"/>
      <c r="DM41" s="41"/>
      <c r="DN41" s="41"/>
      <c r="DO41" s="41"/>
    </row>
    <row r="42" spans="1:119" ht="32.25" customHeight="1" x14ac:dyDescent="0.15">
      <c r="A42" s="41"/>
      <c r="B42" s="68"/>
      <c r="C42" s="609" t="str">
        <f t="shared" si="5"/>
        <v/>
      </c>
      <c r="D42" s="609"/>
      <c r="E42" s="610" t="str">
        <f>IF('各会計、関係団体の財政状況及び健全化判断比率'!B15="","",'各会計、関係団体の財政状況及び健全化判断比率'!B15)</f>
        <v/>
      </c>
      <c r="F42" s="610"/>
      <c r="G42" s="610"/>
      <c r="H42" s="610"/>
      <c r="I42" s="610"/>
      <c r="J42" s="610"/>
      <c r="K42" s="610"/>
      <c r="L42" s="610"/>
      <c r="M42" s="610"/>
      <c r="N42" s="610"/>
      <c r="O42" s="610"/>
      <c r="P42" s="610"/>
      <c r="Q42" s="610"/>
      <c r="R42" s="610"/>
      <c r="S42" s="610"/>
      <c r="T42" s="69"/>
      <c r="U42" s="609" t="str">
        <f t="shared" si="4"/>
        <v/>
      </c>
      <c r="V42" s="609"/>
      <c r="W42" s="610"/>
      <c r="X42" s="610"/>
      <c r="Y42" s="610"/>
      <c r="Z42" s="610"/>
      <c r="AA42" s="610"/>
      <c r="AB42" s="610"/>
      <c r="AC42" s="610"/>
      <c r="AD42" s="610"/>
      <c r="AE42" s="610"/>
      <c r="AF42" s="610"/>
      <c r="AG42" s="610"/>
      <c r="AH42" s="610"/>
      <c r="AI42" s="610"/>
      <c r="AJ42" s="610"/>
      <c r="AK42" s="610"/>
      <c r="AL42" s="69"/>
      <c r="AM42" s="609" t="str">
        <f t="shared" si="0"/>
        <v/>
      </c>
      <c r="AN42" s="609"/>
      <c r="AO42" s="610"/>
      <c r="AP42" s="610"/>
      <c r="AQ42" s="610"/>
      <c r="AR42" s="610"/>
      <c r="AS42" s="610"/>
      <c r="AT42" s="610"/>
      <c r="AU42" s="610"/>
      <c r="AV42" s="610"/>
      <c r="AW42" s="610"/>
      <c r="AX42" s="610"/>
      <c r="AY42" s="610"/>
      <c r="AZ42" s="610"/>
      <c r="BA42" s="610"/>
      <c r="BB42" s="610"/>
      <c r="BC42" s="610"/>
      <c r="BD42" s="69"/>
      <c r="BE42" s="609" t="str">
        <f t="shared" si="1"/>
        <v/>
      </c>
      <c r="BF42" s="609"/>
      <c r="BG42" s="610"/>
      <c r="BH42" s="610"/>
      <c r="BI42" s="610"/>
      <c r="BJ42" s="610"/>
      <c r="BK42" s="610"/>
      <c r="BL42" s="610"/>
      <c r="BM42" s="610"/>
      <c r="BN42" s="610"/>
      <c r="BO42" s="610"/>
      <c r="BP42" s="610"/>
      <c r="BQ42" s="610"/>
      <c r="BR42" s="610"/>
      <c r="BS42" s="610"/>
      <c r="BT42" s="610"/>
      <c r="BU42" s="610"/>
      <c r="BV42" s="69"/>
      <c r="BW42" s="609" t="str">
        <f t="shared" si="2"/>
        <v/>
      </c>
      <c r="BX42" s="609"/>
      <c r="BY42" s="610" t="str">
        <f>IF('各会計、関係団体の財政状況及び健全化判断比率'!B76="","",'各会計、関係団体の財政状況及び健全化判断比率'!B76)</f>
        <v/>
      </c>
      <c r="BZ42" s="610"/>
      <c r="CA42" s="610"/>
      <c r="CB42" s="610"/>
      <c r="CC42" s="610"/>
      <c r="CD42" s="610"/>
      <c r="CE42" s="610"/>
      <c r="CF42" s="610"/>
      <c r="CG42" s="610"/>
      <c r="CH42" s="610"/>
      <c r="CI42" s="610"/>
      <c r="CJ42" s="610"/>
      <c r="CK42" s="610"/>
      <c r="CL42" s="610"/>
      <c r="CM42" s="610"/>
      <c r="CN42" s="69"/>
      <c r="CO42" s="609" t="str">
        <f t="shared" si="3"/>
        <v/>
      </c>
      <c r="CP42" s="609"/>
      <c r="CQ42" s="610" t="str">
        <f>IF('各会計、関係団体の財政状況及び健全化判断比率'!BS15="","",'各会計、関係団体の財政状況及び健全化判断比率'!BS15)</f>
        <v/>
      </c>
      <c r="CR42" s="610"/>
      <c r="CS42" s="610"/>
      <c r="CT42" s="610"/>
      <c r="CU42" s="610"/>
      <c r="CV42" s="610"/>
      <c r="CW42" s="610"/>
      <c r="CX42" s="610"/>
      <c r="CY42" s="610"/>
      <c r="CZ42" s="610"/>
      <c r="DA42" s="610"/>
      <c r="DB42" s="610"/>
      <c r="DC42" s="610"/>
      <c r="DD42" s="610"/>
      <c r="DE42" s="610"/>
      <c r="DF42" s="66"/>
      <c r="DG42" s="611" t="str">
        <f>IF('各会計、関係団体の財政状況及び健全化判断比率'!BR15="","",'各会計、関係団体の財政状況及び健全化判断比率'!BR15)</f>
        <v/>
      </c>
      <c r="DH42" s="611"/>
      <c r="DI42" s="73"/>
      <c r="DJ42" s="41"/>
      <c r="DK42" s="41"/>
      <c r="DL42" s="41"/>
      <c r="DM42" s="41"/>
      <c r="DN42" s="41"/>
      <c r="DO42" s="41"/>
    </row>
    <row r="43" spans="1:119" ht="32.25" customHeight="1" x14ac:dyDescent="0.15">
      <c r="A43" s="41"/>
      <c r="B43" s="68"/>
      <c r="C43" s="609" t="str">
        <f t="shared" si="5"/>
        <v/>
      </c>
      <c r="D43" s="609"/>
      <c r="E43" s="610" t="str">
        <f>IF('各会計、関係団体の財政状況及び健全化判断比率'!B16="","",'各会計、関係団体の財政状況及び健全化判断比率'!B16)</f>
        <v/>
      </c>
      <c r="F43" s="610"/>
      <c r="G43" s="610"/>
      <c r="H43" s="610"/>
      <c r="I43" s="610"/>
      <c r="J43" s="610"/>
      <c r="K43" s="610"/>
      <c r="L43" s="610"/>
      <c r="M43" s="610"/>
      <c r="N43" s="610"/>
      <c r="O43" s="610"/>
      <c r="P43" s="610"/>
      <c r="Q43" s="610"/>
      <c r="R43" s="610"/>
      <c r="S43" s="610"/>
      <c r="T43" s="69"/>
      <c r="U43" s="609" t="str">
        <f t="shared" si="4"/>
        <v/>
      </c>
      <c r="V43" s="609"/>
      <c r="W43" s="610"/>
      <c r="X43" s="610"/>
      <c r="Y43" s="610"/>
      <c r="Z43" s="610"/>
      <c r="AA43" s="610"/>
      <c r="AB43" s="610"/>
      <c r="AC43" s="610"/>
      <c r="AD43" s="610"/>
      <c r="AE43" s="610"/>
      <c r="AF43" s="610"/>
      <c r="AG43" s="610"/>
      <c r="AH43" s="610"/>
      <c r="AI43" s="610"/>
      <c r="AJ43" s="610"/>
      <c r="AK43" s="610"/>
      <c r="AL43" s="69"/>
      <c r="AM43" s="609" t="str">
        <f t="shared" si="0"/>
        <v/>
      </c>
      <c r="AN43" s="609"/>
      <c r="AO43" s="610"/>
      <c r="AP43" s="610"/>
      <c r="AQ43" s="610"/>
      <c r="AR43" s="610"/>
      <c r="AS43" s="610"/>
      <c r="AT43" s="610"/>
      <c r="AU43" s="610"/>
      <c r="AV43" s="610"/>
      <c r="AW43" s="610"/>
      <c r="AX43" s="610"/>
      <c r="AY43" s="610"/>
      <c r="AZ43" s="610"/>
      <c r="BA43" s="610"/>
      <c r="BB43" s="610"/>
      <c r="BC43" s="610"/>
      <c r="BD43" s="69"/>
      <c r="BE43" s="609" t="str">
        <f t="shared" si="1"/>
        <v/>
      </c>
      <c r="BF43" s="609"/>
      <c r="BG43" s="610"/>
      <c r="BH43" s="610"/>
      <c r="BI43" s="610"/>
      <c r="BJ43" s="610"/>
      <c r="BK43" s="610"/>
      <c r="BL43" s="610"/>
      <c r="BM43" s="610"/>
      <c r="BN43" s="610"/>
      <c r="BO43" s="610"/>
      <c r="BP43" s="610"/>
      <c r="BQ43" s="610"/>
      <c r="BR43" s="610"/>
      <c r="BS43" s="610"/>
      <c r="BT43" s="610"/>
      <c r="BU43" s="610"/>
      <c r="BV43" s="69"/>
      <c r="BW43" s="609" t="str">
        <f t="shared" si="2"/>
        <v/>
      </c>
      <c r="BX43" s="609"/>
      <c r="BY43" s="610" t="str">
        <f>IF('各会計、関係団体の財政状況及び健全化判断比率'!B77="","",'各会計、関係団体の財政状況及び健全化判断比率'!B77)</f>
        <v/>
      </c>
      <c r="BZ43" s="610"/>
      <c r="CA43" s="610"/>
      <c r="CB43" s="610"/>
      <c r="CC43" s="610"/>
      <c r="CD43" s="610"/>
      <c r="CE43" s="610"/>
      <c r="CF43" s="610"/>
      <c r="CG43" s="610"/>
      <c r="CH43" s="610"/>
      <c r="CI43" s="610"/>
      <c r="CJ43" s="610"/>
      <c r="CK43" s="610"/>
      <c r="CL43" s="610"/>
      <c r="CM43" s="610"/>
      <c r="CN43" s="69"/>
      <c r="CO43" s="609" t="str">
        <f t="shared" si="3"/>
        <v/>
      </c>
      <c r="CP43" s="609"/>
      <c r="CQ43" s="610" t="str">
        <f>IF('各会計、関係団体の財政状況及び健全化判断比率'!BS16="","",'各会計、関係団体の財政状況及び健全化判断比率'!BS16)</f>
        <v/>
      </c>
      <c r="CR43" s="610"/>
      <c r="CS43" s="610"/>
      <c r="CT43" s="610"/>
      <c r="CU43" s="610"/>
      <c r="CV43" s="610"/>
      <c r="CW43" s="610"/>
      <c r="CX43" s="610"/>
      <c r="CY43" s="610"/>
      <c r="CZ43" s="610"/>
      <c r="DA43" s="610"/>
      <c r="DB43" s="610"/>
      <c r="DC43" s="610"/>
      <c r="DD43" s="610"/>
      <c r="DE43" s="610"/>
      <c r="DF43" s="66"/>
      <c r="DG43" s="611" t="str">
        <f>IF('各会計、関係団体の財政状況及び健全化判断比率'!BR16="","",'各会計、関係団体の財政状況及び健全化判断比率'!BR16)</f>
        <v/>
      </c>
      <c r="DH43" s="61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146</v>
      </c>
    </row>
    <row r="50" spans="5:5" x14ac:dyDescent="0.15">
      <c r="E50" s="43" t="s">
        <v>147</v>
      </c>
    </row>
    <row r="51" spans="5:5" x14ac:dyDescent="0.15">
      <c r="E51" s="43" t="s">
        <v>148</v>
      </c>
    </row>
    <row r="52" spans="5:5" x14ac:dyDescent="0.15">
      <c r="E52" s="43"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LiBAQQ9i+K6XjaPqYLb/eRpEtECD+6A6N5mUTbKlfl7syGAWIDof18eri8Em8ywdSy8e6MK2BM4t4nRLb54A==" saltValue="y0sG3s2ivFPkDneSefGK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2" t="s">
        <v>150</v>
      </c>
      <c r="DI1" s="613"/>
      <c r="DJ1" s="613"/>
      <c r="DK1" s="613"/>
      <c r="DL1" s="613"/>
      <c r="DM1" s="613"/>
      <c r="DN1" s="614"/>
      <c r="DO1" s="81"/>
      <c r="DP1" s="612" t="s">
        <v>151</v>
      </c>
      <c r="DQ1" s="613"/>
      <c r="DR1" s="613"/>
      <c r="DS1" s="613"/>
      <c r="DT1" s="613"/>
      <c r="DU1" s="613"/>
      <c r="DV1" s="613"/>
      <c r="DW1" s="613"/>
      <c r="DX1" s="613"/>
      <c r="DY1" s="613"/>
      <c r="DZ1" s="613"/>
      <c r="EA1" s="613"/>
      <c r="EB1" s="613"/>
      <c r="EC1" s="614"/>
      <c r="ED1" s="79"/>
      <c r="EE1" s="79"/>
      <c r="EF1" s="79"/>
      <c r="EG1" s="79"/>
      <c r="EH1" s="79"/>
      <c r="EI1" s="79"/>
      <c r="EJ1" s="79"/>
      <c r="EK1" s="79"/>
      <c r="EL1" s="79"/>
      <c r="EM1" s="79"/>
    </row>
    <row r="2" spans="2:143" ht="22.5" customHeight="1" x14ac:dyDescent="0.15">
      <c r="B2" s="82" t="s">
        <v>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5" t="s">
        <v>153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154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8" t="s">
        <v>155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5" t="s">
        <v>24</v>
      </c>
      <c r="C4" s="616"/>
      <c r="D4" s="616"/>
      <c r="E4" s="616"/>
      <c r="F4" s="616"/>
      <c r="G4" s="616"/>
      <c r="H4" s="616"/>
      <c r="I4" s="616"/>
      <c r="J4" s="616"/>
      <c r="K4" s="616"/>
      <c r="L4" s="616"/>
      <c r="M4" s="616"/>
      <c r="N4" s="616"/>
      <c r="O4" s="616"/>
      <c r="P4" s="616"/>
      <c r="Q4" s="617"/>
      <c r="R4" s="615" t="s">
        <v>156</v>
      </c>
      <c r="S4" s="616"/>
      <c r="T4" s="616"/>
      <c r="U4" s="616"/>
      <c r="V4" s="616"/>
      <c r="W4" s="616"/>
      <c r="X4" s="616"/>
      <c r="Y4" s="617"/>
      <c r="Z4" s="615" t="s">
        <v>157</v>
      </c>
      <c r="AA4" s="616"/>
      <c r="AB4" s="616"/>
      <c r="AC4" s="617"/>
      <c r="AD4" s="615" t="s">
        <v>158</v>
      </c>
      <c r="AE4" s="616"/>
      <c r="AF4" s="616"/>
      <c r="AG4" s="616"/>
      <c r="AH4" s="616"/>
      <c r="AI4" s="616"/>
      <c r="AJ4" s="616"/>
      <c r="AK4" s="617"/>
      <c r="AL4" s="615" t="s">
        <v>157</v>
      </c>
      <c r="AM4" s="616"/>
      <c r="AN4" s="616"/>
      <c r="AO4" s="617"/>
      <c r="AP4" s="621" t="s">
        <v>159</v>
      </c>
      <c r="AQ4" s="621"/>
      <c r="AR4" s="621"/>
      <c r="AS4" s="621"/>
      <c r="AT4" s="621"/>
      <c r="AU4" s="621"/>
      <c r="AV4" s="621"/>
      <c r="AW4" s="621"/>
      <c r="AX4" s="621"/>
      <c r="AY4" s="621"/>
      <c r="AZ4" s="621"/>
      <c r="BA4" s="621"/>
      <c r="BB4" s="621"/>
      <c r="BC4" s="621"/>
      <c r="BD4" s="621"/>
      <c r="BE4" s="621"/>
      <c r="BF4" s="621"/>
      <c r="BG4" s="621" t="s">
        <v>160</v>
      </c>
      <c r="BH4" s="621"/>
      <c r="BI4" s="621"/>
      <c r="BJ4" s="621"/>
      <c r="BK4" s="621"/>
      <c r="BL4" s="621"/>
      <c r="BM4" s="621"/>
      <c r="BN4" s="621"/>
      <c r="BO4" s="621" t="s">
        <v>157</v>
      </c>
      <c r="BP4" s="621"/>
      <c r="BQ4" s="621"/>
      <c r="BR4" s="621"/>
      <c r="BS4" s="621" t="s">
        <v>161</v>
      </c>
      <c r="BT4" s="621"/>
      <c r="BU4" s="621"/>
      <c r="BV4" s="621"/>
      <c r="BW4" s="621"/>
      <c r="BX4" s="621"/>
      <c r="BY4" s="621"/>
      <c r="BZ4" s="621"/>
      <c r="CA4" s="621"/>
      <c r="CB4" s="621"/>
      <c r="CD4" s="618" t="s">
        <v>162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s="85" customFormat="1" ht="11.25" customHeight="1" x14ac:dyDescent="0.15">
      <c r="B5" s="622" t="s">
        <v>163</v>
      </c>
      <c r="C5" s="623"/>
      <c r="D5" s="623"/>
      <c r="E5" s="623"/>
      <c r="F5" s="623"/>
      <c r="G5" s="623"/>
      <c r="H5" s="623"/>
      <c r="I5" s="623"/>
      <c r="J5" s="623"/>
      <c r="K5" s="623"/>
      <c r="L5" s="623"/>
      <c r="M5" s="623"/>
      <c r="N5" s="623"/>
      <c r="O5" s="623"/>
      <c r="P5" s="623"/>
      <c r="Q5" s="624"/>
      <c r="R5" s="625">
        <v>5097437</v>
      </c>
      <c r="S5" s="626"/>
      <c r="T5" s="626"/>
      <c r="U5" s="626"/>
      <c r="V5" s="626"/>
      <c r="W5" s="626"/>
      <c r="X5" s="626"/>
      <c r="Y5" s="627"/>
      <c r="Z5" s="628">
        <v>28.6</v>
      </c>
      <c r="AA5" s="628"/>
      <c r="AB5" s="628"/>
      <c r="AC5" s="628"/>
      <c r="AD5" s="629">
        <v>5097437</v>
      </c>
      <c r="AE5" s="629"/>
      <c r="AF5" s="629"/>
      <c r="AG5" s="629"/>
      <c r="AH5" s="629"/>
      <c r="AI5" s="629"/>
      <c r="AJ5" s="629"/>
      <c r="AK5" s="629"/>
      <c r="AL5" s="630">
        <v>68.599999999999994</v>
      </c>
      <c r="AM5" s="631"/>
      <c r="AN5" s="631"/>
      <c r="AO5" s="632"/>
      <c r="AP5" s="622" t="s">
        <v>164</v>
      </c>
      <c r="AQ5" s="623"/>
      <c r="AR5" s="623"/>
      <c r="AS5" s="623"/>
      <c r="AT5" s="623"/>
      <c r="AU5" s="623"/>
      <c r="AV5" s="623"/>
      <c r="AW5" s="623"/>
      <c r="AX5" s="623"/>
      <c r="AY5" s="623"/>
      <c r="AZ5" s="623"/>
      <c r="BA5" s="623"/>
      <c r="BB5" s="623"/>
      <c r="BC5" s="623"/>
      <c r="BD5" s="623"/>
      <c r="BE5" s="623"/>
      <c r="BF5" s="624"/>
      <c r="BG5" s="636">
        <v>5093928</v>
      </c>
      <c r="BH5" s="637"/>
      <c r="BI5" s="637"/>
      <c r="BJ5" s="637"/>
      <c r="BK5" s="637"/>
      <c r="BL5" s="637"/>
      <c r="BM5" s="637"/>
      <c r="BN5" s="638"/>
      <c r="BO5" s="639">
        <v>99.9</v>
      </c>
      <c r="BP5" s="639"/>
      <c r="BQ5" s="639"/>
      <c r="BR5" s="639"/>
      <c r="BS5" s="640" t="s">
        <v>66</v>
      </c>
      <c r="BT5" s="640"/>
      <c r="BU5" s="640"/>
      <c r="BV5" s="640"/>
      <c r="BW5" s="640"/>
      <c r="BX5" s="640"/>
      <c r="BY5" s="640"/>
      <c r="BZ5" s="640"/>
      <c r="CA5" s="640"/>
      <c r="CB5" s="644"/>
      <c r="CD5" s="618" t="s">
        <v>159</v>
      </c>
      <c r="CE5" s="619"/>
      <c r="CF5" s="619"/>
      <c r="CG5" s="619"/>
      <c r="CH5" s="619"/>
      <c r="CI5" s="619"/>
      <c r="CJ5" s="619"/>
      <c r="CK5" s="619"/>
      <c r="CL5" s="619"/>
      <c r="CM5" s="619"/>
      <c r="CN5" s="619"/>
      <c r="CO5" s="619"/>
      <c r="CP5" s="619"/>
      <c r="CQ5" s="620"/>
      <c r="CR5" s="618" t="s">
        <v>165</v>
      </c>
      <c r="CS5" s="619"/>
      <c r="CT5" s="619"/>
      <c r="CU5" s="619"/>
      <c r="CV5" s="619"/>
      <c r="CW5" s="619"/>
      <c r="CX5" s="619"/>
      <c r="CY5" s="620"/>
      <c r="CZ5" s="618" t="s">
        <v>157</v>
      </c>
      <c r="DA5" s="619"/>
      <c r="DB5" s="619"/>
      <c r="DC5" s="620"/>
      <c r="DD5" s="618" t="s">
        <v>166</v>
      </c>
      <c r="DE5" s="619"/>
      <c r="DF5" s="619"/>
      <c r="DG5" s="619"/>
      <c r="DH5" s="619"/>
      <c r="DI5" s="619"/>
      <c r="DJ5" s="619"/>
      <c r="DK5" s="619"/>
      <c r="DL5" s="619"/>
      <c r="DM5" s="619"/>
      <c r="DN5" s="619"/>
      <c r="DO5" s="619"/>
      <c r="DP5" s="620"/>
      <c r="DQ5" s="618" t="s">
        <v>167</v>
      </c>
      <c r="DR5" s="619"/>
      <c r="DS5" s="619"/>
      <c r="DT5" s="619"/>
      <c r="DU5" s="619"/>
      <c r="DV5" s="619"/>
      <c r="DW5" s="619"/>
      <c r="DX5" s="619"/>
      <c r="DY5" s="619"/>
      <c r="DZ5" s="619"/>
      <c r="EA5" s="619"/>
      <c r="EB5" s="619"/>
      <c r="EC5" s="620"/>
    </row>
    <row r="6" spans="2:143" ht="11.25" customHeight="1" x14ac:dyDescent="0.15">
      <c r="B6" s="633" t="s">
        <v>168</v>
      </c>
      <c r="C6" s="634"/>
      <c r="D6" s="634"/>
      <c r="E6" s="634"/>
      <c r="F6" s="634"/>
      <c r="G6" s="634"/>
      <c r="H6" s="634"/>
      <c r="I6" s="634"/>
      <c r="J6" s="634"/>
      <c r="K6" s="634"/>
      <c r="L6" s="634"/>
      <c r="M6" s="634"/>
      <c r="N6" s="634"/>
      <c r="O6" s="634"/>
      <c r="P6" s="634"/>
      <c r="Q6" s="635"/>
      <c r="R6" s="636">
        <v>112090</v>
      </c>
      <c r="S6" s="637"/>
      <c r="T6" s="637"/>
      <c r="U6" s="637"/>
      <c r="V6" s="637"/>
      <c r="W6" s="637"/>
      <c r="X6" s="637"/>
      <c r="Y6" s="638"/>
      <c r="Z6" s="639">
        <v>0.6</v>
      </c>
      <c r="AA6" s="639"/>
      <c r="AB6" s="639"/>
      <c r="AC6" s="639"/>
      <c r="AD6" s="640">
        <v>112090</v>
      </c>
      <c r="AE6" s="640"/>
      <c r="AF6" s="640"/>
      <c r="AG6" s="640"/>
      <c r="AH6" s="640"/>
      <c r="AI6" s="640"/>
      <c r="AJ6" s="640"/>
      <c r="AK6" s="640"/>
      <c r="AL6" s="641">
        <v>1.5</v>
      </c>
      <c r="AM6" s="642"/>
      <c r="AN6" s="642"/>
      <c r="AO6" s="643"/>
      <c r="AP6" s="633" t="s">
        <v>169</v>
      </c>
      <c r="AQ6" s="634"/>
      <c r="AR6" s="634"/>
      <c r="AS6" s="634"/>
      <c r="AT6" s="634"/>
      <c r="AU6" s="634"/>
      <c r="AV6" s="634"/>
      <c r="AW6" s="634"/>
      <c r="AX6" s="634"/>
      <c r="AY6" s="634"/>
      <c r="AZ6" s="634"/>
      <c r="BA6" s="634"/>
      <c r="BB6" s="634"/>
      <c r="BC6" s="634"/>
      <c r="BD6" s="634"/>
      <c r="BE6" s="634"/>
      <c r="BF6" s="635"/>
      <c r="BG6" s="636">
        <v>5093928</v>
      </c>
      <c r="BH6" s="637"/>
      <c r="BI6" s="637"/>
      <c r="BJ6" s="637"/>
      <c r="BK6" s="637"/>
      <c r="BL6" s="637"/>
      <c r="BM6" s="637"/>
      <c r="BN6" s="638"/>
      <c r="BO6" s="639">
        <v>99.9</v>
      </c>
      <c r="BP6" s="639"/>
      <c r="BQ6" s="639"/>
      <c r="BR6" s="639"/>
      <c r="BS6" s="640" t="s">
        <v>66</v>
      </c>
      <c r="BT6" s="640"/>
      <c r="BU6" s="640"/>
      <c r="BV6" s="640"/>
      <c r="BW6" s="640"/>
      <c r="BX6" s="640"/>
      <c r="BY6" s="640"/>
      <c r="BZ6" s="640"/>
      <c r="CA6" s="640"/>
      <c r="CB6" s="644"/>
      <c r="CD6" s="647" t="s">
        <v>170</v>
      </c>
      <c r="CE6" s="648"/>
      <c r="CF6" s="648"/>
      <c r="CG6" s="648"/>
      <c r="CH6" s="648"/>
      <c r="CI6" s="648"/>
      <c r="CJ6" s="648"/>
      <c r="CK6" s="648"/>
      <c r="CL6" s="648"/>
      <c r="CM6" s="648"/>
      <c r="CN6" s="648"/>
      <c r="CO6" s="648"/>
      <c r="CP6" s="648"/>
      <c r="CQ6" s="649"/>
      <c r="CR6" s="636">
        <v>107682</v>
      </c>
      <c r="CS6" s="637"/>
      <c r="CT6" s="637"/>
      <c r="CU6" s="637"/>
      <c r="CV6" s="637"/>
      <c r="CW6" s="637"/>
      <c r="CX6" s="637"/>
      <c r="CY6" s="638"/>
      <c r="CZ6" s="630">
        <v>0.6</v>
      </c>
      <c r="DA6" s="631"/>
      <c r="DB6" s="631"/>
      <c r="DC6" s="650"/>
      <c r="DD6" s="645" t="s">
        <v>66</v>
      </c>
      <c r="DE6" s="637"/>
      <c r="DF6" s="637"/>
      <c r="DG6" s="637"/>
      <c r="DH6" s="637"/>
      <c r="DI6" s="637"/>
      <c r="DJ6" s="637"/>
      <c r="DK6" s="637"/>
      <c r="DL6" s="637"/>
      <c r="DM6" s="637"/>
      <c r="DN6" s="637"/>
      <c r="DO6" s="637"/>
      <c r="DP6" s="638"/>
      <c r="DQ6" s="645">
        <v>107682</v>
      </c>
      <c r="DR6" s="637"/>
      <c r="DS6" s="637"/>
      <c r="DT6" s="637"/>
      <c r="DU6" s="637"/>
      <c r="DV6" s="637"/>
      <c r="DW6" s="637"/>
      <c r="DX6" s="637"/>
      <c r="DY6" s="637"/>
      <c r="DZ6" s="637"/>
      <c r="EA6" s="637"/>
      <c r="EB6" s="637"/>
      <c r="EC6" s="646"/>
    </row>
    <row r="7" spans="2:143" ht="11.25" customHeight="1" x14ac:dyDescent="0.15">
      <c r="B7" s="633" t="s">
        <v>171</v>
      </c>
      <c r="C7" s="634"/>
      <c r="D7" s="634"/>
      <c r="E7" s="634"/>
      <c r="F7" s="634"/>
      <c r="G7" s="634"/>
      <c r="H7" s="634"/>
      <c r="I7" s="634"/>
      <c r="J7" s="634"/>
      <c r="K7" s="634"/>
      <c r="L7" s="634"/>
      <c r="M7" s="634"/>
      <c r="N7" s="634"/>
      <c r="O7" s="634"/>
      <c r="P7" s="634"/>
      <c r="Q7" s="635"/>
      <c r="R7" s="636">
        <v>6087</v>
      </c>
      <c r="S7" s="637"/>
      <c r="T7" s="637"/>
      <c r="U7" s="637"/>
      <c r="V7" s="637"/>
      <c r="W7" s="637"/>
      <c r="X7" s="637"/>
      <c r="Y7" s="638"/>
      <c r="Z7" s="639">
        <v>0</v>
      </c>
      <c r="AA7" s="639"/>
      <c r="AB7" s="639"/>
      <c r="AC7" s="639"/>
      <c r="AD7" s="640">
        <v>6087</v>
      </c>
      <c r="AE7" s="640"/>
      <c r="AF7" s="640"/>
      <c r="AG7" s="640"/>
      <c r="AH7" s="640"/>
      <c r="AI7" s="640"/>
      <c r="AJ7" s="640"/>
      <c r="AK7" s="640"/>
      <c r="AL7" s="641">
        <v>0.1</v>
      </c>
      <c r="AM7" s="642"/>
      <c r="AN7" s="642"/>
      <c r="AO7" s="643"/>
      <c r="AP7" s="633" t="s">
        <v>172</v>
      </c>
      <c r="AQ7" s="634"/>
      <c r="AR7" s="634"/>
      <c r="AS7" s="634"/>
      <c r="AT7" s="634"/>
      <c r="AU7" s="634"/>
      <c r="AV7" s="634"/>
      <c r="AW7" s="634"/>
      <c r="AX7" s="634"/>
      <c r="AY7" s="634"/>
      <c r="AZ7" s="634"/>
      <c r="BA7" s="634"/>
      <c r="BB7" s="634"/>
      <c r="BC7" s="634"/>
      <c r="BD7" s="634"/>
      <c r="BE7" s="634"/>
      <c r="BF7" s="635"/>
      <c r="BG7" s="636">
        <v>2015472</v>
      </c>
      <c r="BH7" s="637"/>
      <c r="BI7" s="637"/>
      <c r="BJ7" s="637"/>
      <c r="BK7" s="637"/>
      <c r="BL7" s="637"/>
      <c r="BM7" s="637"/>
      <c r="BN7" s="638"/>
      <c r="BO7" s="639">
        <v>39.5</v>
      </c>
      <c r="BP7" s="639"/>
      <c r="BQ7" s="639"/>
      <c r="BR7" s="639"/>
      <c r="BS7" s="640" t="s">
        <v>66</v>
      </c>
      <c r="BT7" s="640"/>
      <c r="BU7" s="640"/>
      <c r="BV7" s="640"/>
      <c r="BW7" s="640"/>
      <c r="BX7" s="640"/>
      <c r="BY7" s="640"/>
      <c r="BZ7" s="640"/>
      <c r="CA7" s="640"/>
      <c r="CB7" s="644"/>
      <c r="CD7" s="651" t="s">
        <v>173</v>
      </c>
      <c r="CE7" s="652"/>
      <c r="CF7" s="652"/>
      <c r="CG7" s="652"/>
      <c r="CH7" s="652"/>
      <c r="CI7" s="652"/>
      <c r="CJ7" s="652"/>
      <c r="CK7" s="652"/>
      <c r="CL7" s="652"/>
      <c r="CM7" s="652"/>
      <c r="CN7" s="652"/>
      <c r="CO7" s="652"/>
      <c r="CP7" s="652"/>
      <c r="CQ7" s="653"/>
      <c r="CR7" s="636">
        <v>2297794</v>
      </c>
      <c r="CS7" s="637"/>
      <c r="CT7" s="637"/>
      <c r="CU7" s="637"/>
      <c r="CV7" s="637"/>
      <c r="CW7" s="637"/>
      <c r="CX7" s="637"/>
      <c r="CY7" s="638"/>
      <c r="CZ7" s="639">
        <v>13.8</v>
      </c>
      <c r="DA7" s="639"/>
      <c r="DB7" s="639"/>
      <c r="DC7" s="639"/>
      <c r="DD7" s="645">
        <v>18182</v>
      </c>
      <c r="DE7" s="637"/>
      <c r="DF7" s="637"/>
      <c r="DG7" s="637"/>
      <c r="DH7" s="637"/>
      <c r="DI7" s="637"/>
      <c r="DJ7" s="637"/>
      <c r="DK7" s="637"/>
      <c r="DL7" s="637"/>
      <c r="DM7" s="637"/>
      <c r="DN7" s="637"/>
      <c r="DO7" s="637"/>
      <c r="DP7" s="638"/>
      <c r="DQ7" s="645">
        <v>1987021</v>
      </c>
      <c r="DR7" s="637"/>
      <c r="DS7" s="637"/>
      <c r="DT7" s="637"/>
      <c r="DU7" s="637"/>
      <c r="DV7" s="637"/>
      <c r="DW7" s="637"/>
      <c r="DX7" s="637"/>
      <c r="DY7" s="637"/>
      <c r="DZ7" s="637"/>
      <c r="EA7" s="637"/>
      <c r="EB7" s="637"/>
      <c r="EC7" s="646"/>
    </row>
    <row r="8" spans="2:143" ht="11.25" customHeight="1" x14ac:dyDescent="0.15">
      <c r="B8" s="633" t="s">
        <v>174</v>
      </c>
      <c r="C8" s="634"/>
      <c r="D8" s="634"/>
      <c r="E8" s="634"/>
      <c r="F8" s="634"/>
      <c r="G8" s="634"/>
      <c r="H8" s="634"/>
      <c r="I8" s="634"/>
      <c r="J8" s="634"/>
      <c r="K8" s="634"/>
      <c r="L8" s="634"/>
      <c r="M8" s="634"/>
      <c r="N8" s="634"/>
      <c r="O8" s="634"/>
      <c r="P8" s="634"/>
      <c r="Q8" s="635"/>
      <c r="R8" s="636">
        <v>11757</v>
      </c>
      <c r="S8" s="637"/>
      <c r="T8" s="637"/>
      <c r="U8" s="637"/>
      <c r="V8" s="637"/>
      <c r="W8" s="637"/>
      <c r="X8" s="637"/>
      <c r="Y8" s="638"/>
      <c r="Z8" s="639">
        <v>0.1</v>
      </c>
      <c r="AA8" s="639"/>
      <c r="AB8" s="639"/>
      <c r="AC8" s="639"/>
      <c r="AD8" s="640">
        <v>11757</v>
      </c>
      <c r="AE8" s="640"/>
      <c r="AF8" s="640"/>
      <c r="AG8" s="640"/>
      <c r="AH8" s="640"/>
      <c r="AI8" s="640"/>
      <c r="AJ8" s="640"/>
      <c r="AK8" s="640"/>
      <c r="AL8" s="641">
        <v>0.2</v>
      </c>
      <c r="AM8" s="642"/>
      <c r="AN8" s="642"/>
      <c r="AO8" s="643"/>
      <c r="AP8" s="633" t="s">
        <v>175</v>
      </c>
      <c r="AQ8" s="634"/>
      <c r="AR8" s="634"/>
      <c r="AS8" s="634"/>
      <c r="AT8" s="634"/>
      <c r="AU8" s="634"/>
      <c r="AV8" s="634"/>
      <c r="AW8" s="634"/>
      <c r="AX8" s="634"/>
      <c r="AY8" s="634"/>
      <c r="AZ8" s="634"/>
      <c r="BA8" s="634"/>
      <c r="BB8" s="634"/>
      <c r="BC8" s="634"/>
      <c r="BD8" s="634"/>
      <c r="BE8" s="634"/>
      <c r="BF8" s="635"/>
      <c r="BG8" s="636">
        <v>57713</v>
      </c>
      <c r="BH8" s="637"/>
      <c r="BI8" s="637"/>
      <c r="BJ8" s="637"/>
      <c r="BK8" s="637"/>
      <c r="BL8" s="637"/>
      <c r="BM8" s="637"/>
      <c r="BN8" s="638"/>
      <c r="BO8" s="639">
        <v>1.1000000000000001</v>
      </c>
      <c r="BP8" s="639"/>
      <c r="BQ8" s="639"/>
      <c r="BR8" s="639"/>
      <c r="BS8" s="645" t="s">
        <v>66</v>
      </c>
      <c r="BT8" s="637"/>
      <c r="BU8" s="637"/>
      <c r="BV8" s="637"/>
      <c r="BW8" s="637"/>
      <c r="BX8" s="637"/>
      <c r="BY8" s="637"/>
      <c r="BZ8" s="637"/>
      <c r="CA8" s="637"/>
      <c r="CB8" s="646"/>
      <c r="CD8" s="651" t="s">
        <v>176</v>
      </c>
      <c r="CE8" s="652"/>
      <c r="CF8" s="652"/>
      <c r="CG8" s="652"/>
      <c r="CH8" s="652"/>
      <c r="CI8" s="652"/>
      <c r="CJ8" s="652"/>
      <c r="CK8" s="652"/>
      <c r="CL8" s="652"/>
      <c r="CM8" s="652"/>
      <c r="CN8" s="652"/>
      <c r="CO8" s="652"/>
      <c r="CP8" s="652"/>
      <c r="CQ8" s="653"/>
      <c r="CR8" s="636">
        <v>5125647</v>
      </c>
      <c r="CS8" s="637"/>
      <c r="CT8" s="637"/>
      <c r="CU8" s="637"/>
      <c r="CV8" s="637"/>
      <c r="CW8" s="637"/>
      <c r="CX8" s="637"/>
      <c r="CY8" s="638"/>
      <c r="CZ8" s="639">
        <v>30.9</v>
      </c>
      <c r="DA8" s="639"/>
      <c r="DB8" s="639"/>
      <c r="DC8" s="639"/>
      <c r="DD8" s="645">
        <v>26900</v>
      </c>
      <c r="DE8" s="637"/>
      <c r="DF8" s="637"/>
      <c r="DG8" s="637"/>
      <c r="DH8" s="637"/>
      <c r="DI8" s="637"/>
      <c r="DJ8" s="637"/>
      <c r="DK8" s="637"/>
      <c r="DL8" s="637"/>
      <c r="DM8" s="637"/>
      <c r="DN8" s="637"/>
      <c r="DO8" s="637"/>
      <c r="DP8" s="638"/>
      <c r="DQ8" s="645">
        <v>2204037</v>
      </c>
      <c r="DR8" s="637"/>
      <c r="DS8" s="637"/>
      <c r="DT8" s="637"/>
      <c r="DU8" s="637"/>
      <c r="DV8" s="637"/>
      <c r="DW8" s="637"/>
      <c r="DX8" s="637"/>
      <c r="DY8" s="637"/>
      <c r="DZ8" s="637"/>
      <c r="EA8" s="637"/>
      <c r="EB8" s="637"/>
      <c r="EC8" s="646"/>
    </row>
    <row r="9" spans="2:143" ht="11.25" customHeight="1" x14ac:dyDescent="0.15">
      <c r="B9" s="633" t="s">
        <v>177</v>
      </c>
      <c r="C9" s="634"/>
      <c r="D9" s="634"/>
      <c r="E9" s="634"/>
      <c r="F9" s="634"/>
      <c r="G9" s="634"/>
      <c r="H9" s="634"/>
      <c r="I9" s="634"/>
      <c r="J9" s="634"/>
      <c r="K9" s="634"/>
      <c r="L9" s="634"/>
      <c r="M9" s="634"/>
      <c r="N9" s="634"/>
      <c r="O9" s="634"/>
      <c r="P9" s="634"/>
      <c r="Q9" s="635"/>
      <c r="R9" s="636">
        <v>9232</v>
      </c>
      <c r="S9" s="637"/>
      <c r="T9" s="637"/>
      <c r="U9" s="637"/>
      <c r="V9" s="637"/>
      <c r="W9" s="637"/>
      <c r="X9" s="637"/>
      <c r="Y9" s="638"/>
      <c r="Z9" s="639">
        <v>0.1</v>
      </c>
      <c r="AA9" s="639"/>
      <c r="AB9" s="639"/>
      <c r="AC9" s="639"/>
      <c r="AD9" s="640">
        <v>9232</v>
      </c>
      <c r="AE9" s="640"/>
      <c r="AF9" s="640"/>
      <c r="AG9" s="640"/>
      <c r="AH9" s="640"/>
      <c r="AI9" s="640"/>
      <c r="AJ9" s="640"/>
      <c r="AK9" s="640"/>
      <c r="AL9" s="641">
        <v>0.1</v>
      </c>
      <c r="AM9" s="642"/>
      <c r="AN9" s="642"/>
      <c r="AO9" s="643"/>
      <c r="AP9" s="633" t="s">
        <v>178</v>
      </c>
      <c r="AQ9" s="634"/>
      <c r="AR9" s="634"/>
      <c r="AS9" s="634"/>
      <c r="AT9" s="634"/>
      <c r="AU9" s="634"/>
      <c r="AV9" s="634"/>
      <c r="AW9" s="634"/>
      <c r="AX9" s="634"/>
      <c r="AY9" s="634"/>
      <c r="AZ9" s="634"/>
      <c r="BA9" s="634"/>
      <c r="BB9" s="634"/>
      <c r="BC9" s="634"/>
      <c r="BD9" s="634"/>
      <c r="BE9" s="634"/>
      <c r="BF9" s="635"/>
      <c r="BG9" s="636">
        <v>1487890</v>
      </c>
      <c r="BH9" s="637"/>
      <c r="BI9" s="637"/>
      <c r="BJ9" s="637"/>
      <c r="BK9" s="637"/>
      <c r="BL9" s="637"/>
      <c r="BM9" s="637"/>
      <c r="BN9" s="638"/>
      <c r="BO9" s="639">
        <v>29.2</v>
      </c>
      <c r="BP9" s="639"/>
      <c r="BQ9" s="639"/>
      <c r="BR9" s="639"/>
      <c r="BS9" s="645" t="s">
        <v>83</v>
      </c>
      <c r="BT9" s="637"/>
      <c r="BU9" s="637"/>
      <c r="BV9" s="637"/>
      <c r="BW9" s="637"/>
      <c r="BX9" s="637"/>
      <c r="BY9" s="637"/>
      <c r="BZ9" s="637"/>
      <c r="CA9" s="637"/>
      <c r="CB9" s="646"/>
      <c r="CD9" s="651" t="s">
        <v>179</v>
      </c>
      <c r="CE9" s="652"/>
      <c r="CF9" s="652"/>
      <c r="CG9" s="652"/>
      <c r="CH9" s="652"/>
      <c r="CI9" s="652"/>
      <c r="CJ9" s="652"/>
      <c r="CK9" s="652"/>
      <c r="CL9" s="652"/>
      <c r="CM9" s="652"/>
      <c r="CN9" s="652"/>
      <c r="CO9" s="652"/>
      <c r="CP9" s="652"/>
      <c r="CQ9" s="653"/>
      <c r="CR9" s="636">
        <v>1037392</v>
      </c>
      <c r="CS9" s="637"/>
      <c r="CT9" s="637"/>
      <c r="CU9" s="637"/>
      <c r="CV9" s="637"/>
      <c r="CW9" s="637"/>
      <c r="CX9" s="637"/>
      <c r="CY9" s="638"/>
      <c r="CZ9" s="639">
        <v>6.2</v>
      </c>
      <c r="DA9" s="639"/>
      <c r="DB9" s="639"/>
      <c r="DC9" s="639"/>
      <c r="DD9" s="645" t="s">
        <v>66</v>
      </c>
      <c r="DE9" s="637"/>
      <c r="DF9" s="637"/>
      <c r="DG9" s="637"/>
      <c r="DH9" s="637"/>
      <c r="DI9" s="637"/>
      <c r="DJ9" s="637"/>
      <c r="DK9" s="637"/>
      <c r="DL9" s="637"/>
      <c r="DM9" s="637"/>
      <c r="DN9" s="637"/>
      <c r="DO9" s="637"/>
      <c r="DP9" s="638"/>
      <c r="DQ9" s="645">
        <v>945005</v>
      </c>
      <c r="DR9" s="637"/>
      <c r="DS9" s="637"/>
      <c r="DT9" s="637"/>
      <c r="DU9" s="637"/>
      <c r="DV9" s="637"/>
      <c r="DW9" s="637"/>
      <c r="DX9" s="637"/>
      <c r="DY9" s="637"/>
      <c r="DZ9" s="637"/>
      <c r="EA9" s="637"/>
      <c r="EB9" s="637"/>
      <c r="EC9" s="646"/>
    </row>
    <row r="10" spans="2:143" ht="11.25" customHeight="1" x14ac:dyDescent="0.15">
      <c r="B10" s="633" t="s">
        <v>180</v>
      </c>
      <c r="C10" s="634"/>
      <c r="D10" s="634"/>
      <c r="E10" s="634"/>
      <c r="F10" s="634"/>
      <c r="G10" s="634"/>
      <c r="H10" s="634"/>
      <c r="I10" s="634"/>
      <c r="J10" s="634"/>
      <c r="K10" s="634"/>
      <c r="L10" s="634"/>
      <c r="M10" s="634"/>
      <c r="N10" s="634"/>
      <c r="O10" s="634"/>
      <c r="P10" s="634"/>
      <c r="Q10" s="635"/>
      <c r="R10" s="636" t="s">
        <v>181</v>
      </c>
      <c r="S10" s="637"/>
      <c r="T10" s="637"/>
      <c r="U10" s="637"/>
      <c r="V10" s="637"/>
      <c r="W10" s="637"/>
      <c r="X10" s="637"/>
      <c r="Y10" s="638"/>
      <c r="Z10" s="639" t="s">
        <v>182</v>
      </c>
      <c r="AA10" s="639"/>
      <c r="AB10" s="639"/>
      <c r="AC10" s="639"/>
      <c r="AD10" s="640" t="s">
        <v>66</v>
      </c>
      <c r="AE10" s="640"/>
      <c r="AF10" s="640"/>
      <c r="AG10" s="640"/>
      <c r="AH10" s="640"/>
      <c r="AI10" s="640"/>
      <c r="AJ10" s="640"/>
      <c r="AK10" s="640"/>
      <c r="AL10" s="641" t="s">
        <v>83</v>
      </c>
      <c r="AM10" s="642"/>
      <c r="AN10" s="642"/>
      <c r="AO10" s="643"/>
      <c r="AP10" s="633" t="s">
        <v>183</v>
      </c>
      <c r="AQ10" s="634"/>
      <c r="AR10" s="634"/>
      <c r="AS10" s="634"/>
      <c r="AT10" s="634"/>
      <c r="AU10" s="634"/>
      <c r="AV10" s="634"/>
      <c r="AW10" s="634"/>
      <c r="AX10" s="634"/>
      <c r="AY10" s="634"/>
      <c r="AZ10" s="634"/>
      <c r="BA10" s="634"/>
      <c r="BB10" s="634"/>
      <c r="BC10" s="634"/>
      <c r="BD10" s="634"/>
      <c r="BE10" s="634"/>
      <c r="BF10" s="635"/>
      <c r="BG10" s="636">
        <v>133527</v>
      </c>
      <c r="BH10" s="637"/>
      <c r="BI10" s="637"/>
      <c r="BJ10" s="637"/>
      <c r="BK10" s="637"/>
      <c r="BL10" s="637"/>
      <c r="BM10" s="637"/>
      <c r="BN10" s="638"/>
      <c r="BO10" s="639">
        <v>2.6</v>
      </c>
      <c r="BP10" s="639"/>
      <c r="BQ10" s="639"/>
      <c r="BR10" s="639"/>
      <c r="BS10" s="645" t="s">
        <v>66</v>
      </c>
      <c r="BT10" s="637"/>
      <c r="BU10" s="637"/>
      <c r="BV10" s="637"/>
      <c r="BW10" s="637"/>
      <c r="BX10" s="637"/>
      <c r="BY10" s="637"/>
      <c r="BZ10" s="637"/>
      <c r="CA10" s="637"/>
      <c r="CB10" s="646"/>
      <c r="CD10" s="651" t="s">
        <v>184</v>
      </c>
      <c r="CE10" s="652"/>
      <c r="CF10" s="652"/>
      <c r="CG10" s="652"/>
      <c r="CH10" s="652"/>
      <c r="CI10" s="652"/>
      <c r="CJ10" s="652"/>
      <c r="CK10" s="652"/>
      <c r="CL10" s="652"/>
      <c r="CM10" s="652"/>
      <c r="CN10" s="652"/>
      <c r="CO10" s="652"/>
      <c r="CP10" s="652"/>
      <c r="CQ10" s="653"/>
      <c r="CR10" s="636">
        <v>3204</v>
      </c>
      <c r="CS10" s="637"/>
      <c r="CT10" s="637"/>
      <c r="CU10" s="637"/>
      <c r="CV10" s="637"/>
      <c r="CW10" s="637"/>
      <c r="CX10" s="637"/>
      <c r="CY10" s="638"/>
      <c r="CZ10" s="639">
        <v>0</v>
      </c>
      <c r="DA10" s="639"/>
      <c r="DB10" s="639"/>
      <c r="DC10" s="639"/>
      <c r="DD10" s="645" t="s">
        <v>66</v>
      </c>
      <c r="DE10" s="637"/>
      <c r="DF10" s="637"/>
      <c r="DG10" s="637"/>
      <c r="DH10" s="637"/>
      <c r="DI10" s="637"/>
      <c r="DJ10" s="637"/>
      <c r="DK10" s="637"/>
      <c r="DL10" s="637"/>
      <c r="DM10" s="637"/>
      <c r="DN10" s="637"/>
      <c r="DO10" s="637"/>
      <c r="DP10" s="638"/>
      <c r="DQ10" s="645">
        <v>3182</v>
      </c>
      <c r="DR10" s="637"/>
      <c r="DS10" s="637"/>
      <c r="DT10" s="637"/>
      <c r="DU10" s="637"/>
      <c r="DV10" s="637"/>
      <c r="DW10" s="637"/>
      <c r="DX10" s="637"/>
      <c r="DY10" s="637"/>
      <c r="DZ10" s="637"/>
      <c r="EA10" s="637"/>
      <c r="EB10" s="637"/>
      <c r="EC10" s="646"/>
    </row>
    <row r="11" spans="2:143" ht="11.25" customHeight="1" x14ac:dyDescent="0.15">
      <c r="B11" s="633" t="s">
        <v>185</v>
      </c>
      <c r="C11" s="634"/>
      <c r="D11" s="634"/>
      <c r="E11" s="634"/>
      <c r="F11" s="634"/>
      <c r="G11" s="634"/>
      <c r="H11" s="634"/>
      <c r="I11" s="634"/>
      <c r="J11" s="634"/>
      <c r="K11" s="634"/>
      <c r="L11" s="634"/>
      <c r="M11" s="634"/>
      <c r="N11" s="634"/>
      <c r="O11" s="634"/>
      <c r="P11" s="634"/>
      <c r="Q11" s="635"/>
      <c r="R11" s="636" t="s">
        <v>186</v>
      </c>
      <c r="S11" s="637"/>
      <c r="T11" s="637"/>
      <c r="U11" s="637"/>
      <c r="V11" s="637"/>
      <c r="W11" s="637"/>
      <c r="X11" s="637"/>
      <c r="Y11" s="638"/>
      <c r="Z11" s="639" t="s">
        <v>66</v>
      </c>
      <c r="AA11" s="639"/>
      <c r="AB11" s="639"/>
      <c r="AC11" s="639"/>
      <c r="AD11" s="640" t="s">
        <v>66</v>
      </c>
      <c r="AE11" s="640"/>
      <c r="AF11" s="640"/>
      <c r="AG11" s="640"/>
      <c r="AH11" s="640"/>
      <c r="AI11" s="640"/>
      <c r="AJ11" s="640"/>
      <c r="AK11" s="640"/>
      <c r="AL11" s="641" t="s">
        <v>66</v>
      </c>
      <c r="AM11" s="642"/>
      <c r="AN11" s="642"/>
      <c r="AO11" s="643"/>
      <c r="AP11" s="633" t="s">
        <v>187</v>
      </c>
      <c r="AQ11" s="634"/>
      <c r="AR11" s="634"/>
      <c r="AS11" s="634"/>
      <c r="AT11" s="634"/>
      <c r="AU11" s="634"/>
      <c r="AV11" s="634"/>
      <c r="AW11" s="634"/>
      <c r="AX11" s="634"/>
      <c r="AY11" s="634"/>
      <c r="AZ11" s="634"/>
      <c r="BA11" s="634"/>
      <c r="BB11" s="634"/>
      <c r="BC11" s="634"/>
      <c r="BD11" s="634"/>
      <c r="BE11" s="634"/>
      <c r="BF11" s="635"/>
      <c r="BG11" s="636">
        <v>336342</v>
      </c>
      <c r="BH11" s="637"/>
      <c r="BI11" s="637"/>
      <c r="BJ11" s="637"/>
      <c r="BK11" s="637"/>
      <c r="BL11" s="637"/>
      <c r="BM11" s="637"/>
      <c r="BN11" s="638"/>
      <c r="BO11" s="639">
        <v>6.6</v>
      </c>
      <c r="BP11" s="639"/>
      <c r="BQ11" s="639"/>
      <c r="BR11" s="639"/>
      <c r="BS11" s="645" t="s">
        <v>66</v>
      </c>
      <c r="BT11" s="637"/>
      <c r="BU11" s="637"/>
      <c r="BV11" s="637"/>
      <c r="BW11" s="637"/>
      <c r="BX11" s="637"/>
      <c r="BY11" s="637"/>
      <c r="BZ11" s="637"/>
      <c r="CA11" s="637"/>
      <c r="CB11" s="646"/>
      <c r="CD11" s="651" t="s">
        <v>188</v>
      </c>
      <c r="CE11" s="652"/>
      <c r="CF11" s="652"/>
      <c r="CG11" s="652"/>
      <c r="CH11" s="652"/>
      <c r="CI11" s="652"/>
      <c r="CJ11" s="652"/>
      <c r="CK11" s="652"/>
      <c r="CL11" s="652"/>
      <c r="CM11" s="652"/>
      <c r="CN11" s="652"/>
      <c r="CO11" s="652"/>
      <c r="CP11" s="652"/>
      <c r="CQ11" s="653"/>
      <c r="CR11" s="636">
        <v>1586256</v>
      </c>
      <c r="CS11" s="637"/>
      <c r="CT11" s="637"/>
      <c r="CU11" s="637"/>
      <c r="CV11" s="637"/>
      <c r="CW11" s="637"/>
      <c r="CX11" s="637"/>
      <c r="CY11" s="638"/>
      <c r="CZ11" s="639">
        <v>9.5</v>
      </c>
      <c r="DA11" s="639"/>
      <c r="DB11" s="639"/>
      <c r="DC11" s="639"/>
      <c r="DD11" s="645">
        <v>113382</v>
      </c>
      <c r="DE11" s="637"/>
      <c r="DF11" s="637"/>
      <c r="DG11" s="637"/>
      <c r="DH11" s="637"/>
      <c r="DI11" s="637"/>
      <c r="DJ11" s="637"/>
      <c r="DK11" s="637"/>
      <c r="DL11" s="637"/>
      <c r="DM11" s="637"/>
      <c r="DN11" s="637"/>
      <c r="DO11" s="637"/>
      <c r="DP11" s="638"/>
      <c r="DQ11" s="645">
        <v>322130</v>
      </c>
      <c r="DR11" s="637"/>
      <c r="DS11" s="637"/>
      <c r="DT11" s="637"/>
      <c r="DU11" s="637"/>
      <c r="DV11" s="637"/>
      <c r="DW11" s="637"/>
      <c r="DX11" s="637"/>
      <c r="DY11" s="637"/>
      <c r="DZ11" s="637"/>
      <c r="EA11" s="637"/>
      <c r="EB11" s="637"/>
      <c r="EC11" s="646"/>
    </row>
    <row r="12" spans="2:143" ht="11.25" customHeight="1" x14ac:dyDescent="0.15">
      <c r="B12" s="633" t="s">
        <v>189</v>
      </c>
      <c r="C12" s="634"/>
      <c r="D12" s="634"/>
      <c r="E12" s="634"/>
      <c r="F12" s="634"/>
      <c r="G12" s="634"/>
      <c r="H12" s="634"/>
      <c r="I12" s="634"/>
      <c r="J12" s="634"/>
      <c r="K12" s="634"/>
      <c r="L12" s="634"/>
      <c r="M12" s="634"/>
      <c r="N12" s="634"/>
      <c r="O12" s="634"/>
      <c r="P12" s="634"/>
      <c r="Q12" s="635"/>
      <c r="R12" s="636">
        <v>691413</v>
      </c>
      <c r="S12" s="637"/>
      <c r="T12" s="637"/>
      <c r="U12" s="637"/>
      <c r="V12" s="637"/>
      <c r="W12" s="637"/>
      <c r="X12" s="637"/>
      <c r="Y12" s="638"/>
      <c r="Z12" s="639">
        <v>3.9</v>
      </c>
      <c r="AA12" s="639"/>
      <c r="AB12" s="639"/>
      <c r="AC12" s="639"/>
      <c r="AD12" s="640">
        <v>691413</v>
      </c>
      <c r="AE12" s="640"/>
      <c r="AF12" s="640"/>
      <c r="AG12" s="640"/>
      <c r="AH12" s="640"/>
      <c r="AI12" s="640"/>
      <c r="AJ12" s="640"/>
      <c r="AK12" s="640"/>
      <c r="AL12" s="641">
        <v>9.3000000000000007</v>
      </c>
      <c r="AM12" s="642"/>
      <c r="AN12" s="642"/>
      <c r="AO12" s="643"/>
      <c r="AP12" s="633" t="s">
        <v>190</v>
      </c>
      <c r="AQ12" s="634"/>
      <c r="AR12" s="634"/>
      <c r="AS12" s="634"/>
      <c r="AT12" s="634"/>
      <c r="AU12" s="634"/>
      <c r="AV12" s="634"/>
      <c r="AW12" s="634"/>
      <c r="AX12" s="634"/>
      <c r="AY12" s="634"/>
      <c r="AZ12" s="634"/>
      <c r="BA12" s="634"/>
      <c r="BB12" s="634"/>
      <c r="BC12" s="634"/>
      <c r="BD12" s="634"/>
      <c r="BE12" s="634"/>
      <c r="BF12" s="635"/>
      <c r="BG12" s="636">
        <v>2620212</v>
      </c>
      <c r="BH12" s="637"/>
      <c r="BI12" s="637"/>
      <c r="BJ12" s="637"/>
      <c r="BK12" s="637"/>
      <c r="BL12" s="637"/>
      <c r="BM12" s="637"/>
      <c r="BN12" s="638"/>
      <c r="BO12" s="639">
        <v>51.4</v>
      </c>
      <c r="BP12" s="639"/>
      <c r="BQ12" s="639"/>
      <c r="BR12" s="639"/>
      <c r="BS12" s="645" t="s">
        <v>83</v>
      </c>
      <c r="BT12" s="637"/>
      <c r="BU12" s="637"/>
      <c r="BV12" s="637"/>
      <c r="BW12" s="637"/>
      <c r="BX12" s="637"/>
      <c r="BY12" s="637"/>
      <c r="BZ12" s="637"/>
      <c r="CA12" s="637"/>
      <c r="CB12" s="646"/>
      <c r="CD12" s="651" t="s">
        <v>191</v>
      </c>
      <c r="CE12" s="652"/>
      <c r="CF12" s="652"/>
      <c r="CG12" s="652"/>
      <c r="CH12" s="652"/>
      <c r="CI12" s="652"/>
      <c r="CJ12" s="652"/>
      <c r="CK12" s="652"/>
      <c r="CL12" s="652"/>
      <c r="CM12" s="652"/>
      <c r="CN12" s="652"/>
      <c r="CO12" s="652"/>
      <c r="CP12" s="652"/>
      <c r="CQ12" s="653"/>
      <c r="CR12" s="636">
        <v>237344</v>
      </c>
      <c r="CS12" s="637"/>
      <c r="CT12" s="637"/>
      <c r="CU12" s="637"/>
      <c r="CV12" s="637"/>
      <c r="CW12" s="637"/>
      <c r="CX12" s="637"/>
      <c r="CY12" s="638"/>
      <c r="CZ12" s="639">
        <v>1.4</v>
      </c>
      <c r="DA12" s="639"/>
      <c r="DB12" s="639"/>
      <c r="DC12" s="639"/>
      <c r="DD12" s="645">
        <v>1750</v>
      </c>
      <c r="DE12" s="637"/>
      <c r="DF12" s="637"/>
      <c r="DG12" s="637"/>
      <c r="DH12" s="637"/>
      <c r="DI12" s="637"/>
      <c r="DJ12" s="637"/>
      <c r="DK12" s="637"/>
      <c r="DL12" s="637"/>
      <c r="DM12" s="637"/>
      <c r="DN12" s="637"/>
      <c r="DO12" s="637"/>
      <c r="DP12" s="638"/>
      <c r="DQ12" s="645">
        <v>112840</v>
      </c>
      <c r="DR12" s="637"/>
      <c r="DS12" s="637"/>
      <c r="DT12" s="637"/>
      <c r="DU12" s="637"/>
      <c r="DV12" s="637"/>
      <c r="DW12" s="637"/>
      <c r="DX12" s="637"/>
      <c r="DY12" s="637"/>
      <c r="DZ12" s="637"/>
      <c r="EA12" s="637"/>
      <c r="EB12" s="637"/>
      <c r="EC12" s="646"/>
    </row>
    <row r="13" spans="2:143" ht="11.25" customHeight="1" x14ac:dyDescent="0.15">
      <c r="B13" s="633" t="s">
        <v>192</v>
      </c>
      <c r="C13" s="634"/>
      <c r="D13" s="634"/>
      <c r="E13" s="634"/>
      <c r="F13" s="634"/>
      <c r="G13" s="634"/>
      <c r="H13" s="634"/>
      <c r="I13" s="634"/>
      <c r="J13" s="634"/>
      <c r="K13" s="634"/>
      <c r="L13" s="634"/>
      <c r="M13" s="634"/>
      <c r="N13" s="634"/>
      <c r="O13" s="634"/>
      <c r="P13" s="634"/>
      <c r="Q13" s="635"/>
      <c r="R13" s="636">
        <v>16394</v>
      </c>
      <c r="S13" s="637"/>
      <c r="T13" s="637"/>
      <c r="U13" s="637"/>
      <c r="V13" s="637"/>
      <c r="W13" s="637"/>
      <c r="X13" s="637"/>
      <c r="Y13" s="638"/>
      <c r="Z13" s="639">
        <v>0.1</v>
      </c>
      <c r="AA13" s="639"/>
      <c r="AB13" s="639"/>
      <c r="AC13" s="639"/>
      <c r="AD13" s="640">
        <v>16394</v>
      </c>
      <c r="AE13" s="640"/>
      <c r="AF13" s="640"/>
      <c r="AG13" s="640"/>
      <c r="AH13" s="640"/>
      <c r="AI13" s="640"/>
      <c r="AJ13" s="640"/>
      <c r="AK13" s="640"/>
      <c r="AL13" s="641">
        <v>0.2</v>
      </c>
      <c r="AM13" s="642"/>
      <c r="AN13" s="642"/>
      <c r="AO13" s="643"/>
      <c r="AP13" s="633" t="s">
        <v>193</v>
      </c>
      <c r="AQ13" s="634"/>
      <c r="AR13" s="634"/>
      <c r="AS13" s="634"/>
      <c r="AT13" s="634"/>
      <c r="AU13" s="634"/>
      <c r="AV13" s="634"/>
      <c r="AW13" s="634"/>
      <c r="AX13" s="634"/>
      <c r="AY13" s="634"/>
      <c r="AZ13" s="634"/>
      <c r="BA13" s="634"/>
      <c r="BB13" s="634"/>
      <c r="BC13" s="634"/>
      <c r="BD13" s="634"/>
      <c r="BE13" s="634"/>
      <c r="BF13" s="635"/>
      <c r="BG13" s="636">
        <v>2618378</v>
      </c>
      <c r="BH13" s="637"/>
      <c r="BI13" s="637"/>
      <c r="BJ13" s="637"/>
      <c r="BK13" s="637"/>
      <c r="BL13" s="637"/>
      <c r="BM13" s="637"/>
      <c r="BN13" s="638"/>
      <c r="BO13" s="639">
        <v>51.4</v>
      </c>
      <c r="BP13" s="639"/>
      <c r="BQ13" s="639"/>
      <c r="BR13" s="639"/>
      <c r="BS13" s="645" t="s">
        <v>66</v>
      </c>
      <c r="BT13" s="637"/>
      <c r="BU13" s="637"/>
      <c r="BV13" s="637"/>
      <c r="BW13" s="637"/>
      <c r="BX13" s="637"/>
      <c r="BY13" s="637"/>
      <c r="BZ13" s="637"/>
      <c r="CA13" s="637"/>
      <c r="CB13" s="646"/>
      <c r="CD13" s="651" t="s">
        <v>194</v>
      </c>
      <c r="CE13" s="652"/>
      <c r="CF13" s="652"/>
      <c r="CG13" s="652"/>
      <c r="CH13" s="652"/>
      <c r="CI13" s="652"/>
      <c r="CJ13" s="652"/>
      <c r="CK13" s="652"/>
      <c r="CL13" s="652"/>
      <c r="CM13" s="652"/>
      <c r="CN13" s="652"/>
      <c r="CO13" s="652"/>
      <c r="CP13" s="652"/>
      <c r="CQ13" s="653"/>
      <c r="CR13" s="636">
        <v>1550089</v>
      </c>
      <c r="CS13" s="637"/>
      <c r="CT13" s="637"/>
      <c r="CU13" s="637"/>
      <c r="CV13" s="637"/>
      <c r="CW13" s="637"/>
      <c r="CX13" s="637"/>
      <c r="CY13" s="638"/>
      <c r="CZ13" s="639">
        <v>9.3000000000000007</v>
      </c>
      <c r="DA13" s="639"/>
      <c r="DB13" s="639"/>
      <c r="DC13" s="639"/>
      <c r="DD13" s="645">
        <v>1025328</v>
      </c>
      <c r="DE13" s="637"/>
      <c r="DF13" s="637"/>
      <c r="DG13" s="637"/>
      <c r="DH13" s="637"/>
      <c r="DI13" s="637"/>
      <c r="DJ13" s="637"/>
      <c r="DK13" s="637"/>
      <c r="DL13" s="637"/>
      <c r="DM13" s="637"/>
      <c r="DN13" s="637"/>
      <c r="DO13" s="637"/>
      <c r="DP13" s="638"/>
      <c r="DQ13" s="645">
        <v>423446</v>
      </c>
      <c r="DR13" s="637"/>
      <c r="DS13" s="637"/>
      <c r="DT13" s="637"/>
      <c r="DU13" s="637"/>
      <c r="DV13" s="637"/>
      <c r="DW13" s="637"/>
      <c r="DX13" s="637"/>
      <c r="DY13" s="637"/>
      <c r="DZ13" s="637"/>
      <c r="EA13" s="637"/>
      <c r="EB13" s="637"/>
      <c r="EC13" s="646"/>
    </row>
    <row r="14" spans="2:143" ht="11.25" customHeight="1" x14ac:dyDescent="0.15">
      <c r="B14" s="633" t="s">
        <v>195</v>
      </c>
      <c r="C14" s="634"/>
      <c r="D14" s="634"/>
      <c r="E14" s="634"/>
      <c r="F14" s="634"/>
      <c r="G14" s="634"/>
      <c r="H14" s="634"/>
      <c r="I14" s="634"/>
      <c r="J14" s="634"/>
      <c r="K14" s="634"/>
      <c r="L14" s="634"/>
      <c r="M14" s="634"/>
      <c r="N14" s="634"/>
      <c r="O14" s="634"/>
      <c r="P14" s="634"/>
      <c r="Q14" s="635"/>
      <c r="R14" s="636" t="s">
        <v>83</v>
      </c>
      <c r="S14" s="637"/>
      <c r="T14" s="637"/>
      <c r="U14" s="637"/>
      <c r="V14" s="637"/>
      <c r="W14" s="637"/>
      <c r="X14" s="637"/>
      <c r="Y14" s="638"/>
      <c r="Z14" s="639" t="s">
        <v>66</v>
      </c>
      <c r="AA14" s="639"/>
      <c r="AB14" s="639"/>
      <c r="AC14" s="639"/>
      <c r="AD14" s="640" t="s">
        <v>66</v>
      </c>
      <c r="AE14" s="640"/>
      <c r="AF14" s="640"/>
      <c r="AG14" s="640"/>
      <c r="AH14" s="640"/>
      <c r="AI14" s="640"/>
      <c r="AJ14" s="640"/>
      <c r="AK14" s="640"/>
      <c r="AL14" s="641" t="s">
        <v>66</v>
      </c>
      <c r="AM14" s="642"/>
      <c r="AN14" s="642"/>
      <c r="AO14" s="643"/>
      <c r="AP14" s="633" t="s">
        <v>196</v>
      </c>
      <c r="AQ14" s="634"/>
      <c r="AR14" s="634"/>
      <c r="AS14" s="634"/>
      <c r="AT14" s="634"/>
      <c r="AU14" s="634"/>
      <c r="AV14" s="634"/>
      <c r="AW14" s="634"/>
      <c r="AX14" s="634"/>
      <c r="AY14" s="634"/>
      <c r="AZ14" s="634"/>
      <c r="BA14" s="634"/>
      <c r="BB14" s="634"/>
      <c r="BC14" s="634"/>
      <c r="BD14" s="634"/>
      <c r="BE14" s="634"/>
      <c r="BF14" s="635"/>
      <c r="BG14" s="636">
        <v>121832</v>
      </c>
      <c r="BH14" s="637"/>
      <c r="BI14" s="637"/>
      <c r="BJ14" s="637"/>
      <c r="BK14" s="637"/>
      <c r="BL14" s="637"/>
      <c r="BM14" s="637"/>
      <c r="BN14" s="638"/>
      <c r="BO14" s="639">
        <v>2.4</v>
      </c>
      <c r="BP14" s="639"/>
      <c r="BQ14" s="639"/>
      <c r="BR14" s="639"/>
      <c r="BS14" s="645" t="s">
        <v>66</v>
      </c>
      <c r="BT14" s="637"/>
      <c r="BU14" s="637"/>
      <c r="BV14" s="637"/>
      <c r="BW14" s="637"/>
      <c r="BX14" s="637"/>
      <c r="BY14" s="637"/>
      <c r="BZ14" s="637"/>
      <c r="CA14" s="637"/>
      <c r="CB14" s="646"/>
      <c r="CD14" s="651" t="s">
        <v>197</v>
      </c>
      <c r="CE14" s="652"/>
      <c r="CF14" s="652"/>
      <c r="CG14" s="652"/>
      <c r="CH14" s="652"/>
      <c r="CI14" s="652"/>
      <c r="CJ14" s="652"/>
      <c r="CK14" s="652"/>
      <c r="CL14" s="652"/>
      <c r="CM14" s="652"/>
      <c r="CN14" s="652"/>
      <c r="CO14" s="652"/>
      <c r="CP14" s="652"/>
      <c r="CQ14" s="653"/>
      <c r="CR14" s="636">
        <v>513523</v>
      </c>
      <c r="CS14" s="637"/>
      <c r="CT14" s="637"/>
      <c r="CU14" s="637"/>
      <c r="CV14" s="637"/>
      <c r="CW14" s="637"/>
      <c r="CX14" s="637"/>
      <c r="CY14" s="638"/>
      <c r="CZ14" s="639">
        <v>3.1</v>
      </c>
      <c r="DA14" s="639"/>
      <c r="DB14" s="639"/>
      <c r="DC14" s="639"/>
      <c r="DD14" s="645">
        <v>91140</v>
      </c>
      <c r="DE14" s="637"/>
      <c r="DF14" s="637"/>
      <c r="DG14" s="637"/>
      <c r="DH14" s="637"/>
      <c r="DI14" s="637"/>
      <c r="DJ14" s="637"/>
      <c r="DK14" s="637"/>
      <c r="DL14" s="637"/>
      <c r="DM14" s="637"/>
      <c r="DN14" s="637"/>
      <c r="DO14" s="637"/>
      <c r="DP14" s="638"/>
      <c r="DQ14" s="645">
        <v>413908</v>
      </c>
      <c r="DR14" s="637"/>
      <c r="DS14" s="637"/>
      <c r="DT14" s="637"/>
      <c r="DU14" s="637"/>
      <c r="DV14" s="637"/>
      <c r="DW14" s="637"/>
      <c r="DX14" s="637"/>
      <c r="DY14" s="637"/>
      <c r="DZ14" s="637"/>
      <c r="EA14" s="637"/>
      <c r="EB14" s="637"/>
      <c r="EC14" s="646"/>
    </row>
    <row r="15" spans="2:143" ht="11.25" customHeight="1" x14ac:dyDescent="0.15">
      <c r="B15" s="633" t="s">
        <v>198</v>
      </c>
      <c r="C15" s="634"/>
      <c r="D15" s="634"/>
      <c r="E15" s="634"/>
      <c r="F15" s="634"/>
      <c r="G15" s="634"/>
      <c r="H15" s="634"/>
      <c r="I15" s="634"/>
      <c r="J15" s="634"/>
      <c r="K15" s="634"/>
      <c r="L15" s="634"/>
      <c r="M15" s="634"/>
      <c r="N15" s="634"/>
      <c r="O15" s="634"/>
      <c r="P15" s="634"/>
      <c r="Q15" s="635"/>
      <c r="R15" s="636">
        <v>25477</v>
      </c>
      <c r="S15" s="637"/>
      <c r="T15" s="637"/>
      <c r="U15" s="637"/>
      <c r="V15" s="637"/>
      <c r="W15" s="637"/>
      <c r="X15" s="637"/>
      <c r="Y15" s="638"/>
      <c r="Z15" s="639">
        <v>0.1</v>
      </c>
      <c r="AA15" s="639"/>
      <c r="AB15" s="639"/>
      <c r="AC15" s="639"/>
      <c r="AD15" s="640">
        <v>25477</v>
      </c>
      <c r="AE15" s="640"/>
      <c r="AF15" s="640"/>
      <c r="AG15" s="640"/>
      <c r="AH15" s="640"/>
      <c r="AI15" s="640"/>
      <c r="AJ15" s="640"/>
      <c r="AK15" s="640"/>
      <c r="AL15" s="641">
        <v>0.3</v>
      </c>
      <c r="AM15" s="642"/>
      <c r="AN15" s="642"/>
      <c r="AO15" s="643"/>
      <c r="AP15" s="633" t="s">
        <v>199</v>
      </c>
      <c r="AQ15" s="634"/>
      <c r="AR15" s="634"/>
      <c r="AS15" s="634"/>
      <c r="AT15" s="634"/>
      <c r="AU15" s="634"/>
      <c r="AV15" s="634"/>
      <c r="AW15" s="634"/>
      <c r="AX15" s="634"/>
      <c r="AY15" s="634"/>
      <c r="AZ15" s="634"/>
      <c r="BA15" s="634"/>
      <c r="BB15" s="634"/>
      <c r="BC15" s="634"/>
      <c r="BD15" s="634"/>
      <c r="BE15" s="634"/>
      <c r="BF15" s="635"/>
      <c r="BG15" s="636">
        <v>336412</v>
      </c>
      <c r="BH15" s="637"/>
      <c r="BI15" s="637"/>
      <c r="BJ15" s="637"/>
      <c r="BK15" s="637"/>
      <c r="BL15" s="637"/>
      <c r="BM15" s="637"/>
      <c r="BN15" s="638"/>
      <c r="BO15" s="639">
        <v>6.6</v>
      </c>
      <c r="BP15" s="639"/>
      <c r="BQ15" s="639"/>
      <c r="BR15" s="639"/>
      <c r="BS15" s="645" t="s">
        <v>83</v>
      </c>
      <c r="BT15" s="637"/>
      <c r="BU15" s="637"/>
      <c r="BV15" s="637"/>
      <c r="BW15" s="637"/>
      <c r="BX15" s="637"/>
      <c r="BY15" s="637"/>
      <c r="BZ15" s="637"/>
      <c r="CA15" s="637"/>
      <c r="CB15" s="646"/>
      <c r="CD15" s="651" t="s">
        <v>200</v>
      </c>
      <c r="CE15" s="652"/>
      <c r="CF15" s="652"/>
      <c r="CG15" s="652"/>
      <c r="CH15" s="652"/>
      <c r="CI15" s="652"/>
      <c r="CJ15" s="652"/>
      <c r="CK15" s="652"/>
      <c r="CL15" s="652"/>
      <c r="CM15" s="652"/>
      <c r="CN15" s="652"/>
      <c r="CO15" s="652"/>
      <c r="CP15" s="652"/>
      <c r="CQ15" s="653"/>
      <c r="CR15" s="636">
        <v>1651295</v>
      </c>
      <c r="CS15" s="637"/>
      <c r="CT15" s="637"/>
      <c r="CU15" s="637"/>
      <c r="CV15" s="637"/>
      <c r="CW15" s="637"/>
      <c r="CX15" s="637"/>
      <c r="CY15" s="638"/>
      <c r="CZ15" s="639">
        <v>9.9</v>
      </c>
      <c r="DA15" s="639"/>
      <c r="DB15" s="639"/>
      <c r="DC15" s="639"/>
      <c r="DD15" s="645">
        <v>509803</v>
      </c>
      <c r="DE15" s="637"/>
      <c r="DF15" s="637"/>
      <c r="DG15" s="637"/>
      <c r="DH15" s="637"/>
      <c r="DI15" s="637"/>
      <c r="DJ15" s="637"/>
      <c r="DK15" s="637"/>
      <c r="DL15" s="637"/>
      <c r="DM15" s="637"/>
      <c r="DN15" s="637"/>
      <c r="DO15" s="637"/>
      <c r="DP15" s="638"/>
      <c r="DQ15" s="645">
        <v>1028536</v>
      </c>
      <c r="DR15" s="637"/>
      <c r="DS15" s="637"/>
      <c r="DT15" s="637"/>
      <c r="DU15" s="637"/>
      <c r="DV15" s="637"/>
      <c r="DW15" s="637"/>
      <c r="DX15" s="637"/>
      <c r="DY15" s="637"/>
      <c r="DZ15" s="637"/>
      <c r="EA15" s="637"/>
      <c r="EB15" s="637"/>
      <c r="EC15" s="646"/>
    </row>
    <row r="16" spans="2:143" ht="11.25" customHeight="1" x14ac:dyDescent="0.15">
      <c r="B16" s="633" t="s">
        <v>201</v>
      </c>
      <c r="C16" s="634"/>
      <c r="D16" s="634"/>
      <c r="E16" s="634"/>
      <c r="F16" s="634"/>
      <c r="G16" s="634"/>
      <c r="H16" s="634"/>
      <c r="I16" s="634"/>
      <c r="J16" s="634"/>
      <c r="K16" s="634"/>
      <c r="L16" s="634"/>
      <c r="M16" s="634"/>
      <c r="N16" s="634"/>
      <c r="O16" s="634"/>
      <c r="P16" s="634"/>
      <c r="Q16" s="635"/>
      <c r="R16" s="636" t="s">
        <v>83</v>
      </c>
      <c r="S16" s="637"/>
      <c r="T16" s="637"/>
      <c r="U16" s="637"/>
      <c r="V16" s="637"/>
      <c r="W16" s="637"/>
      <c r="X16" s="637"/>
      <c r="Y16" s="638"/>
      <c r="Z16" s="639" t="s">
        <v>66</v>
      </c>
      <c r="AA16" s="639"/>
      <c r="AB16" s="639"/>
      <c r="AC16" s="639"/>
      <c r="AD16" s="640" t="s">
        <v>186</v>
      </c>
      <c r="AE16" s="640"/>
      <c r="AF16" s="640"/>
      <c r="AG16" s="640"/>
      <c r="AH16" s="640"/>
      <c r="AI16" s="640"/>
      <c r="AJ16" s="640"/>
      <c r="AK16" s="640"/>
      <c r="AL16" s="641" t="s">
        <v>182</v>
      </c>
      <c r="AM16" s="642"/>
      <c r="AN16" s="642"/>
      <c r="AO16" s="643"/>
      <c r="AP16" s="633" t="s">
        <v>202</v>
      </c>
      <c r="AQ16" s="634"/>
      <c r="AR16" s="634"/>
      <c r="AS16" s="634"/>
      <c r="AT16" s="634"/>
      <c r="AU16" s="634"/>
      <c r="AV16" s="634"/>
      <c r="AW16" s="634"/>
      <c r="AX16" s="634"/>
      <c r="AY16" s="634"/>
      <c r="AZ16" s="634"/>
      <c r="BA16" s="634"/>
      <c r="BB16" s="634"/>
      <c r="BC16" s="634"/>
      <c r="BD16" s="634"/>
      <c r="BE16" s="634"/>
      <c r="BF16" s="635"/>
      <c r="BG16" s="636" t="s">
        <v>66</v>
      </c>
      <c r="BH16" s="637"/>
      <c r="BI16" s="637"/>
      <c r="BJ16" s="637"/>
      <c r="BK16" s="637"/>
      <c r="BL16" s="637"/>
      <c r="BM16" s="637"/>
      <c r="BN16" s="638"/>
      <c r="BO16" s="639" t="s">
        <v>66</v>
      </c>
      <c r="BP16" s="639"/>
      <c r="BQ16" s="639"/>
      <c r="BR16" s="639"/>
      <c r="BS16" s="645" t="s">
        <v>66</v>
      </c>
      <c r="BT16" s="637"/>
      <c r="BU16" s="637"/>
      <c r="BV16" s="637"/>
      <c r="BW16" s="637"/>
      <c r="BX16" s="637"/>
      <c r="BY16" s="637"/>
      <c r="BZ16" s="637"/>
      <c r="CA16" s="637"/>
      <c r="CB16" s="646"/>
      <c r="CD16" s="651" t="s">
        <v>203</v>
      </c>
      <c r="CE16" s="652"/>
      <c r="CF16" s="652"/>
      <c r="CG16" s="652"/>
      <c r="CH16" s="652"/>
      <c r="CI16" s="652"/>
      <c r="CJ16" s="652"/>
      <c r="CK16" s="652"/>
      <c r="CL16" s="652"/>
      <c r="CM16" s="652"/>
      <c r="CN16" s="652"/>
      <c r="CO16" s="652"/>
      <c r="CP16" s="652"/>
      <c r="CQ16" s="653"/>
      <c r="CR16" s="636">
        <v>1048008</v>
      </c>
      <c r="CS16" s="637"/>
      <c r="CT16" s="637"/>
      <c r="CU16" s="637"/>
      <c r="CV16" s="637"/>
      <c r="CW16" s="637"/>
      <c r="CX16" s="637"/>
      <c r="CY16" s="638"/>
      <c r="CZ16" s="639">
        <v>6.3</v>
      </c>
      <c r="DA16" s="639"/>
      <c r="DB16" s="639"/>
      <c r="DC16" s="639"/>
      <c r="DD16" s="645" t="s">
        <v>66</v>
      </c>
      <c r="DE16" s="637"/>
      <c r="DF16" s="637"/>
      <c r="DG16" s="637"/>
      <c r="DH16" s="637"/>
      <c r="DI16" s="637"/>
      <c r="DJ16" s="637"/>
      <c r="DK16" s="637"/>
      <c r="DL16" s="637"/>
      <c r="DM16" s="637"/>
      <c r="DN16" s="637"/>
      <c r="DO16" s="637"/>
      <c r="DP16" s="638"/>
      <c r="DQ16" s="645">
        <v>6701</v>
      </c>
      <c r="DR16" s="637"/>
      <c r="DS16" s="637"/>
      <c r="DT16" s="637"/>
      <c r="DU16" s="637"/>
      <c r="DV16" s="637"/>
      <c r="DW16" s="637"/>
      <c r="DX16" s="637"/>
      <c r="DY16" s="637"/>
      <c r="DZ16" s="637"/>
      <c r="EA16" s="637"/>
      <c r="EB16" s="637"/>
      <c r="EC16" s="646"/>
    </row>
    <row r="17" spans="2:133" ht="11.25" customHeight="1" x14ac:dyDescent="0.15">
      <c r="B17" s="633" t="s">
        <v>204</v>
      </c>
      <c r="C17" s="634"/>
      <c r="D17" s="634"/>
      <c r="E17" s="634"/>
      <c r="F17" s="634"/>
      <c r="G17" s="634"/>
      <c r="H17" s="634"/>
      <c r="I17" s="634"/>
      <c r="J17" s="634"/>
      <c r="K17" s="634"/>
      <c r="L17" s="634"/>
      <c r="M17" s="634"/>
      <c r="N17" s="634"/>
      <c r="O17" s="634"/>
      <c r="P17" s="634"/>
      <c r="Q17" s="635"/>
      <c r="R17" s="636">
        <v>36534</v>
      </c>
      <c r="S17" s="637"/>
      <c r="T17" s="637"/>
      <c r="U17" s="637"/>
      <c r="V17" s="637"/>
      <c r="W17" s="637"/>
      <c r="X17" s="637"/>
      <c r="Y17" s="638"/>
      <c r="Z17" s="639">
        <v>0.2</v>
      </c>
      <c r="AA17" s="639"/>
      <c r="AB17" s="639"/>
      <c r="AC17" s="639"/>
      <c r="AD17" s="640">
        <v>36534</v>
      </c>
      <c r="AE17" s="640"/>
      <c r="AF17" s="640"/>
      <c r="AG17" s="640"/>
      <c r="AH17" s="640"/>
      <c r="AI17" s="640"/>
      <c r="AJ17" s="640"/>
      <c r="AK17" s="640"/>
      <c r="AL17" s="641">
        <v>0.5</v>
      </c>
      <c r="AM17" s="642"/>
      <c r="AN17" s="642"/>
      <c r="AO17" s="643"/>
      <c r="AP17" s="633" t="s">
        <v>205</v>
      </c>
      <c r="AQ17" s="634"/>
      <c r="AR17" s="634"/>
      <c r="AS17" s="634"/>
      <c r="AT17" s="634"/>
      <c r="AU17" s="634"/>
      <c r="AV17" s="634"/>
      <c r="AW17" s="634"/>
      <c r="AX17" s="634"/>
      <c r="AY17" s="634"/>
      <c r="AZ17" s="634"/>
      <c r="BA17" s="634"/>
      <c r="BB17" s="634"/>
      <c r="BC17" s="634"/>
      <c r="BD17" s="634"/>
      <c r="BE17" s="634"/>
      <c r="BF17" s="635"/>
      <c r="BG17" s="636" t="s">
        <v>66</v>
      </c>
      <c r="BH17" s="637"/>
      <c r="BI17" s="637"/>
      <c r="BJ17" s="637"/>
      <c r="BK17" s="637"/>
      <c r="BL17" s="637"/>
      <c r="BM17" s="637"/>
      <c r="BN17" s="638"/>
      <c r="BO17" s="639" t="s">
        <v>66</v>
      </c>
      <c r="BP17" s="639"/>
      <c r="BQ17" s="639"/>
      <c r="BR17" s="639"/>
      <c r="BS17" s="645" t="s">
        <v>66</v>
      </c>
      <c r="BT17" s="637"/>
      <c r="BU17" s="637"/>
      <c r="BV17" s="637"/>
      <c r="BW17" s="637"/>
      <c r="BX17" s="637"/>
      <c r="BY17" s="637"/>
      <c r="BZ17" s="637"/>
      <c r="CA17" s="637"/>
      <c r="CB17" s="646"/>
      <c r="CD17" s="651" t="s">
        <v>206</v>
      </c>
      <c r="CE17" s="652"/>
      <c r="CF17" s="652"/>
      <c r="CG17" s="652"/>
      <c r="CH17" s="652"/>
      <c r="CI17" s="652"/>
      <c r="CJ17" s="652"/>
      <c r="CK17" s="652"/>
      <c r="CL17" s="652"/>
      <c r="CM17" s="652"/>
      <c r="CN17" s="652"/>
      <c r="CO17" s="652"/>
      <c r="CP17" s="652"/>
      <c r="CQ17" s="653"/>
      <c r="CR17" s="636">
        <v>1452824</v>
      </c>
      <c r="CS17" s="637"/>
      <c r="CT17" s="637"/>
      <c r="CU17" s="637"/>
      <c r="CV17" s="637"/>
      <c r="CW17" s="637"/>
      <c r="CX17" s="637"/>
      <c r="CY17" s="638"/>
      <c r="CZ17" s="639">
        <v>8.6999999999999993</v>
      </c>
      <c r="DA17" s="639"/>
      <c r="DB17" s="639"/>
      <c r="DC17" s="639"/>
      <c r="DD17" s="645" t="s">
        <v>66</v>
      </c>
      <c r="DE17" s="637"/>
      <c r="DF17" s="637"/>
      <c r="DG17" s="637"/>
      <c r="DH17" s="637"/>
      <c r="DI17" s="637"/>
      <c r="DJ17" s="637"/>
      <c r="DK17" s="637"/>
      <c r="DL17" s="637"/>
      <c r="DM17" s="637"/>
      <c r="DN17" s="637"/>
      <c r="DO17" s="637"/>
      <c r="DP17" s="638"/>
      <c r="DQ17" s="645">
        <v>1374521</v>
      </c>
      <c r="DR17" s="637"/>
      <c r="DS17" s="637"/>
      <c r="DT17" s="637"/>
      <c r="DU17" s="637"/>
      <c r="DV17" s="637"/>
      <c r="DW17" s="637"/>
      <c r="DX17" s="637"/>
      <c r="DY17" s="637"/>
      <c r="DZ17" s="637"/>
      <c r="EA17" s="637"/>
      <c r="EB17" s="637"/>
      <c r="EC17" s="646"/>
    </row>
    <row r="18" spans="2:133" ht="11.25" customHeight="1" x14ac:dyDescent="0.15">
      <c r="B18" s="633" t="s">
        <v>207</v>
      </c>
      <c r="C18" s="634"/>
      <c r="D18" s="634"/>
      <c r="E18" s="634"/>
      <c r="F18" s="634"/>
      <c r="G18" s="634"/>
      <c r="H18" s="634"/>
      <c r="I18" s="634"/>
      <c r="J18" s="634"/>
      <c r="K18" s="634"/>
      <c r="L18" s="634"/>
      <c r="M18" s="634"/>
      <c r="N18" s="634"/>
      <c r="O18" s="634"/>
      <c r="P18" s="634"/>
      <c r="Q18" s="635"/>
      <c r="R18" s="636">
        <v>1871990</v>
      </c>
      <c r="S18" s="637"/>
      <c r="T18" s="637"/>
      <c r="U18" s="637"/>
      <c r="V18" s="637"/>
      <c r="W18" s="637"/>
      <c r="X18" s="637"/>
      <c r="Y18" s="638"/>
      <c r="Z18" s="639">
        <v>10.5</v>
      </c>
      <c r="AA18" s="639"/>
      <c r="AB18" s="639"/>
      <c r="AC18" s="639"/>
      <c r="AD18" s="640">
        <v>1425302</v>
      </c>
      <c r="AE18" s="640"/>
      <c r="AF18" s="640"/>
      <c r="AG18" s="640"/>
      <c r="AH18" s="640"/>
      <c r="AI18" s="640"/>
      <c r="AJ18" s="640"/>
      <c r="AK18" s="640"/>
      <c r="AL18" s="641">
        <v>19.2</v>
      </c>
      <c r="AM18" s="642"/>
      <c r="AN18" s="642"/>
      <c r="AO18" s="643"/>
      <c r="AP18" s="633" t="s">
        <v>208</v>
      </c>
      <c r="AQ18" s="634"/>
      <c r="AR18" s="634"/>
      <c r="AS18" s="634"/>
      <c r="AT18" s="634"/>
      <c r="AU18" s="634"/>
      <c r="AV18" s="634"/>
      <c r="AW18" s="634"/>
      <c r="AX18" s="634"/>
      <c r="AY18" s="634"/>
      <c r="AZ18" s="634"/>
      <c r="BA18" s="634"/>
      <c r="BB18" s="634"/>
      <c r="BC18" s="634"/>
      <c r="BD18" s="634"/>
      <c r="BE18" s="634"/>
      <c r="BF18" s="635"/>
      <c r="BG18" s="636" t="s">
        <v>66</v>
      </c>
      <c r="BH18" s="637"/>
      <c r="BI18" s="637"/>
      <c r="BJ18" s="637"/>
      <c r="BK18" s="637"/>
      <c r="BL18" s="637"/>
      <c r="BM18" s="637"/>
      <c r="BN18" s="638"/>
      <c r="BO18" s="639" t="s">
        <v>186</v>
      </c>
      <c r="BP18" s="639"/>
      <c r="BQ18" s="639"/>
      <c r="BR18" s="639"/>
      <c r="BS18" s="645" t="s">
        <v>66</v>
      </c>
      <c r="BT18" s="637"/>
      <c r="BU18" s="637"/>
      <c r="BV18" s="637"/>
      <c r="BW18" s="637"/>
      <c r="BX18" s="637"/>
      <c r="BY18" s="637"/>
      <c r="BZ18" s="637"/>
      <c r="CA18" s="637"/>
      <c r="CB18" s="646"/>
      <c r="CD18" s="651" t="s">
        <v>209</v>
      </c>
      <c r="CE18" s="652"/>
      <c r="CF18" s="652"/>
      <c r="CG18" s="652"/>
      <c r="CH18" s="652"/>
      <c r="CI18" s="652"/>
      <c r="CJ18" s="652"/>
      <c r="CK18" s="652"/>
      <c r="CL18" s="652"/>
      <c r="CM18" s="652"/>
      <c r="CN18" s="652"/>
      <c r="CO18" s="652"/>
      <c r="CP18" s="652"/>
      <c r="CQ18" s="653"/>
      <c r="CR18" s="636" t="s">
        <v>66</v>
      </c>
      <c r="CS18" s="637"/>
      <c r="CT18" s="637"/>
      <c r="CU18" s="637"/>
      <c r="CV18" s="637"/>
      <c r="CW18" s="637"/>
      <c r="CX18" s="637"/>
      <c r="CY18" s="638"/>
      <c r="CZ18" s="639" t="s">
        <v>66</v>
      </c>
      <c r="DA18" s="639"/>
      <c r="DB18" s="639"/>
      <c r="DC18" s="639"/>
      <c r="DD18" s="645" t="s">
        <v>66</v>
      </c>
      <c r="DE18" s="637"/>
      <c r="DF18" s="637"/>
      <c r="DG18" s="637"/>
      <c r="DH18" s="637"/>
      <c r="DI18" s="637"/>
      <c r="DJ18" s="637"/>
      <c r="DK18" s="637"/>
      <c r="DL18" s="637"/>
      <c r="DM18" s="637"/>
      <c r="DN18" s="637"/>
      <c r="DO18" s="637"/>
      <c r="DP18" s="638"/>
      <c r="DQ18" s="645" t="s">
        <v>66</v>
      </c>
      <c r="DR18" s="637"/>
      <c r="DS18" s="637"/>
      <c r="DT18" s="637"/>
      <c r="DU18" s="637"/>
      <c r="DV18" s="637"/>
      <c r="DW18" s="637"/>
      <c r="DX18" s="637"/>
      <c r="DY18" s="637"/>
      <c r="DZ18" s="637"/>
      <c r="EA18" s="637"/>
      <c r="EB18" s="637"/>
      <c r="EC18" s="646"/>
    </row>
    <row r="19" spans="2:133" ht="11.25" customHeight="1" x14ac:dyDescent="0.15">
      <c r="B19" s="633" t="s">
        <v>210</v>
      </c>
      <c r="C19" s="634"/>
      <c r="D19" s="634"/>
      <c r="E19" s="634"/>
      <c r="F19" s="634"/>
      <c r="G19" s="634"/>
      <c r="H19" s="634"/>
      <c r="I19" s="634"/>
      <c r="J19" s="634"/>
      <c r="K19" s="634"/>
      <c r="L19" s="634"/>
      <c r="M19" s="634"/>
      <c r="N19" s="634"/>
      <c r="O19" s="634"/>
      <c r="P19" s="634"/>
      <c r="Q19" s="635"/>
      <c r="R19" s="636">
        <v>1425302</v>
      </c>
      <c r="S19" s="637"/>
      <c r="T19" s="637"/>
      <c r="U19" s="637"/>
      <c r="V19" s="637"/>
      <c r="W19" s="637"/>
      <c r="X19" s="637"/>
      <c r="Y19" s="638"/>
      <c r="Z19" s="639">
        <v>8</v>
      </c>
      <c r="AA19" s="639"/>
      <c r="AB19" s="639"/>
      <c r="AC19" s="639"/>
      <c r="AD19" s="640">
        <v>1425302</v>
      </c>
      <c r="AE19" s="640"/>
      <c r="AF19" s="640"/>
      <c r="AG19" s="640"/>
      <c r="AH19" s="640"/>
      <c r="AI19" s="640"/>
      <c r="AJ19" s="640"/>
      <c r="AK19" s="640"/>
      <c r="AL19" s="641">
        <v>19.2</v>
      </c>
      <c r="AM19" s="642"/>
      <c r="AN19" s="642"/>
      <c r="AO19" s="643"/>
      <c r="AP19" s="633" t="s">
        <v>211</v>
      </c>
      <c r="AQ19" s="634"/>
      <c r="AR19" s="634"/>
      <c r="AS19" s="634"/>
      <c r="AT19" s="634"/>
      <c r="AU19" s="634"/>
      <c r="AV19" s="634"/>
      <c r="AW19" s="634"/>
      <c r="AX19" s="634"/>
      <c r="AY19" s="634"/>
      <c r="AZ19" s="634"/>
      <c r="BA19" s="634"/>
      <c r="BB19" s="634"/>
      <c r="BC19" s="634"/>
      <c r="BD19" s="634"/>
      <c r="BE19" s="634"/>
      <c r="BF19" s="635"/>
      <c r="BG19" s="636">
        <v>3509</v>
      </c>
      <c r="BH19" s="637"/>
      <c r="BI19" s="637"/>
      <c r="BJ19" s="637"/>
      <c r="BK19" s="637"/>
      <c r="BL19" s="637"/>
      <c r="BM19" s="637"/>
      <c r="BN19" s="638"/>
      <c r="BO19" s="639">
        <v>0.1</v>
      </c>
      <c r="BP19" s="639"/>
      <c r="BQ19" s="639"/>
      <c r="BR19" s="639"/>
      <c r="BS19" s="645" t="s">
        <v>66</v>
      </c>
      <c r="BT19" s="637"/>
      <c r="BU19" s="637"/>
      <c r="BV19" s="637"/>
      <c r="BW19" s="637"/>
      <c r="BX19" s="637"/>
      <c r="BY19" s="637"/>
      <c r="BZ19" s="637"/>
      <c r="CA19" s="637"/>
      <c r="CB19" s="646"/>
      <c r="CD19" s="651" t="s">
        <v>212</v>
      </c>
      <c r="CE19" s="652"/>
      <c r="CF19" s="652"/>
      <c r="CG19" s="652"/>
      <c r="CH19" s="652"/>
      <c r="CI19" s="652"/>
      <c r="CJ19" s="652"/>
      <c r="CK19" s="652"/>
      <c r="CL19" s="652"/>
      <c r="CM19" s="652"/>
      <c r="CN19" s="652"/>
      <c r="CO19" s="652"/>
      <c r="CP19" s="652"/>
      <c r="CQ19" s="653"/>
      <c r="CR19" s="636" t="s">
        <v>66</v>
      </c>
      <c r="CS19" s="637"/>
      <c r="CT19" s="637"/>
      <c r="CU19" s="637"/>
      <c r="CV19" s="637"/>
      <c r="CW19" s="637"/>
      <c r="CX19" s="637"/>
      <c r="CY19" s="638"/>
      <c r="CZ19" s="639" t="s">
        <v>83</v>
      </c>
      <c r="DA19" s="639"/>
      <c r="DB19" s="639"/>
      <c r="DC19" s="639"/>
      <c r="DD19" s="645" t="s">
        <v>66</v>
      </c>
      <c r="DE19" s="637"/>
      <c r="DF19" s="637"/>
      <c r="DG19" s="637"/>
      <c r="DH19" s="637"/>
      <c r="DI19" s="637"/>
      <c r="DJ19" s="637"/>
      <c r="DK19" s="637"/>
      <c r="DL19" s="637"/>
      <c r="DM19" s="637"/>
      <c r="DN19" s="637"/>
      <c r="DO19" s="637"/>
      <c r="DP19" s="638"/>
      <c r="DQ19" s="645" t="s">
        <v>181</v>
      </c>
      <c r="DR19" s="637"/>
      <c r="DS19" s="637"/>
      <c r="DT19" s="637"/>
      <c r="DU19" s="637"/>
      <c r="DV19" s="637"/>
      <c r="DW19" s="637"/>
      <c r="DX19" s="637"/>
      <c r="DY19" s="637"/>
      <c r="DZ19" s="637"/>
      <c r="EA19" s="637"/>
      <c r="EB19" s="637"/>
      <c r="EC19" s="646"/>
    </row>
    <row r="20" spans="2:133" ht="11.25" customHeight="1" x14ac:dyDescent="0.15">
      <c r="B20" s="633" t="s">
        <v>213</v>
      </c>
      <c r="C20" s="634"/>
      <c r="D20" s="634"/>
      <c r="E20" s="634"/>
      <c r="F20" s="634"/>
      <c r="G20" s="634"/>
      <c r="H20" s="634"/>
      <c r="I20" s="634"/>
      <c r="J20" s="634"/>
      <c r="K20" s="634"/>
      <c r="L20" s="634"/>
      <c r="M20" s="634"/>
      <c r="N20" s="634"/>
      <c r="O20" s="634"/>
      <c r="P20" s="634"/>
      <c r="Q20" s="635"/>
      <c r="R20" s="636">
        <v>446688</v>
      </c>
      <c r="S20" s="637"/>
      <c r="T20" s="637"/>
      <c r="U20" s="637"/>
      <c r="V20" s="637"/>
      <c r="W20" s="637"/>
      <c r="X20" s="637"/>
      <c r="Y20" s="638"/>
      <c r="Z20" s="639">
        <v>2.5</v>
      </c>
      <c r="AA20" s="639"/>
      <c r="AB20" s="639"/>
      <c r="AC20" s="639"/>
      <c r="AD20" s="640" t="s">
        <v>66</v>
      </c>
      <c r="AE20" s="640"/>
      <c r="AF20" s="640"/>
      <c r="AG20" s="640"/>
      <c r="AH20" s="640"/>
      <c r="AI20" s="640"/>
      <c r="AJ20" s="640"/>
      <c r="AK20" s="640"/>
      <c r="AL20" s="641" t="s">
        <v>66</v>
      </c>
      <c r="AM20" s="642"/>
      <c r="AN20" s="642"/>
      <c r="AO20" s="643"/>
      <c r="AP20" s="633" t="s">
        <v>214</v>
      </c>
      <c r="AQ20" s="634"/>
      <c r="AR20" s="634"/>
      <c r="AS20" s="634"/>
      <c r="AT20" s="634"/>
      <c r="AU20" s="634"/>
      <c r="AV20" s="634"/>
      <c r="AW20" s="634"/>
      <c r="AX20" s="634"/>
      <c r="AY20" s="634"/>
      <c r="AZ20" s="634"/>
      <c r="BA20" s="634"/>
      <c r="BB20" s="634"/>
      <c r="BC20" s="634"/>
      <c r="BD20" s="634"/>
      <c r="BE20" s="634"/>
      <c r="BF20" s="635"/>
      <c r="BG20" s="636">
        <v>3509</v>
      </c>
      <c r="BH20" s="637"/>
      <c r="BI20" s="637"/>
      <c r="BJ20" s="637"/>
      <c r="BK20" s="637"/>
      <c r="BL20" s="637"/>
      <c r="BM20" s="637"/>
      <c r="BN20" s="638"/>
      <c r="BO20" s="639">
        <v>0.1</v>
      </c>
      <c r="BP20" s="639"/>
      <c r="BQ20" s="639"/>
      <c r="BR20" s="639"/>
      <c r="BS20" s="645" t="s">
        <v>66</v>
      </c>
      <c r="BT20" s="637"/>
      <c r="BU20" s="637"/>
      <c r="BV20" s="637"/>
      <c r="BW20" s="637"/>
      <c r="BX20" s="637"/>
      <c r="BY20" s="637"/>
      <c r="BZ20" s="637"/>
      <c r="CA20" s="637"/>
      <c r="CB20" s="646"/>
      <c r="CD20" s="651" t="s">
        <v>215</v>
      </c>
      <c r="CE20" s="652"/>
      <c r="CF20" s="652"/>
      <c r="CG20" s="652"/>
      <c r="CH20" s="652"/>
      <c r="CI20" s="652"/>
      <c r="CJ20" s="652"/>
      <c r="CK20" s="652"/>
      <c r="CL20" s="652"/>
      <c r="CM20" s="652"/>
      <c r="CN20" s="652"/>
      <c r="CO20" s="652"/>
      <c r="CP20" s="652"/>
      <c r="CQ20" s="653"/>
      <c r="CR20" s="636">
        <v>16611058</v>
      </c>
      <c r="CS20" s="637"/>
      <c r="CT20" s="637"/>
      <c r="CU20" s="637"/>
      <c r="CV20" s="637"/>
      <c r="CW20" s="637"/>
      <c r="CX20" s="637"/>
      <c r="CY20" s="638"/>
      <c r="CZ20" s="639">
        <v>100</v>
      </c>
      <c r="DA20" s="639"/>
      <c r="DB20" s="639"/>
      <c r="DC20" s="639"/>
      <c r="DD20" s="645">
        <v>1786485</v>
      </c>
      <c r="DE20" s="637"/>
      <c r="DF20" s="637"/>
      <c r="DG20" s="637"/>
      <c r="DH20" s="637"/>
      <c r="DI20" s="637"/>
      <c r="DJ20" s="637"/>
      <c r="DK20" s="637"/>
      <c r="DL20" s="637"/>
      <c r="DM20" s="637"/>
      <c r="DN20" s="637"/>
      <c r="DO20" s="637"/>
      <c r="DP20" s="638"/>
      <c r="DQ20" s="645">
        <v>8929009</v>
      </c>
      <c r="DR20" s="637"/>
      <c r="DS20" s="637"/>
      <c r="DT20" s="637"/>
      <c r="DU20" s="637"/>
      <c r="DV20" s="637"/>
      <c r="DW20" s="637"/>
      <c r="DX20" s="637"/>
      <c r="DY20" s="637"/>
      <c r="DZ20" s="637"/>
      <c r="EA20" s="637"/>
      <c r="EB20" s="637"/>
      <c r="EC20" s="646"/>
    </row>
    <row r="21" spans="2:133" ht="11.25" customHeight="1" x14ac:dyDescent="0.15">
      <c r="B21" s="633" t="s">
        <v>216</v>
      </c>
      <c r="C21" s="634"/>
      <c r="D21" s="634"/>
      <c r="E21" s="634"/>
      <c r="F21" s="634"/>
      <c r="G21" s="634"/>
      <c r="H21" s="634"/>
      <c r="I21" s="634"/>
      <c r="J21" s="634"/>
      <c r="K21" s="634"/>
      <c r="L21" s="634"/>
      <c r="M21" s="634"/>
      <c r="N21" s="634"/>
      <c r="O21" s="634"/>
      <c r="P21" s="634"/>
      <c r="Q21" s="635"/>
      <c r="R21" s="636" t="s">
        <v>66</v>
      </c>
      <c r="S21" s="637"/>
      <c r="T21" s="637"/>
      <c r="U21" s="637"/>
      <c r="V21" s="637"/>
      <c r="W21" s="637"/>
      <c r="X21" s="637"/>
      <c r="Y21" s="638"/>
      <c r="Z21" s="639" t="s">
        <v>66</v>
      </c>
      <c r="AA21" s="639"/>
      <c r="AB21" s="639"/>
      <c r="AC21" s="639"/>
      <c r="AD21" s="640" t="s">
        <v>83</v>
      </c>
      <c r="AE21" s="640"/>
      <c r="AF21" s="640"/>
      <c r="AG21" s="640"/>
      <c r="AH21" s="640"/>
      <c r="AI21" s="640"/>
      <c r="AJ21" s="640"/>
      <c r="AK21" s="640"/>
      <c r="AL21" s="641" t="s">
        <v>66</v>
      </c>
      <c r="AM21" s="642"/>
      <c r="AN21" s="642"/>
      <c r="AO21" s="643"/>
      <c r="AP21" s="654" t="s">
        <v>217</v>
      </c>
      <c r="AQ21" s="655"/>
      <c r="AR21" s="655"/>
      <c r="AS21" s="655"/>
      <c r="AT21" s="655"/>
      <c r="AU21" s="655"/>
      <c r="AV21" s="655"/>
      <c r="AW21" s="655"/>
      <c r="AX21" s="655"/>
      <c r="AY21" s="655"/>
      <c r="AZ21" s="655"/>
      <c r="BA21" s="655"/>
      <c r="BB21" s="655"/>
      <c r="BC21" s="655"/>
      <c r="BD21" s="655"/>
      <c r="BE21" s="655"/>
      <c r="BF21" s="656"/>
      <c r="BG21" s="636">
        <v>3509</v>
      </c>
      <c r="BH21" s="637"/>
      <c r="BI21" s="637"/>
      <c r="BJ21" s="637"/>
      <c r="BK21" s="637"/>
      <c r="BL21" s="637"/>
      <c r="BM21" s="637"/>
      <c r="BN21" s="638"/>
      <c r="BO21" s="639">
        <v>0.1</v>
      </c>
      <c r="BP21" s="639"/>
      <c r="BQ21" s="639"/>
      <c r="BR21" s="639"/>
      <c r="BS21" s="645" t="s">
        <v>66</v>
      </c>
      <c r="BT21" s="637"/>
      <c r="BU21" s="637"/>
      <c r="BV21" s="637"/>
      <c r="BW21" s="637"/>
      <c r="BX21" s="637"/>
      <c r="BY21" s="637"/>
      <c r="BZ21" s="637"/>
      <c r="CA21" s="637"/>
      <c r="CB21" s="646"/>
      <c r="CD21" s="660"/>
      <c r="CE21" s="661"/>
      <c r="CF21" s="661"/>
      <c r="CG21" s="661"/>
      <c r="CH21" s="661"/>
      <c r="CI21" s="661"/>
      <c r="CJ21" s="661"/>
      <c r="CK21" s="661"/>
      <c r="CL21" s="661"/>
      <c r="CM21" s="661"/>
      <c r="CN21" s="661"/>
      <c r="CO21" s="661"/>
      <c r="CP21" s="661"/>
      <c r="CQ21" s="662"/>
      <c r="CR21" s="663"/>
      <c r="CS21" s="658"/>
      <c r="CT21" s="658"/>
      <c r="CU21" s="658"/>
      <c r="CV21" s="658"/>
      <c r="CW21" s="658"/>
      <c r="CX21" s="658"/>
      <c r="CY21" s="664"/>
      <c r="CZ21" s="665"/>
      <c r="DA21" s="665"/>
      <c r="DB21" s="665"/>
      <c r="DC21" s="665"/>
      <c r="DD21" s="657"/>
      <c r="DE21" s="658"/>
      <c r="DF21" s="658"/>
      <c r="DG21" s="658"/>
      <c r="DH21" s="658"/>
      <c r="DI21" s="658"/>
      <c r="DJ21" s="658"/>
      <c r="DK21" s="658"/>
      <c r="DL21" s="658"/>
      <c r="DM21" s="658"/>
      <c r="DN21" s="658"/>
      <c r="DO21" s="658"/>
      <c r="DP21" s="664"/>
      <c r="DQ21" s="657"/>
      <c r="DR21" s="658"/>
      <c r="DS21" s="658"/>
      <c r="DT21" s="658"/>
      <c r="DU21" s="658"/>
      <c r="DV21" s="658"/>
      <c r="DW21" s="658"/>
      <c r="DX21" s="658"/>
      <c r="DY21" s="658"/>
      <c r="DZ21" s="658"/>
      <c r="EA21" s="658"/>
      <c r="EB21" s="658"/>
      <c r="EC21" s="659"/>
    </row>
    <row r="22" spans="2:133" ht="11.25" customHeight="1" x14ac:dyDescent="0.15">
      <c r="B22" s="633" t="s">
        <v>218</v>
      </c>
      <c r="C22" s="634"/>
      <c r="D22" s="634"/>
      <c r="E22" s="634"/>
      <c r="F22" s="634"/>
      <c r="G22" s="634"/>
      <c r="H22" s="634"/>
      <c r="I22" s="634"/>
      <c r="J22" s="634"/>
      <c r="K22" s="634"/>
      <c r="L22" s="634"/>
      <c r="M22" s="634"/>
      <c r="N22" s="634"/>
      <c r="O22" s="634"/>
      <c r="P22" s="634"/>
      <c r="Q22" s="635"/>
      <c r="R22" s="636">
        <v>7878411</v>
      </c>
      <c r="S22" s="637"/>
      <c r="T22" s="637"/>
      <c r="U22" s="637"/>
      <c r="V22" s="637"/>
      <c r="W22" s="637"/>
      <c r="X22" s="637"/>
      <c r="Y22" s="638"/>
      <c r="Z22" s="639">
        <v>44.2</v>
      </c>
      <c r="AA22" s="639"/>
      <c r="AB22" s="639"/>
      <c r="AC22" s="639"/>
      <c r="AD22" s="640">
        <v>7431723</v>
      </c>
      <c r="AE22" s="640"/>
      <c r="AF22" s="640"/>
      <c r="AG22" s="640"/>
      <c r="AH22" s="640"/>
      <c r="AI22" s="640"/>
      <c r="AJ22" s="640"/>
      <c r="AK22" s="640"/>
      <c r="AL22" s="641">
        <v>99.9</v>
      </c>
      <c r="AM22" s="642"/>
      <c r="AN22" s="642"/>
      <c r="AO22" s="643"/>
      <c r="AP22" s="654" t="s">
        <v>219</v>
      </c>
      <c r="AQ22" s="655"/>
      <c r="AR22" s="655"/>
      <c r="AS22" s="655"/>
      <c r="AT22" s="655"/>
      <c r="AU22" s="655"/>
      <c r="AV22" s="655"/>
      <c r="AW22" s="655"/>
      <c r="AX22" s="655"/>
      <c r="AY22" s="655"/>
      <c r="AZ22" s="655"/>
      <c r="BA22" s="655"/>
      <c r="BB22" s="655"/>
      <c r="BC22" s="655"/>
      <c r="BD22" s="655"/>
      <c r="BE22" s="655"/>
      <c r="BF22" s="656"/>
      <c r="BG22" s="636" t="s">
        <v>66</v>
      </c>
      <c r="BH22" s="637"/>
      <c r="BI22" s="637"/>
      <c r="BJ22" s="637"/>
      <c r="BK22" s="637"/>
      <c r="BL22" s="637"/>
      <c r="BM22" s="637"/>
      <c r="BN22" s="638"/>
      <c r="BO22" s="639" t="s">
        <v>66</v>
      </c>
      <c r="BP22" s="639"/>
      <c r="BQ22" s="639"/>
      <c r="BR22" s="639"/>
      <c r="BS22" s="645" t="s">
        <v>66</v>
      </c>
      <c r="BT22" s="637"/>
      <c r="BU22" s="637"/>
      <c r="BV22" s="637"/>
      <c r="BW22" s="637"/>
      <c r="BX22" s="637"/>
      <c r="BY22" s="637"/>
      <c r="BZ22" s="637"/>
      <c r="CA22" s="637"/>
      <c r="CB22" s="646"/>
      <c r="CD22" s="618" t="s">
        <v>220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221</v>
      </c>
      <c r="C23" s="634"/>
      <c r="D23" s="634"/>
      <c r="E23" s="634"/>
      <c r="F23" s="634"/>
      <c r="G23" s="634"/>
      <c r="H23" s="634"/>
      <c r="I23" s="634"/>
      <c r="J23" s="634"/>
      <c r="K23" s="634"/>
      <c r="L23" s="634"/>
      <c r="M23" s="634"/>
      <c r="N23" s="634"/>
      <c r="O23" s="634"/>
      <c r="P23" s="634"/>
      <c r="Q23" s="635"/>
      <c r="R23" s="636">
        <v>3915</v>
      </c>
      <c r="S23" s="637"/>
      <c r="T23" s="637"/>
      <c r="U23" s="637"/>
      <c r="V23" s="637"/>
      <c r="W23" s="637"/>
      <c r="X23" s="637"/>
      <c r="Y23" s="638"/>
      <c r="Z23" s="639">
        <v>0</v>
      </c>
      <c r="AA23" s="639"/>
      <c r="AB23" s="639"/>
      <c r="AC23" s="639"/>
      <c r="AD23" s="640">
        <v>3915</v>
      </c>
      <c r="AE23" s="640"/>
      <c r="AF23" s="640"/>
      <c r="AG23" s="640"/>
      <c r="AH23" s="640"/>
      <c r="AI23" s="640"/>
      <c r="AJ23" s="640"/>
      <c r="AK23" s="640"/>
      <c r="AL23" s="641">
        <v>0.1</v>
      </c>
      <c r="AM23" s="642"/>
      <c r="AN23" s="642"/>
      <c r="AO23" s="643"/>
      <c r="AP23" s="654" t="s">
        <v>222</v>
      </c>
      <c r="AQ23" s="655"/>
      <c r="AR23" s="655"/>
      <c r="AS23" s="655"/>
      <c r="AT23" s="655"/>
      <c r="AU23" s="655"/>
      <c r="AV23" s="655"/>
      <c r="AW23" s="655"/>
      <c r="AX23" s="655"/>
      <c r="AY23" s="655"/>
      <c r="AZ23" s="655"/>
      <c r="BA23" s="655"/>
      <c r="BB23" s="655"/>
      <c r="BC23" s="655"/>
      <c r="BD23" s="655"/>
      <c r="BE23" s="655"/>
      <c r="BF23" s="656"/>
      <c r="BG23" s="636" t="s">
        <v>66</v>
      </c>
      <c r="BH23" s="637"/>
      <c r="BI23" s="637"/>
      <c r="BJ23" s="637"/>
      <c r="BK23" s="637"/>
      <c r="BL23" s="637"/>
      <c r="BM23" s="637"/>
      <c r="BN23" s="638"/>
      <c r="BO23" s="639" t="s">
        <v>66</v>
      </c>
      <c r="BP23" s="639"/>
      <c r="BQ23" s="639"/>
      <c r="BR23" s="639"/>
      <c r="BS23" s="645" t="s">
        <v>181</v>
      </c>
      <c r="BT23" s="637"/>
      <c r="BU23" s="637"/>
      <c r="BV23" s="637"/>
      <c r="BW23" s="637"/>
      <c r="BX23" s="637"/>
      <c r="BY23" s="637"/>
      <c r="BZ23" s="637"/>
      <c r="CA23" s="637"/>
      <c r="CB23" s="646"/>
      <c r="CD23" s="618" t="s">
        <v>159</v>
      </c>
      <c r="CE23" s="619"/>
      <c r="CF23" s="619"/>
      <c r="CG23" s="619"/>
      <c r="CH23" s="619"/>
      <c r="CI23" s="619"/>
      <c r="CJ23" s="619"/>
      <c r="CK23" s="619"/>
      <c r="CL23" s="619"/>
      <c r="CM23" s="619"/>
      <c r="CN23" s="619"/>
      <c r="CO23" s="619"/>
      <c r="CP23" s="619"/>
      <c r="CQ23" s="620"/>
      <c r="CR23" s="618" t="s">
        <v>223</v>
      </c>
      <c r="CS23" s="619"/>
      <c r="CT23" s="619"/>
      <c r="CU23" s="619"/>
      <c r="CV23" s="619"/>
      <c r="CW23" s="619"/>
      <c r="CX23" s="619"/>
      <c r="CY23" s="620"/>
      <c r="CZ23" s="618" t="s">
        <v>224</v>
      </c>
      <c r="DA23" s="619"/>
      <c r="DB23" s="619"/>
      <c r="DC23" s="620"/>
      <c r="DD23" s="618" t="s">
        <v>225</v>
      </c>
      <c r="DE23" s="619"/>
      <c r="DF23" s="619"/>
      <c r="DG23" s="619"/>
      <c r="DH23" s="619"/>
      <c r="DI23" s="619"/>
      <c r="DJ23" s="619"/>
      <c r="DK23" s="620"/>
      <c r="DL23" s="666" t="s">
        <v>226</v>
      </c>
      <c r="DM23" s="667"/>
      <c r="DN23" s="667"/>
      <c r="DO23" s="667"/>
      <c r="DP23" s="667"/>
      <c r="DQ23" s="667"/>
      <c r="DR23" s="667"/>
      <c r="DS23" s="667"/>
      <c r="DT23" s="667"/>
      <c r="DU23" s="667"/>
      <c r="DV23" s="668"/>
      <c r="DW23" s="618" t="s">
        <v>227</v>
      </c>
      <c r="DX23" s="619"/>
      <c r="DY23" s="619"/>
      <c r="DZ23" s="619"/>
      <c r="EA23" s="619"/>
      <c r="EB23" s="619"/>
      <c r="EC23" s="620"/>
    </row>
    <row r="24" spans="2:133" ht="11.25" customHeight="1" x14ac:dyDescent="0.15">
      <c r="B24" s="633" t="s">
        <v>228</v>
      </c>
      <c r="C24" s="634"/>
      <c r="D24" s="634"/>
      <c r="E24" s="634"/>
      <c r="F24" s="634"/>
      <c r="G24" s="634"/>
      <c r="H24" s="634"/>
      <c r="I24" s="634"/>
      <c r="J24" s="634"/>
      <c r="K24" s="634"/>
      <c r="L24" s="634"/>
      <c r="M24" s="634"/>
      <c r="N24" s="634"/>
      <c r="O24" s="634"/>
      <c r="P24" s="634"/>
      <c r="Q24" s="635"/>
      <c r="R24" s="636">
        <v>269293</v>
      </c>
      <c r="S24" s="637"/>
      <c r="T24" s="637"/>
      <c r="U24" s="637"/>
      <c r="V24" s="637"/>
      <c r="W24" s="637"/>
      <c r="X24" s="637"/>
      <c r="Y24" s="638"/>
      <c r="Z24" s="639">
        <v>1.5</v>
      </c>
      <c r="AA24" s="639"/>
      <c r="AB24" s="639"/>
      <c r="AC24" s="639"/>
      <c r="AD24" s="640" t="s">
        <v>66</v>
      </c>
      <c r="AE24" s="640"/>
      <c r="AF24" s="640"/>
      <c r="AG24" s="640"/>
      <c r="AH24" s="640"/>
      <c r="AI24" s="640"/>
      <c r="AJ24" s="640"/>
      <c r="AK24" s="640"/>
      <c r="AL24" s="641" t="s">
        <v>83</v>
      </c>
      <c r="AM24" s="642"/>
      <c r="AN24" s="642"/>
      <c r="AO24" s="643"/>
      <c r="AP24" s="654" t="s">
        <v>229</v>
      </c>
      <c r="AQ24" s="655"/>
      <c r="AR24" s="655"/>
      <c r="AS24" s="655"/>
      <c r="AT24" s="655"/>
      <c r="AU24" s="655"/>
      <c r="AV24" s="655"/>
      <c r="AW24" s="655"/>
      <c r="AX24" s="655"/>
      <c r="AY24" s="655"/>
      <c r="AZ24" s="655"/>
      <c r="BA24" s="655"/>
      <c r="BB24" s="655"/>
      <c r="BC24" s="655"/>
      <c r="BD24" s="655"/>
      <c r="BE24" s="655"/>
      <c r="BF24" s="656"/>
      <c r="BG24" s="636" t="s">
        <v>66</v>
      </c>
      <c r="BH24" s="637"/>
      <c r="BI24" s="637"/>
      <c r="BJ24" s="637"/>
      <c r="BK24" s="637"/>
      <c r="BL24" s="637"/>
      <c r="BM24" s="637"/>
      <c r="BN24" s="638"/>
      <c r="BO24" s="639" t="s">
        <v>66</v>
      </c>
      <c r="BP24" s="639"/>
      <c r="BQ24" s="639"/>
      <c r="BR24" s="639"/>
      <c r="BS24" s="645" t="s">
        <v>186</v>
      </c>
      <c r="BT24" s="637"/>
      <c r="BU24" s="637"/>
      <c r="BV24" s="637"/>
      <c r="BW24" s="637"/>
      <c r="BX24" s="637"/>
      <c r="BY24" s="637"/>
      <c r="BZ24" s="637"/>
      <c r="CA24" s="637"/>
      <c r="CB24" s="646"/>
      <c r="CD24" s="647" t="s">
        <v>230</v>
      </c>
      <c r="CE24" s="648"/>
      <c r="CF24" s="648"/>
      <c r="CG24" s="648"/>
      <c r="CH24" s="648"/>
      <c r="CI24" s="648"/>
      <c r="CJ24" s="648"/>
      <c r="CK24" s="648"/>
      <c r="CL24" s="648"/>
      <c r="CM24" s="648"/>
      <c r="CN24" s="648"/>
      <c r="CO24" s="648"/>
      <c r="CP24" s="648"/>
      <c r="CQ24" s="649"/>
      <c r="CR24" s="625">
        <v>6747502</v>
      </c>
      <c r="CS24" s="626"/>
      <c r="CT24" s="626"/>
      <c r="CU24" s="626"/>
      <c r="CV24" s="626"/>
      <c r="CW24" s="626"/>
      <c r="CX24" s="626"/>
      <c r="CY24" s="627"/>
      <c r="CZ24" s="630">
        <v>40.6</v>
      </c>
      <c r="DA24" s="631"/>
      <c r="DB24" s="631"/>
      <c r="DC24" s="650"/>
      <c r="DD24" s="669">
        <v>4058550</v>
      </c>
      <c r="DE24" s="626"/>
      <c r="DF24" s="626"/>
      <c r="DG24" s="626"/>
      <c r="DH24" s="626"/>
      <c r="DI24" s="626"/>
      <c r="DJ24" s="626"/>
      <c r="DK24" s="627"/>
      <c r="DL24" s="669">
        <v>4011547</v>
      </c>
      <c r="DM24" s="626"/>
      <c r="DN24" s="626"/>
      <c r="DO24" s="626"/>
      <c r="DP24" s="626"/>
      <c r="DQ24" s="626"/>
      <c r="DR24" s="626"/>
      <c r="DS24" s="626"/>
      <c r="DT24" s="626"/>
      <c r="DU24" s="626"/>
      <c r="DV24" s="627"/>
      <c r="DW24" s="630">
        <v>50.7</v>
      </c>
      <c r="DX24" s="631"/>
      <c r="DY24" s="631"/>
      <c r="DZ24" s="631"/>
      <c r="EA24" s="631"/>
      <c r="EB24" s="631"/>
      <c r="EC24" s="632"/>
    </row>
    <row r="25" spans="2:133" ht="11.25" customHeight="1" x14ac:dyDescent="0.15">
      <c r="B25" s="633" t="s">
        <v>231</v>
      </c>
      <c r="C25" s="634"/>
      <c r="D25" s="634"/>
      <c r="E25" s="634"/>
      <c r="F25" s="634"/>
      <c r="G25" s="634"/>
      <c r="H25" s="634"/>
      <c r="I25" s="634"/>
      <c r="J25" s="634"/>
      <c r="K25" s="634"/>
      <c r="L25" s="634"/>
      <c r="M25" s="634"/>
      <c r="N25" s="634"/>
      <c r="O25" s="634"/>
      <c r="P25" s="634"/>
      <c r="Q25" s="635"/>
      <c r="R25" s="636">
        <v>232355</v>
      </c>
      <c r="S25" s="637"/>
      <c r="T25" s="637"/>
      <c r="U25" s="637"/>
      <c r="V25" s="637"/>
      <c r="W25" s="637"/>
      <c r="X25" s="637"/>
      <c r="Y25" s="638"/>
      <c r="Z25" s="639">
        <v>1.3</v>
      </c>
      <c r="AA25" s="639"/>
      <c r="AB25" s="639"/>
      <c r="AC25" s="639"/>
      <c r="AD25" s="640" t="s">
        <v>66</v>
      </c>
      <c r="AE25" s="640"/>
      <c r="AF25" s="640"/>
      <c r="AG25" s="640"/>
      <c r="AH25" s="640"/>
      <c r="AI25" s="640"/>
      <c r="AJ25" s="640"/>
      <c r="AK25" s="640"/>
      <c r="AL25" s="641" t="s">
        <v>66</v>
      </c>
      <c r="AM25" s="642"/>
      <c r="AN25" s="642"/>
      <c r="AO25" s="643"/>
      <c r="AP25" s="654" t="s">
        <v>232</v>
      </c>
      <c r="AQ25" s="655"/>
      <c r="AR25" s="655"/>
      <c r="AS25" s="655"/>
      <c r="AT25" s="655"/>
      <c r="AU25" s="655"/>
      <c r="AV25" s="655"/>
      <c r="AW25" s="655"/>
      <c r="AX25" s="655"/>
      <c r="AY25" s="655"/>
      <c r="AZ25" s="655"/>
      <c r="BA25" s="655"/>
      <c r="BB25" s="655"/>
      <c r="BC25" s="655"/>
      <c r="BD25" s="655"/>
      <c r="BE25" s="655"/>
      <c r="BF25" s="656"/>
      <c r="BG25" s="636" t="s">
        <v>66</v>
      </c>
      <c r="BH25" s="637"/>
      <c r="BI25" s="637"/>
      <c r="BJ25" s="637"/>
      <c r="BK25" s="637"/>
      <c r="BL25" s="637"/>
      <c r="BM25" s="637"/>
      <c r="BN25" s="638"/>
      <c r="BO25" s="639" t="s">
        <v>66</v>
      </c>
      <c r="BP25" s="639"/>
      <c r="BQ25" s="639"/>
      <c r="BR25" s="639"/>
      <c r="BS25" s="645" t="s">
        <v>181</v>
      </c>
      <c r="BT25" s="637"/>
      <c r="BU25" s="637"/>
      <c r="BV25" s="637"/>
      <c r="BW25" s="637"/>
      <c r="BX25" s="637"/>
      <c r="BY25" s="637"/>
      <c r="BZ25" s="637"/>
      <c r="CA25" s="637"/>
      <c r="CB25" s="646"/>
      <c r="CD25" s="651" t="s">
        <v>233</v>
      </c>
      <c r="CE25" s="652"/>
      <c r="CF25" s="652"/>
      <c r="CG25" s="652"/>
      <c r="CH25" s="652"/>
      <c r="CI25" s="652"/>
      <c r="CJ25" s="652"/>
      <c r="CK25" s="652"/>
      <c r="CL25" s="652"/>
      <c r="CM25" s="652"/>
      <c r="CN25" s="652"/>
      <c r="CO25" s="652"/>
      <c r="CP25" s="652"/>
      <c r="CQ25" s="653"/>
      <c r="CR25" s="636">
        <v>1810611</v>
      </c>
      <c r="CS25" s="670"/>
      <c r="CT25" s="670"/>
      <c r="CU25" s="670"/>
      <c r="CV25" s="670"/>
      <c r="CW25" s="670"/>
      <c r="CX25" s="670"/>
      <c r="CY25" s="671"/>
      <c r="CZ25" s="641">
        <v>10.9</v>
      </c>
      <c r="DA25" s="672"/>
      <c r="DB25" s="672"/>
      <c r="DC25" s="675"/>
      <c r="DD25" s="645">
        <v>1646230</v>
      </c>
      <c r="DE25" s="670"/>
      <c r="DF25" s="670"/>
      <c r="DG25" s="670"/>
      <c r="DH25" s="670"/>
      <c r="DI25" s="670"/>
      <c r="DJ25" s="670"/>
      <c r="DK25" s="671"/>
      <c r="DL25" s="645">
        <v>1600759</v>
      </c>
      <c r="DM25" s="670"/>
      <c r="DN25" s="670"/>
      <c r="DO25" s="670"/>
      <c r="DP25" s="670"/>
      <c r="DQ25" s="670"/>
      <c r="DR25" s="670"/>
      <c r="DS25" s="670"/>
      <c r="DT25" s="670"/>
      <c r="DU25" s="670"/>
      <c r="DV25" s="671"/>
      <c r="DW25" s="641">
        <v>20.2</v>
      </c>
      <c r="DX25" s="672"/>
      <c r="DY25" s="672"/>
      <c r="DZ25" s="672"/>
      <c r="EA25" s="672"/>
      <c r="EB25" s="672"/>
      <c r="EC25" s="673"/>
    </row>
    <row r="26" spans="2:133" ht="11.25" customHeight="1" x14ac:dyDescent="0.15">
      <c r="B26" s="633" t="s">
        <v>234</v>
      </c>
      <c r="C26" s="634"/>
      <c r="D26" s="634"/>
      <c r="E26" s="634"/>
      <c r="F26" s="634"/>
      <c r="G26" s="634"/>
      <c r="H26" s="634"/>
      <c r="I26" s="634"/>
      <c r="J26" s="634"/>
      <c r="K26" s="634"/>
      <c r="L26" s="634"/>
      <c r="M26" s="634"/>
      <c r="N26" s="634"/>
      <c r="O26" s="634"/>
      <c r="P26" s="634"/>
      <c r="Q26" s="635"/>
      <c r="R26" s="636">
        <v>67785</v>
      </c>
      <c r="S26" s="637"/>
      <c r="T26" s="637"/>
      <c r="U26" s="637"/>
      <c r="V26" s="637"/>
      <c r="W26" s="637"/>
      <c r="X26" s="637"/>
      <c r="Y26" s="638"/>
      <c r="Z26" s="639">
        <v>0.4</v>
      </c>
      <c r="AA26" s="639"/>
      <c r="AB26" s="639"/>
      <c r="AC26" s="639"/>
      <c r="AD26" s="640">
        <v>219</v>
      </c>
      <c r="AE26" s="640"/>
      <c r="AF26" s="640"/>
      <c r="AG26" s="640"/>
      <c r="AH26" s="640"/>
      <c r="AI26" s="640"/>
      <c r="AJ26" s="640"/>
      <c r="AK26" s="640"/>
      <c r="AL26" s="641">
        <v>0</v>
      </c>
      <c r="AM26" s="642"/>
      <c r="AN26" s="642"/>
      <c r="AO26" s="643"/>
      <c r="AP26" s="654" t="s">
        <v>235</v>
      </c>
      <c r="AQ26" s="674"/>
      <c r="AR26" s="674"/>
      <c r="AS26" s="674"/>
      <c r="AT26" s="674"/>
      <c r="AU26" s="674"/>
      <c r="AV26" s="674"/>
      <c r="AW26" s="674"/>
      <c r="AX26" s="674"/>
      <c r="AY26" s="674"/>
      <c r="AZ26" s="674"/>
      <c r="BA26" s="674"/>
      <c r="BB26" s="674"/>
      <c r="BC26" s="674"/>
      <c r="BD26" s="674"/>
      <c r="BE26" s="674"/>
      <c r="BF26" s="656"/>
      <c r="BG26" s="636" t="s">
        <v>83</v>
      </c>
      <c r="BH26" s="637"/>
      <c r="BI26" s="637"/>
      <c r="BJ26" s="637"/>
      <c r="BK26" s="637"/>
      <c r="BL26" s="637"/>
      <c r="BM26" s="637"/>
      <c r="BN26" s="638"/>
      <c r="BO26" s="639" t="s">
        <v>66</v>
      </c>
      <c r="BP26" s="639"/>
      <c r="BQ26" s="639"/>
      <c r="BR26" s="639"/>
      <c r="BS26" s="645" t="s">
        <v>66</v>
      </c>
      <c r="BT26" s="637"/>
      <c r="BU26" s="637"/>
      <c r="BV26" s="637"/>
      <c r="BW26" s="637"/>
      <c r="BX26" s="637"/>
      <c r="BY26" s="637"/>
      <c r="BZ26" s="637"/>
      <c r="CA26" s="637"/>
      <c r="CB26" s="646"/>
      <c r="CD26" s="651" t="s">
        <v>236</v>
      </c>
      <c r="CE26" s="652"/>
      <c r="CF26" s="652"/>
      <c r="CG26" s="652"/>
      <c r="CH26" s="652"/>
      <c r="CI26" s="652"/>
      <c r="CJ26" s="652"/>
      <c r="CK26" s="652"/>
      <c r="CL26" s="652"/>
      <c r="CM26" s="652"/>
      <c r="CN26" s="652"/>
      <c r="CO26" s="652"/>
      <c r="CP26" s="652"/>
      <c r="CQ26" s="653"/>
      <c r="CR26" s="636">
        <v>1020397</v>
      </c>
      <c r="CS26" s="637"/>
      <c r="CT26" s="637"/>
      <c r="CU26" s="637"/>
      <c r="CV26" s="637"/>
      <c r="CW26" s="637"/>
      <c r="CX26" s="637"/>
      <c r="CY26" s="638"/>
      <c r="CZ26" s="641">
        <v>6.1</v>
      </c>
      <c r="DA26" s="672"/>
      <c r="DB26" s="672"/>
      <c r="DC26" s="675"/>
      <c r="DD26" s="645">
        <v>932766</v>
      </c>
      <c r="DE26" s="637"/>
      <c r="DF26" s="637"/>
      <c r="DG26" s="637"/>
      <c r="DH26" s="637"/>
      <c r="DI26" s="637"/>
      <c r="DJ26" s="637"/>
      <c r="DK26" s="638"/>
      <c r="DL26" s="645" t="s">
        <v>66</v>
      </c>
      <c r="DM26" s="637"/>
      <c r="DN26" s="637"/>
      <c r="DO26" s="637"/>
      <c r="DP26" s="637"/>
      <c r="DQ26" s="637"/>
      <c r="DR26" s="637"/>
      <c r="DS26" s="637"/>
      <c r="DT26" s="637"/>
      <c r="DU26" s="637"/>
      <c r="DV26" s="638"/>
      <c r="DW26" s="641" t="s">
        <v>66</v>
      </c>
      <c r="DX26" s="672"/>
      <c r="DY26" s="672"/>
      <c r="DZ26" s="672"/>
      <c r="EA26" s="672"/>
      <c r="EB26" s="672"/>
      <c r="EC26" s="673"/>
    </row>
    <row r="27" spans="2:133" ht="11.25" customHeight="1" x14ac:dyDescent="0.15">
      <c r="B27" s="633" t="s">
        <v>237</v>
      </c>
      <c r="C27" s="634"/>
      <c r="D27" s="634"/>
      <c r="E27" s="634"/>
      <c r="F27" s="634"/>
      <c r="G27" s="634"/>
      <c r="H27" s="634"/>
      <c r="I27" s="634"/>
      <c r="J27" s="634"/>
      <c r="K27" s="634"/>
      <c r="L27" s="634"/>
      <c r="M27" s="634"/>
      <c r="N27" s="634"/>
      <c r="O27" s="634"/>
      <c r="P27" s="634"/>
      <c r="Q27" s="635"/>
      <c r="R27" s="636">
        <v>2803581</v>
      </c>
      <c r="S27" s="637"/>
      <c r="T27" s="637"/>
      <c r="U27" s="637"/>
      <c r="V27" s="637"/>
      <c r="W27" s="637"/>
      <c r="X27" s="637"/>
      <c r="Y27" s="638"/>
      <c r="Z27" s="639">
        <v>15.7</v>
      </c>
      <c r="AA27" s="639"/>
      <c r="AB27" s="639"/>
      <c r="AC27" s="639"/>
      <c r="AD27" s="640" t="s">
        <v>66</v>
      </c>
      <c r="AE27" s="640"/>
      <c r="AF27" s="640"/>
      <c r="AG27" s="640"/>
      <c r="AH27" s="640"/>
      <c r="AI27" s="640"/>
      <c r="AJ27" s="640"/>
      <c r="AK27" s="640"/>
      <c r="AL27" s="641" t="s">
        <v>66</v>
      </c>
      <c r="AM27" s="642"/>
      <c r="AN27" s="642"/>
      <c r="AO27" s="643"/>
      <c r="AP27" s="633" t="s">
        <v>238</v>
      </c>
      <c r="AQ27" s="634"/>
      <c r="AR27" s="634"/>
      <c r="AS27" s="634"/>
      <c r="AT27" s="634"/>
      <c r="AU27" s="634"/>
      <c r="AV27" s="634"/>
      <c r="AW27" s="634"/>
      <c r="AX27" s="634"/>
      <c r="AY27" s="634"/>
      <c r="AZ27" s="634"/>
      <c r="BA27" s="634"/>
      <c r="BB27" s="634"/>
      <c r="BC27" s="634"/>
      <c r="BD27" s="634"/>
      <c r="BE27" s="634"/>
      <c r="BF27" s="635"/>
      <c r="BG27" s="636">
        <v>5097437</v>
      </c>
      <c r="BH27" s="637"/>
      <c r="BI27" s="637"/>
      <c r="BJ27" s="637"/>
      <c r="BK27" s="637"/>
      <c r="BL27" s="637"/>
      <c r="BM27" s="637"/>
      <c r="BN27" s="638"/>
      <c r="BO27" s="639">
        <v>100</v>
      </c>
      <c r="BP27" s="639"/>
      <c r="BQ27" s="639"/>
      <c r="BR27" s="639"/>
      <c r="BS27" s="645" t="s">
        <v>66</v>
      </c>
      <c r="BT27" s="637"/>
      <c r="BU27" s="637"/>
      <c r="BV27" s="637"/>
      <c r="BW27" s="637"/>
      <c r="BX27" s="637"/>
      <c r="BY27" s="637"/>
      <c r="BZ27" s="637"/>
      <c r="CA27" s="637"/>
      <c r="CB27" s="646"/>
      <c r="CD27" s="651" t="s">
        <v>239</v>
      </c>
      <c r="CE27" s="652"/>
      <c r="CF27" s="652"/>
      <c r="CG27" s="652"/>
      <c r="CH27" s="652"/>
      <c r="CI27" s="652"/>
      <c r="CJ27" s="652"/>
      <c r="CK27" s="652"/>
      <c r="CL27" s="652"/>
      <c r="CM27" s="652"/>
      <c r="CN27" s="652"/>
      <c r="CO27" s="652"/>
      <c r="CP27" s="652"/>
      <c r="CQ27" s="653"/>
      <c r="CR27" s="636">
        <v>3484067</v>
      </c>
      <c r="CS27" s="670"/>
      <c r="CT27" s="670"/>
      <c r="CU27" s="670"/>
      <c r="CV27" s="670"/>
      <c r="CW27" s="670"/>
      <c r="CX27" s="670"/>
      <c r="CY27" s="671"/>
      <c r="CZ27" s="641">
        <v>21</v>
      </c>
      <c r="DA27" s="672"/>
      <c r="DB27" s="672"/>
      <c r="DC27" s="675"/>
      <c r="DD27" s="645">
        <v>1037799</v>
      </c>
      <c r="DE27" s="670"/>
      <c r="DF27" s="670"/>
      <c r="DG27" s="670"/>
      <c r="DH27" s="670"/>
      <c r="DI27" s="670"/>
      <c r="DJ27" s="670"/>
      <c r="DK27" s="671"/>
      <c r="DL27" s="645">
        <v>1036267</v>
      </c>
      <c r="DM27" s="670"/>
      <c r="DN27" s="670"/>
      <c r="DO27" s="670"/>
      <c r="DP27" s="670"/>
      <c r="DQ27" s="670"/>
      <c r="DR27" s="670"/>
      <c r="DS27" s="670"/>
      <c r="DT27" s="670"/>
      <c r="DU27" s="670"/>
      <c r="DV27" s="671"/>
      <c r="DW27" s="641">
        <v>13.1</v>
      </c>
      <c r="DX27" s="672"/>
      <c r="DY27" s="672"/>
      <c r="DZ27" s="672"/>
      <c r="EA27" s="672"/>
      <c r="EB27" s="672"/>
      <c r="EC27" s="673"/>
    </row>
    <row r="28" spans="2:133" ht="11.25" customHeight="1" x14ac:dyDescent="0.15">
      <c r="B28" s="678" t="s">
        <v>240</v>
      </c>
      <c r="C28" s="679"/>
      <c r="D28" s="679"/>
      <c r="E28" s="679"/>
      <c r="F28" s="679"/>
      <c r="G28" s="679"/>
      <c r="H28" s="679"/>
      <c r="I28" s="679"/>
      <c r="J28" s="679"/>
      <c r="K28" s="679"/>
      <c r="L28" s="679"/>
      <c r="M28" s="679"/>
      <c r="N28" s="679"/>
      <c r="O28" s="679"/>
      <c r="P28" s="679"/>
      <c r="Q28" s="680"/>
      <c r="R28" s="636" t="s">
        <v>83</v>
      </c>
      <c r="S28" s="637"/>
      <c r="T28" s="637"/>
      <c r="U28" s="637"/>
      <c r="V28" s="637"/>
      <c r="W28" s="637"/>
      <c r="X28" s="637"/>
      <c r="Y28" s="638"/>
      <c r="Z28" s="639" t="s">
        <v>66</v>
      </c>
      <c r="AA28" s="639"/>
      <c r="AB28" s="639"/>
      <c r="AC28" s="639"/>
      <c r="AD28" s="640" t="s">
        <v>66</v>
      </c>
      <c r="AE28" s="640"/>
      <c r="AF28" s="640"/>
      <c r="AG28" s="640"/>
      <c r="AH28" s="640"/>
      <c r="AI28" s="640"/>
      <c r="AJ28" s="640"/>
      <c r="AK28" s="640"/>
      <c r="AL28" s="641" t="s">
        <v>181</v>
      </c>
      <c r="AM28" s="642"/>
      <c r="AN28" s="642"/>
      <c r="AO28" s="643"/>
      <c r="AP28" s="681"/>
      <c r="AQ28" s="682"/>
      <c r="AR28" s="682"/>
      <c r="AS28" s="682"/>
      <c r="AT28" s="682"/>
      <c r="AU28" s="682"/>
      <c r="AV28" s="682"/>
      <c r="AW28" s="682"/>
      <c r="AX28" s="682"/>
      <c r="AY28" s="682"/>
      <c r="AZ28" s="682"/>
      <c r="BA28" s="682"/>
      <c r="BB28" s="682"/>
      <c r="BC28" s="682"/>
      <c r="BD28" s="682"/>
      <c r="BE28" s="682"/>
      <c r="BF28" s="683"/>
      <c r="BG28" s="636"/>
      <c r="BH28" s="637"/>
      <c r="BI28" s="637"/>
      <c r="BJ28" s="637"/>
      <c r="BK28" s="637"/>
      <c r="BL28" s="637"/>
      <c r="BM28" s="637"/>
      <c r="BN28" s="638"/>
      <c r="BO28" s="639"/>
      <c r="BP28" s="639"/>
      <c r="BQ28" s="639"/>
      <c r="BR28" s="639"/>
      <c r="BS28" s="640"/>
      <c r="BT28" s="640"/>
      <c r="BU28" s="640"/>
      <c r="BV28" s="640"/>
      <c r="BW28" s="640"/>
      <c r="BX28" s="640"/>
      <c r="BY28" s="640"/>
      <c r="BZ28" s="640"/>
      <c r="CA28" s="640"/>
      <c r="CB28" s="644"/>
      <c r="CD28" s="651" t="s">
        <v>241</v>
      </c>
      <c r="CE28" s="652"/>
      <c r="CF28" s="652"/>
      <c r="CG28" s="652"/>
      <c r="CH28" s="652"/>
      <c r="CI28" s="652"/>
      <c r="CJ28" s="652"/>
      <c r="CK28" s="652"/>
      <c r="CL28" s="652"/>
      <c r="CM28" s="652"/>
      <c r="CN28" s="652"/>
      <c r="CO28" s="652"/>
      <c r="CP28" s="652"/>
      <c r="CQ28" s="653"/>
      <c r="CR28" s="636">
        <v>1452824</v>
      </c>
      <c r="CS28" s="637"/>
      <c r="CT28" s="637"/>
      <c r="CU28" s="637"/>
      <c r="CV28" s="637"/>
      <c r="CW28" s="637"/>
      <c r="CX28" s="637"/>
      <c r="CY28" s="638"/>
      <c r="CZ28" s="641">
        <v>8.6999999999999993</v>
      </c>
      <c r="DA28" s="672"/>
      <c r="DB28" s="672"/>
      <c r="DC28" s="675"/>
      <c r="DD28" s="645">
        <v>1374521</v>
      </c>
      <c r="DE28" s="637"/>
      <c r="DF28" s="637"/>
      <c r="DG28" s="637"/>
      <c r="DH28" s="637"/>
      <c r="DI28" s="637"/>
      <c r="DJ28" s="637"/>
      <c r="DK28" s="638"/>
      <c r="DL28" s="645">
        <v>1374521</v>
      </c>
      <c r="DM28" s="637"/>
      <c r="DN28" s="637"/>
      <c r="DO28" s="637"/>
      <c r="DP28" s="637"/>
      <c r="DQ28" s="637"/>
      <c r="DR28" s="637"/>
      <c r="DS28" s="637"/>
      <c r="DT28" s="637"/>
      <c r="DU28" s="637"/>
      <c r="DV28" s="638"/>
      <c r="DW28" s="641">
        <v>17.399999999999999</v>
      </c>
      <c r="DX28" s="672"/>
      <c r="DY28" s="672"/>
      <c r="DZ28" s="672"/>
      <c r="EA28" s="672"/>
      <c r="EB28" s="672"/>
      <c r="EC28" s="673"/>
    </row>
    <row r="29" spans="2:133" ht="11.25" customHeight="1" x14ac:dyDescent="0.15">
      <c r="B29" s="633" t="s">
        <v>242</v>
      </c>
      <c r="C29" s="634"/>
      <c r="D29" s="634"/>
      <c r="E29" s="634"/>
      <c r="F29" s="634"/>
      <c r="G29" s="634"/>
      <c r="H29" s="634"/>
      <c r="I29" s="634"/>
      <c r="J29" s="634"/>
      <c r="K29" s="634"/>
      <c r="L29" s="634"/>
      <c r="M29" s="634"/>
      <c r="N29" s="634"/>
      <c r="O29" s="634"/>
      <c r="P29" s="634"/>
      <c r="Q29" s="635"/>
      <c r="R29" s="636">
        <v>2390945</v>
      </c>
      <c r="S29" s="637"/>
      <c r="T29" s="637"/>
      <c r="U29" s="637"/>
      <c r="V29" s="637"/>
      <c r="W29" s="637"/>
      <c r="X29" s="637"/>
      <c r="Y29" s="638"/>
      <c r="Z29" s="639">
        <v>13.4</v>
      </c>
      <c r="AA29" s="639"/>
      <c r="AB29" s="639"/>
      <c r="AC29" s="639"/>
      <c r="AD29" s="640" t="s">
        <v>66</v>
      </c>
      <c r="AE29" s="640"/>
      <c r="AF29" s="640"/>
      <c r="AG29" s="640"/>
      <c r="AH29" s="640"/>
      <c r="AI29" s="640"/>
      <c r="AJ29" s="640"/>
      <c r="AK29" s="640"/>
      <c r="AL29" s="641" t="s">
        <v>181</v>
      </c>
      <c r="AM29" s="642"/>
      <c r="AN29" s="642"/>
      <c r="AO29" s="643"/>
      <c r="AP29" s="615" t="s">
        <v>159</v>
      </c>
      <c r="AQ29" s="616"/>
      <c r="AR29" s="616"/>
      <c r="AS29" s="616"/>
      <c r="AT29" s="616"/>
      <c r="AU29" s="616"/>
      <c r="AV29" s="616"/>
      <c r="AW29" s="616"/>
      <c r="AX29" s="616"/>
      <c r="AY29" s="616"/>
      <c r="AZ29" s="616"/>
      <c r="BA29" s="616"/>
      <c r="BB29" s="616"/>
      <c r="BC29" s="616"/>
      <c r="BD29" s="616"/>
      <c r="BE29" s="616"/>
      <c r="BF29" s="617"/>
      <c r="BG29" s="615" t="s">
        <v>243</v>
      </c>
      <c r="BH29" s="676"/>
      <c r="BI29" s="676"/>
      <c r="BJ29" s="676"/>
      <c r="BK29" s="676"/>
      <c r="BL29" s="676"/>
      <c r="BM29" s="676"/>
      <c r="BN29" s="676"/>
      <c r="BO29" s="676"/>
      <c r="BP29" s="676"/>
      <c r="BQ29" s="677"/>
      <c r="BR29" s="615" t="s">
        <v>244</v>
      </c>
      <c r="BS29" s="676"/>
      <c r="BT29" s="676"/>
      <c r="BU29" s="676"/>
      <c r="BV29" s="676"/>
      <c r="BW29" s="676"/>
      <c r="BX29" s="676"/>
      <c r="BY29" s="676"/>
      <c r="BZ29" s="676"/>
      <c r="CA29" s="676"/>
      <c r="CB29" s="677"/>
      <c r="CD29" s="693" t="s">
        <v>245</v>
      </c>
      <c r="CE29" s="694"/>
      <c r="CF29" s="651" t="s">
        <v>246</v>
      </c>
      <c r="CG29" s="652"/>
      <c r="CH29" s="652"/>
      <c r="CI29" s="652"/>
      <c r="CJ29" s="652"/>
      <c r="CK29" s="652"/>
      <c r="CL29" s="652"/>
      <c r="CM29" s="652"/>
      <c r="CN29" s="652"/>
      <c r="CO29" s="652"/>
      <c r="CP29" s="652"/>
      <c r="CQ29" s="653"/>
      <c r="CR29" s="636">
        <v>1452824</v>
      </c>
      <c r="CS29" s="670"/>
      <c r="CT29" s="670"/>
      <c r="CU29" s="670"/>
      <c r="CV29" s="670"/>
      <c r="CW29" s="670"/>
      <c r="CX29" s="670"/>
      <c r="CY29" s="671"/>
      <c r="CZ29" s="641">
        <v>8.6999999999999993</v>
      </c>
      <c r="DA29" s="672"/>
      <c r="DB29" s="672"/>
      <c r="DC29" s="675"/>
      <c r="DD29" s="645">
        <v>1374521</v>
      </c>
      <c r="DE29" s="670"/>
      <c r="DF29" s="670"/>
      <c r="DG29" s="670"/>
      <c r="DH29" s="670"/>
      <c r="DI29" s="670"/>
      <c r="DJ29" s="670"/>
      <c r="DK29" s="671"/>
      <c r="DL29" s="645">
        <v>1374521</v>
      </c>
      <c r="DM29" s="670"/>
      <c r="DN29" s="670"/>
      <c r="DO29" s="670"/>
      <c r="DP29" s="670"/>
      <c r="DQ29" s="670"/>
      <c r="DR29" s="670"/>
      <c r="DS29" s="670"/>
      <c r="DT29" s="670"/>
      <c r="DU29" s="670"/>
      <c r="DV29" s="671"/>
      <c r="DW29" s="641">
        <v>17.399999999999999</v>
      </c>
      <c r="DX29" s="672"/>
      <c r="DY29" s="672"/>
      <c r="DZ29" s="672"/>
      <c r="EA29" s="672"/>
      <c r="EB29" s="672"/>
      <c r="EC29" s="673"/>
    </row>
    <row r="30" spans="2:133" ht="11.25" customHeight="1" x14ac:dyDescent="0.15">
      <c r="B30" s="633" t="s">
        <v>247</v>
      </c>
      <c r="C30" s="634"/>
      <c r="D30" s="634"/>
      <c r="E30" s="634"/>
      <c r="F30" s="634"/>
      <c r="G30" s="634"/>
      <c r="H30" s="634"/>
      <c r="I30" s="634"/>
      <c r="J30" s="634"/>
      <c r="K30" s="634"/>
      <c r="L30" s="634"/>
      <c r="M30" s="634"/>
      <c r="N30" s="634"/>
      <c r="O30" s="634"/>
      <c r="P30" s="634"/>
      <c r="Q30" s="635"/>
      <c r="R30" s="636">
        <v>45279</v>
      </c>
      <c r="S30" s="637"/>
      <c r="T30" s="637"/>
      <c r="U30" s="637"/>
      <c r="V30" s="637"/>
      <c r="W30" s="637"/>
      <c r="X30" s="637"/>
      <c r="Y30" s="638"/>
      <c r="Z30" s="639">
        <v>0.3</v>
      </c>
      <c r="AA30" s="639"/>
      <c r="AB30" s="639"/>
      <c r="AC30" s="639"/>
      <c r="AD30" s="640" t="s">
        <v>66</v>
      </c>
      <c r="AE30" s="640"/>
      <c r="AF30" s="640"/>
      <c r="AG30" s="640"/>
      <c r="AH30" s="640"/>
      <c r="AI30" s="640"/>
      <c r="AJ30" s="640"/>
      <c r="AK30" s="640"/>
      <c r="AL30" s="641" t="s">
        <v>83</v>
      </c>
      <c r="AM30" s="642"/>
      <c r="AN30" s="642"/>
      <c r="AO30" s="643"/>
      <c r="AP30" s="684" t="s">
        <v>248</v>
      </c>
      <c r="AQ30" s="685"/>
      <c r="AR30" s="685"/>
      <c r="AS30" s="685"/>
      <c r="AT30" s="690" t="s">
        <v>249</v>
      </c>
      <c r="AU30" s="86"/>
      <c r="AV30" s="86"/>
      <c r="AW30" s="86"/>
      <c r="AX30" s="622" t="s">
        <v>125</v>
      </c>
      <c r="AY30" s="623"/>
      <c r="AZ30" s="623"/>
      <c r="BA30" s="623"/>
      <c r="BB30" s="623"/>
      <c r="BC30" s="623"/>
      <c r="BD30" s="623"/>
      <c r="BE30" s="623"/>
      <c r="BF30" s="624"/>
      <c r="BG30" s="702">
        <v>99.2</v>
      </c>
      <c r="BH30" s="703"/>
      <c r="BI30" s="703"/>
      <c r="BJ30" s="703"/>
      <c r="BK30" s="703"/>
      <c r="BL30" s="703"/>
      <c r="BM30" s="631">
        <v>96.5</v>
      </c>
      <c r="BN30" s="703"/>
      <c r="BO30" s="703"/>
      <c r="BP30" s="703"/>
      <c r="BQ30" s="704"/>
      <c r="BR30" s="702">
        <v>99.2</v>
      </c>
      <c r="BS30" s="703"/>
      <c r="BT30" s="703"/>
      <c r="BU30" s="703"/>
      <c r="BV30" s="703"/>
      <c r="BW30" s="703"/>
      <c r="BX30" s="631">
        <v>96.1</v>
      </c>
      <c r="BY30" s="703"/>
      <c r="BZ30" s="703"/>
      <c r="CA30" s="703"/>
      <c r="CB30" s="704"/>
      <c r="CD30" s="695"/>
      <c r="CE30" s="696"/>
      <c r="CF30" s="651" t="s">
        <v>250</v>
      </c>
      <c r="CG30" s="652"/>
      <c r="CH30" s="652"/>
      <c r="CI30" s="652"/>
      <c r="CJ30" s="652"/>
      <c r="CK30" s="652"/>
      <c r="CL30" s="652"/>
      <c r="CM30" s="652"/>
      <c r="CN30" s="652"/>
      <c r="CO30" s="652"/>
      <c r="CP30" s="652"/>
      <c r="CQ30" s="653"/>
      <c r="CR30" s="636">
        <v>1373716</v>
      </c>
      <c r="CS30" s="637"/>
      <c r="CT30" s="637"/>
      <c r="CU30" s="637"/>
      <c r="CV30" s="637"/>
      <c r="CW30" s="637"/>
      <c r="CX30" s="637"/>
      <c r="CY30" s="638"/>
      <c r="CZ30" s="641">
        <v>8.3000000000000007</v>
      </c>
      <c r="DA30" s="672"/>
      <c r="DB30" s="672"/>
      <c r="DC30" s="675"/>
      <c r="DD30" s="645">
        <v>1298913</v>
      </c>
      <c r="DE30" s="637"/>
      <c r="DF30" s="637"/>
      <c r="DG30" s="637"/>
      <c r="DH30" s="637"/>
      <c r="DI30" s="637"/>
      <c r="DJ30" s="637"/>
      <c r="DK30" s="638"/>
      <c r="DL30" s="645">
        <v>1298913</v>
      </c>
      <c r="DM30" s="637"/>
      <c r="DN30" s="637"/>
      <c r="DO30" s="637"/>
      <c r="DP30" s="637"/>
      <c r="DQ30" s="637"/>
      <c r="DR30" s="637"/>
      <c r="DS30" s="637"/>
      <c r="DT30" s="637"/>
      <c r="DU30" s="637"/>
      <c r="DV30" s="638"/>
      <c r="DW30" s="641">
        <v>16.399999999999999</v>
      </c>
      <c r="DX30" s="672"/>
      <c r="DY30" s="672"/>
      <c r="DZ30" s="672"/>
      <c r="EA30" s="672"/>
      <c r="EB30" s="672"/>
      <c r="EC30" s="673"/>
    </row>
    <row r="31" spans="2:133" ht="11.25" customHeight="1" x14ac:dyDescent="0.15">
      <c r="B31" s="633" t="s">
        <v>251</v>
      </c>
      <c r="C31" s="634"/>
      <c r="D31" s="634"/>
      <c r="E31" s="634"/>
      <c r="F31" s="634"/>
      <c r="G31" s="634"/>
      <c r="H31" s="634"/>
      <c r="I31" s="634"/>
      <c r="J31" s="634"/>
      <c r="K31" s="634"/>
      <c r="L31" s="634"/>
      <c r="M31" s="634"/>
      <c r="N31" s="634"/>
      <c r="O31" s="634"/>
      <c r="P31" s="634"/>
      <c r="Q31" s="635"/>
      <c r="R31" s="636">
        <v>45349</v>
      </c>
      <c r="S31" s="637"/>
      <c r="T31" s="637"/>
      <c r="U31" s="637"/>
      <c r="V31" s="637"/>
      <c r="W31" s="637"/>
      <c r="X31" s="637"/>
      <c r="Y31" s="638"/>
      <c r="Z31" s="639">
        <v>0.3</v>
      </c>
      <c r="AA31" s="639"/>
      <c r="AB31" s="639"/>
      <c r="AC31" s="639"/>
      <c r="AD31" s="640" t="s">
        <v>66</v>
      </c>
      <c r="AE31" s="640"/>
      <c r="AF31" s="640"/>
      <c r="AG31" s="640"/>
      <c r="AH31" s="640"/>
      <c r="AI31" s="640"/>
      <c r="AJ31" s="640"/>
      <c r="AK31" s="640"/>
      <c r="AL31" s="641" t="s">
        <v>66</v>
      </c>
      <c r="AM31" s="642"/>
      <c r="AN31" s="642"/>
      <c r="AO31" s="643"/>
      <c r="AP31" s="686"/>
      <c r="AQ31" s="687"/>
      <c r="AR31" s="687"/>
      <c r="AS31" s="687"/>
      <c r="AT31" s="691"/>
      <c r="AU31" s="85" t="s">
        <v>252</v>
      </c>
      <c r="AV31" s="85"/>
      <c r="AW31" s="85"/>
      <c r="AX31" s="633" t="s">
        <v>253</v>
      </c>
      <c r="AY31" s="634"/>
      <c r="AZ31" s="634"/>
      <c r="BA31" s="634"/>
      <c r="BB31" s="634"/>
      <c r="BC31" s="634"/>
      <c r="BD31" s="634"/>
      <c r="BE31" s="634"/>
      <c r="BF31" s="635"/>
      <c r="BG31" s="699">
        <v>98.9</v>
      </c>
      <c r="BH31" s="670"/>
      <c r="BI31" s="670"/>
      <c r="BJ31" s="670"/>
      <c r="BK31" s="670"/>
      <c r="BL31" s="670"/>
      <c r="BM31" s="642">
        <v>96.1</v>
      </c>
      <c r="BN31" s="700"/>
      <c r="BO31" s="700"/>
      <c r="BP31" s="700"/>
      <c r="BQ31" s="701"/>
      <c r="BR31" s="699">
        <v>98.8</v>
      </c>
      <c r="BS31" s="670"/>
      <c r="BT31" s="670"/>
      <c r="BU31" s="670"/>
      <c r="BV31" s="670"/>
      <c r="BW31" s="670"/>
      <c r="BX31" s="642">
        <v>95.7</v>
      </c>
      <c r="BY31" s="700"/>
      <c r="BZ31" s="700"/>
      <c r="CA31" s="700"/>
      <c r="CB31" s="701"/>
      <c r="CD31" s="695"/>
      <c r="CE31" s="696"/>
      <c r="CF31" s="651" t="s">
        <v>254</v>
      </c>
      <c r="CG31" s="652"/>
      <c r="CH31" s="652"/>
      <c r="CI31" s="652"/>
      <c r="CJ31" s="652"/>
      <c r="CK31" s="652"/>
      <c r="CL31" s="652"/>
      <c r="CM31" s="652"/>
      <c r="CN31" s="652"/>
      <c r="CO31" s="652"/>
      <c r="CP31" s="652"/>
      <c r="CQ31" s="653"/>
      <c r="CR31" s="636">
        <v>79108</v>
      </c>
      <c r="CS31" s="670"/>
      <c r="CT31" s="670"/>
      <c r="CU31" s="670"/>
      <c r="CV31" s="670"/>
      <c r="CW31" s="670"/>
      <c r="CX31" s="670"/>
      <c r="CY31" s="671"/>
      <c r="CZ31" s="641">
        <v>0.5</v>
      </c>
      <c r="DA31" s="672"/>
      <c r="DB31" s="672"/>
      <c r="DC31" s="675"/>
      <c r="DD31" s="645">
        <v>75608</v>
      </c>
      <c r="DE31" s="670"/>
      <c r="DF31" s="670"/>
      <c r="DG31" s="670"/>
      <c r="DH31" s="670"/>
      <c r="DI31" s="670"/>
      <c r="DJ31" s="670"/>
      <c r="DK31" s="671"/>
      <c r="DL31" s="645">
        <v>75608</v>
      </c>
      <c r="DM31" s="670"/>
      <c r="DN31" s="670"/>
      <c r="DO31" s="670"/>
      <c r="DP31" s="670"/>
      <c r="DQ31" s="670"/>
      <c r="DR31" s="670"/>
      <c r="DS31" s="670"/>
      <c r="DT31" s="670"/>
      <c r="DU31" s="670"/>
      <c r="DV31" s="671"/>
      <c r="DW31" s="641">
        <v>1</v>
      </c>
      <c r="DX31" s="672"/>
      <c r="DY31" s="672"/>
      <c r="DZ31" s="672"/>
      <c r="EA31" s="672"/>
      <c r="EB31" s="672"/>
      <c r="EC31" s="673"/>
    </row>
    <row r="32" spans="2:133" ht="11.25" customHeight="1" x14ac:dyDescent="0.15">
      <c r="B32" s="633" t="s">
        <v>255</v>
      </c>
      <c r="C32" s="634"/>
      <c r="D32" s="634"/>
      <c r="E32" s="634"/>
      <c r="F32" s="634"/>
      <c r="G32" s="634"/>
      <c r="H32" s="634"/>
      <c r="I32" s="634"/>
      <c r="J32" s="634"/>
      <c r="K32" s="634"/>
      <c r="L32" s="634"/>
      <c r="M32" s="634"/>
      <c r="N32" s="634"/>
      <c r="O32" s="634"/>
      <c r="P32" s="634"/>
      <c r="Q32" s="635"/>
      <c r="R32" s="636">
        <v>518960</v>
      </c>
      <c r="S32" s="637"/>
      <c r="T32" s="637"/>
      <c r="U32" s="637"/>
      <c r="V32" s="637"/>
      <c r="W32" s="637"/>
      <c r="X32" s="637"/>
      <c r="Y32" s="638"/>
      <c r="Z32" s="639">
        <v>2.9</v>
      </c>
      <c r="AA32" s="639"/>
      <c r="AB32" s="639"/>
      <c r="AC32" s="639"/>
      <c r="AD32" s="640" t="s">
        <v>186</v>
      </c>
      <c r="AE32" s="640"/>
      <c r="AF32" s="640"/>
      <c r="AG32" s="640"/>
      <c r="AH32" s="640"/>
      <c r="AI32" s="640"/>
      <c r="AJ32" s="640"/>
      <c r="AK32" s="640"/>
      <c r="AL32" s="641" t="s">
        <v>66</v>
      </c>
      <c r="AM32" s="642"/>
      <c r="AN32" s="642"/>
      <c r="AO32" s="643"/>
      <c r="AP32" s="688"/>
      <c r="AQ32" s="689"/>
      <c r="AR32" s="689"/>
      <c r="AS32" s="689"/>
      <c r="AT32" s="692"/>
      <c r="AU32" s="87"/>
      <c r="AV32" s="87"/>
      <c r="AW32" s="87"/>
      <c r="AX32" s="681" t="s">
        <v>256</v>
      </c>
      <c r="AY32" s="682"/>
      <c r="AZ32" s="682"/>
      <c r="BA32" s="682"/>
      <c r="BB32" s="682"/>
      <c r="BC32" s="682"/>
      <c r="BD32" s="682"/>
      <c r="BE32" s="682"/>
      <c r="BF32" s="683"/>
      <c r="BG32" s="705">
        <v>99.4</v>
      </c>
      <c r="BH32" s="706"/>
      <c r="BI32" s="706"/>
      <c r="BJ32" s="706"/>
      <c r="BK32" s="706"/>
      <c r="BL32" s="706"/>
      <c r="BM32" s="707">
        <v>96.4</v>
      </c>
      <c r="BN32" s="706"/>
      <c r="BO32" s="706"/>
      <c r="BP32" s="706"/>
      <c r="BQ32" s="708"/>
      <c r="BR32" s="705">
        <v>99.4</v>
      </c>
      <c r="BS32" s="706"/>
      <c r="BT32" s="706"/>
      <c r="BU32" s="706"/>
      <c r="BV32" s="706"/>
      <c r="BW32" s="706"/>
      <c r="BX32" s="707">
        <v>96</v>
      </c>
      <c r="BY32" s="706"/>
      <c r="BZ32" s="706"/>
      <c r="CA32" s="706"/>
      <c r="CB32" s="708"/>
      <c r="CD32" s="697"/>
      <c r="CE32" s="698"/>
      <c r="CF32" s="651" t="s">
        <v>257</v>
      </c>
      <c r="CG32" s="652"/>
      <c r="CH32" s="652"/>
      <c r="CI32" s="652"/>
      <c r="CJ32" s="652"/>
      <c r="CK32" s="652"/>
      <c r="CL32" s="652"/>
      <c r="CM32" s="652"/>
      <c r="CN32" s="652"/>
      <c r="CO32" s="652"/>
      <c r="CP32" s="652"/>
      <c r="CQ32" s="653"/>
      <c r="CR32" s="636" t="s">
        <v>66</v>
      </c>
      <c r="CS32" s="637"/>
      <c r="CT32" s="637"/>
      <c r="CU32" s="637"/>
      <c r="CV32" s="637"/>
      <c r="CW32" s="637"/>
      <c r="CX32" s="637"/>
      <c r="CY32" s="638"/>
      <c r="CZ32" s="641" t="s">
        <v>186</v>
      </c>
      <c r="DA32" s="672"/>
      <c r="DB32" s="672"/>
      <c r="DC32" s="675"/>
      <c r="DD32" s="645" t="s">
        <v>66</v>
      </c>
      <c r="DE32" s="637"/>
      <c r="DF32" s="637"/>
      <c r="DG32" s="637"/>
      <c r="DH32" s="637"/>
      <c r="DI32" s="637"/>
      <c r="DJ32" s="637"/>
      <c r="DK32" s="638"/>
      <c r="DL32" s="645" t="s">
        <v>181</v>
      </c>
      <c r="DM32" s="637"/>
      <c r="DN32" s="637"/>
      <c r="DO32" s="637"/>
      <c r="DP32" s="637"/>
      <c r="DQ32" s="637"/>
      <c r="DR32" s="637"/>
      <c r="DS32" s="637"/>
      <c r="DT32" s="637"/>
      <c r="DU32" s="637"/>
      <c r="DV32" s="638"/>
      <c r="DW32" s="641" t="s">
        <v>186</v>
      </c>
      <c r="DX32" s="672"/>
      <c r="DY32" s="672"/>
      <c r="DZ32" s="672"/>
      <c r="EA32" s="672"/>
      <c r="EB32" s="672"/>
      <c r="EC32" s="673"/>
    </row>
    <row r="33" spans="2:133" ht="11.25" customHeight="1" x14ac:dyDescent="0.15">
      <c r="B33" s="633" t="s">
        <v>258</v>
      </c>
      <c r="C33" s="634"/>
      <c r="D33" s="634"/>
      <c r="E33" s="634"/>
      <c r="F33" s="634"/>
      <c r="G33" s="634"/>
      <c r="H33" s="634"/>
      <c r="I33" s="634"/>
      <c r="J33" s="634"/>
      <c r="K33" s="634"/>
      <c r="L33" s="634"/>
      <c r="M33" s="634"/>
      <c r="N33" s="634"/>
      <c r="O33" s="634"/>
      <c r="P33" s="634"/>
      <c r="Q33" s="635"/>
      <c r="R33" s="636">
        <v>1734249</v>
      </c>
      <c r="S33" s="637"/>
      <c r="T33" s="637"/>
      <c r="U33" s="637"/>
      <c r="V33" s="637"/>
      <c r="W33" s="637"/>
      <c r="X33" s="637"/>
      <c r="Y33" s="638"/>
      <c r="Z33" s="639">
        <v>9.6999999999999993</v>
      </c>
      <c r="AA33" s="639"/>
      <c r="AB33" s="639"/>
      <c r="AC33" s="639"/>
      <c r="AD33" s="640" t="s">
        <v>83</v>
      </c>
      <c r="AE33" s="640"/>
      <c r="AF33" s="640"/>
      <c r="AG33" s="640"/>
      <c r="AH33" s="640"/>
      <c r="AI33" s="640"/>
      <c r="AJ33" s="640"/>
      <c r="AK33" s="640"/>
      <c r="AL33" s="641" t="s">
        <v>186</v>
      </c>
      <c r="AM33" s="642"/>
      <c r="AN33" s="642"/>
      <c r="AO33" s="64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1" t="s">
        <v>259</v>
      </c>
      <c r="CE33" s="652"/>
      <c r="CF33" s="652"/>
      <c r="CG33" s="652"/>
      <c r="CH33" s="652"/>
      <c r="CI33" s="652"/>
      <c r="CJ33" s="652"/>
      <c r="CK33" s="652"/>
      <c r="CL33" s="652"/>
      <c r="CM33" s="652"/>
      <c r="CN33" s="652"/>
      <c r="CO33" s="652"/>
      <c r="CP33" s="652"/>
      <c r="CQ33" s="653"/>
      <c r="CR33" s="636">
        <v>7029063</v>
      </c>
      <c r="CS33" s="670"/>
      <c r="CT33" s="670"/>
      <c r="CU33" s="670"/>
      <c r="CV33" s="670"/>
      <c r="CW33" s="670"/>
      <c r="CX33" s="670"/>
      <c r="CY33" s="671"/>
      <c r="CZ33" s="641">
        <v>42.3</v>
      </c>
      <c r="DA33" s="672"/>
      <c r="DB33" s="672"/>
      <c r="DC33" s="675"/>
      <c r="DD33" s="645">
        <v>4712114</v>
      </c>
      <c r="DE33" s="670"/>
      <c r="DF33" s="670"/>
      <c r="DG33" s="670"/>
      <c r="DH33" s="670"/>
      <c r="DI33" s="670"/>
      <c r="DJ33" s="670"/>
      <c r="DK33" s="671"/>
      <c r="DL33" s="645">
        <v>2853595</v>
      </c>
      <c r="DM33" s="670"/>
      <c r="DN33" s="670"/>
      <c r="DO33" s="670"/>
      <c r="DP33" s="670"/>
      <c r="DQ33" s="670"/>
      <c r="DR33" s="670"/>
      <c r="DS33" s="670"/>
      <c r="DT33" s="670"/>
      <c r="DU33" s="670"/>
      <c r="DV33" s="671"/>
      <c r="DW33" s="641">
        <v>36.1</v>
      </c>
      <c r="DX33" s="672"/>
      <c r="DY33" s="672"/>
      <c r="DZ33" s="672"/>
      <c r="EA33" s="672"/>
      <c r="EB33" s="672"/>
      <c r="EC33" s="673"/>
    </row>
    <row r="34" spans="2:133" ht="11.25" customHeight="1" x14ac:dyDescent="0.15">
      <c r="B34" s="633" t="s">
        <v>260</v>
      </c>
      <c r="C34" s="634"/>
      <c r="D34" s="634"/>
      <c r="E34" s="634"/>
      <c r="F34" s="634"/>
      <c r="G34" s="634"/>
      <c r="H34" s="634"/>
      <c r="I34" s="634"/>
      <c r="J34" s="634"/>
      <c r="K34" s="634"/>
      <c r="L34" s="634"/>
      <c r="M34" s="634"/>
      <c r="N34" s="634"/>
      <c r="O34" s="634"/>
      <c r="P34" s="634"/>
      <c r="Q34" s="635"/>
      <c r="R34" s="636">
        <v>126059</v>
      </c>
      <c r="S34" s="637"/>
      <c r="T34" s="637"/>
      <c r="U34" s="637"/>
      <c r="V34" s="637"/>
      <c r="W34" s="637"/>
      <c r="X34" s="637"/>
      <c r="Y34" s="638"/>
      <c r="Z34" s="639">
        <v>0.7</v>
      </c>
      <c r="AA34" s="639"/>
      <c r="AB34" s="639"/>
      <c r="AC34" s="639"/>
      <c r="AD34" s="640">
        <v>96</v>
      </c>
      <c r="AE34" s="640"/>
      <c r="AF34" s="640"/>
      <c r="AG34" s="640"/>
      <c r="AH34" s="640"/>
      <c r="AI34" s="640"/>
      <c r="AJ34" s="640"/>
      <c r="AK34" s="640"/>
      <c r="AL34" s="641">
        <v>0</v>
      </c>
      <c r="AM34" s="642"/>
      <c r="AN34" s="642"/>
      <c r="AO34" s="643"/>
      <c r="AP34" s="90"/>
      <c r="AQ34" s="615" t="s">
        <v>261</v>
      </c>
      <c r="AR34" s="616"/>
      <c r="AS34" s="616"/>
      <c r="AT34" s="616"/>
      <c r="AU34" s="616"/>
      <c r="AV34" s="616"/>
      <c r="AW34" s="616"/>
      <c r="AX34" s="616"/>
      <c r="AY34" s="616"/>
      <c r="AZ34" s="616"/>
      <c r="BA34" s="616"/>
      <c r="BB34" s="616"/>
      <c r="BC34" s="616"/>
      <c r="BD34" s="616"/>
      <c r="BE34" s="616"/>
      <c r="BF34" s="617"/>
      <c r="BG34" s="615" t="s">
        <v>262</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651" t="s">
        <v>263</v>
      </c>
      <c r="CE34" s="652"/>
      <c r="CF34" s="652"/>
      <c r="CG34" s="652"/>
      <c r="CH34" s="652"/>
      <c r="CI34" s="652"/>
      <c r="CJ34" s="652"/>
      <c r="CK34" s="652"/>
      <c r="CL34" s="652"/>
      <c r="CM34" s="652"/>
      <c r="CN34" s="652"/>
      <c r="CO34" s="652"/>
      <c r="CP34" s="652"/>
      <c r="CQ34" s="653"/>
      <c r="CR34" s="636">
        <v>1772767</v>
      </c>
      <c r="CS34" s="637"/>
      <c r="CT34" s="637"/>
      <c r="CU34" s="637"/>
      <c r="CV34" s="637"/>
      <c r="CW34" s="637"/>
      <c r="CX34" s="637"/>
      <c r="CY34" s="638"/>
      <c r="CZ34" s="641">
        <v>10.7</v>
      </c>
      <c r="DA34" s="672"/>
      <c r="DB34" s="672"/>
      <c r="DC34" s="675"/>
      <c r="DD34" s="645">
        <v>1324306</v>
      </c>
      <c r="DE34" s="637"/>
      <c r="DF34" s="637"/>
      <c r="DG34" s="637"/>
      <c r="DH34" s="637"/>
      <c r="DI34" s="637"/>
      <c r="DJ34" s="637"/>
      <c r="DK34" s="638"/>
      <c r="DL34" s="645">
        <v>1048377</v>
      </c>
      <c r="DM34" s="637"/>
      <c r="DN34" s="637"/>
      <c r="DO34" s="637"/>
      <c r="DP34" s="637"/>
      <c r="DQ34" s="637"/>
      <c r="DR34" s="637"/>
      <c r="DS34" s="637"/>
      <c r="DT34" s="637"/>
      <c r="DU34" s="637"/>
      <c r="DV34" s="638"/>
      <c r="DW34" s="641">
        <v>13.3</v>
      </c>
      <c r="DX34" s="672"/>
      <c r="DY34" s="672"/>
      <c r="DZ34" s="672"/>
      <c r="EA34" s="672"/>
      <c r="EB34" s="672"/>
      <c r="EC34" s="673"/>
    </row>
    <row r="35" spans="2:133" ht="11.25" customHeight="1" x14ac:dyDescent="0.15">
      <c r="B35" s="633" t="s">
        <v>264</v>
      </c>
      <c r="C35" s="634"/>
      <c r="D35" s="634"/>
      <c r="E35" s="634"/>
      <c r="F35" s="634"/>
      <c r="G35" s="634"/>
      <c r="H35" s="634"/>
      <c r="I35" s="634"/>
      <c r="J35" s="634"/>
      <c r="K35" s="634"/>
      <c r="L35" s="634"/>
      <c r="M35" s="634"/>
      <c r="N35" s="634"/>
      <c r="O35" s="634"/>
      <c r="P35" s="634"/>
      <c r="Q35" s="635"/>
      <c r="R35" s="636">
        <v>1722033</v>
      </c>
      <c r="S35" s="637"/>
      <c r="T35" s="637"/>
      <c r="U35" s="637"/>
      <c r="V35" s="637"/>
      <c r="W35" s="637"/>
      <c r="X35" s="637"/>
      <c r="Y35" s="638"/>
      <c r="Z35" s="639">
        <v>9.6999999999999993</v>
      </c>
      <c r="AA35" s="639"/>
      <c r="AB35" s="639"/>
      <c r="AC35" s="639"/>
      <c r="AD35" s="640" t="s">
        <v>66</v>
      </c>
      <c r="AE35" s="640"/>
      <c r="AF35" s="640"/>
      <c r="AG35" s="640"/>
      <c r="AH35" s="640"/>
      <c r="AI35" s="640"/>
      <c r="AJ35" s="640"/>
      <c r="AK35" s="640"/>
      <c r="AL35" s="641" t="s">
        <v>66</v>
      </c>
      <c r="AM35" s="642"/>
      <c r="AN35" s="642"/>
      <c r="AO35" s="643"/>
      <c r="AP35" s="90"/>
      <c r="AQ35" s="709" t="s">
        <v>265</v>
      </c>
      <c r="AR35" s="710"/>
      <c r="AS35" s="710"/>
      <c r="AT35" s="710"/>
      <c r="AU35" s="710"/>
      <c r="AV35" s="710"/>
      <c r="AW35" s="710"/>
      <c r="AX35" s="710"/>
      <c r="AY35" s="711"/>
      <c r="AZ35" s="625">
        <v>1353863</v>
      </c>
      <c r="BA35" s="626"/>
      <c r="BB35" s="626"/>
      <c r="BC35" s="626"/>
      <c r="BD35" s="626"/>
      <c r="BE35" s="626"/>
      <c r="BF35" s="712"/>
      <c r="BG35" s="647" t="s">
        <v>266</v>
      </c>
      <c r="BH35" s="648"/>
      <c r="BI35" s="648"/>
      <c r="BJ35" s="648"/>
      <c r="BK35" s="648"/>
      <c r="BL35" s="648"/>
      <c r="BM35" s="648"/>
      <c r="BN35" s="648"/>
      <c r="BO35" s="648"/>
      <c r="BP35" s="648"/>
      <c r="BQ35" s="648"/>
      <c r="BR35" s="648"/>
      <c r="BS35" s="648"/>
      <c r="BT35" s="648"/>
      <c r="BU35" s="649"/>
      <c r="BV35" s="625">
        <v>193510</v>
      </c>
      <c r="BW35" s="626"/>
      <c r="BX35" s="626"/>
      <c r="BY35" s="626"/>
      <c r="BZ35" s="626"/>
      <c r="CA35" s="626"/>
      <c r="CB35" s="712"/>
      <c r="CD35" s="651" t="s">
        <v>267</v>
      </c>
      <c r="CE35" s="652"/>
      <c r="CF35" s="652"/>
      <c r="CG35" s="652"/>
      <c r="CH35" s="652"/>
      <c r="CI35" s="652"/>
      <c r="CJ35" s="652"/>
      <c r="CK35" s="652"/>
      <c r="CL35" s="652"/>
      <c r="CM35" s="652"/>
      <c r="CN35" s="652"/>
      <c r="CO35" s="652"/>
      <c r="CP35" s="652"/>
      <c r="CQ35" s="653"/>
      <c r="CR35" s="636">
        <v>144679</v>
      </c>
      <c r="CS35" s="670"/>
      <c r="CT35" s="670"/>
      <c r="CU35" s="670"/>
      <c r="CV35" s="670"/>
      <c r="CW35" s="670"/>
      <c r="CX35" s="670"/>
      <c r="CY35" s="671"/>
      <c r="CZ35" s="641">
        <v>0.9</v>
      </c>
      <c r="DA35" s="672"/>
      <c r="DB35" s="672"/>
      <c r="DC35" s="675"/>
      <c r="DD35" s="645">
        <v>130901</v>
      </c>
      <c r="DE35" s="670"/>
      <c r="DF35" s="670"/>
      <c r="DG35" s="670"/>
      <c r="DH35" s="670"/>
      <c r="DI35" s="670"/>
      <c r="DJ35" s="670"/>
      <c r="DK35" s="671"/>
      <c r="DL35" s="645">
        <v>50007</v>
      </c>
      <c r="DM35" s="670"/>
      <c r="DN35" s="670"/>
      <c r="DO35" s="670"/>
      <c r="DP35" s="670"/>
      <c r="DQ35" s="670"/>
      <c r="DR35" s="670"/>
      <c r="DS35" s="670"/>
      <c r="DT35" s="670"/>
      <c r="DU35" s="670"/>
      <c r="DV35" s="671"/>
      <c r="DW35" s="641">
        <v>0.6</v>
      </c>
      <c r="DX35" s="672"/>
      <c r="DY35" s="672"/>
      <c r="DZ35" s="672"/>
      <c r="EA35" s="672"/>
      <c r="EB35" s="672"/>
      <c r="EC35" s="673"/>
    </row>
    <row r="36" spans="2:133" ht="11.25" customHeight="1" x14ac:dyDescent="0.15">
      <c r="B36" s="633" t="s">
        <v>268</v>
      </c>
      <c r="C36" s="634"/>
      <c r="D36" s="634"/>
      <c r="E36" s="634"/>
      <c r="F36" s="634"/>
      <c r="G36" s="634"/>
      <c r="H36" s="634"/>
      <c r="I36" s="634"/>
      <c r="J36" s="634"/>
      <c r="K36" s="634"/>
      <c r="L36" s="634"/>
      <c r="M36" s="634"/>
      <c r="N36" s="634"/>
      <c r="O36" s="634"/>
      <c r="P36" s="634"/>
      <c r="Q36" s="635"/>
      <c r="R36" s="636" t="s">
        <v>66</v>
      </c>
      <c r="S36" s="637"/>
      <c r="T36" s="637"/>
      <c r="U36" s="637"/>
      <c r="V36" s="637"/>
      <c r="W36" s="637"/>
      <c r="X36" s="637"/>
      <c r="Y36" s="638"/>
      <c r="Z36" s="639" t="s">
        <v>66</v>
      </c>
      <c r="AA36" s="639"/>
      <c r="AB36" s="639"/>
      <c r="AC36" s="639"/>
      <c r="AD36" s="640" t="s">
        <v>66</v>
      </c>
      <c r="AE36" s="640"/>
      <c r="AF36" s="640"/>
      <c r="AG36" s="640"/>
      <c r="AH36" s="640"/>
      <c r="AI36" s="640"/>
      <c r="AJ36" s="640"/>
      <c r="AK36" s="640"/>
      <c r="AL36" s="641" t="s">
        <v>83</v>
      </c>
      <c r="AM36" s="642"/>
      <c r="AN36" s="642"/>
      <c r="AO36" s="643"/>
      <c r="AQ36" s="713" t="s">
        <v>269</v>
      </c>
      <c r="AR36" s="714"/>
      <c r="AS36" s="714"/>
      <c r="AT36" s="714"/>
      <c r="AU36" s="714"/>
      <c r="AV36" s="714"/>
      <c r="AW36" s="714"/>
      <c r="AX36" s="714"/>
      <c r="AY36" s="715"/>
      <c r="AZ36" s="636">
        <v>258025</v>
      </c>
      <c r="BA36" s="637"/>
      <c r="BB36" s="637"/>
      <c r="BC36" s="637"/>
      <c r="BD36" s="670"/>
      <c r="BE36" s="670"/>
      <c r="BF36" s="701"/>
      <c r="BG36" s="651" t="s">
        <v>270</v>
      </c>
      <c r="BH36" s="652"/>
      <c r="BI36" s="652"/>
      <c r="BJ36" s="652"/>
      <c r="BK36" s="652"/>
      <c r="BL36" s="652"/>
      <c r="BM36" s="652"/>
      <c r="BN36" s="652"/>
      <c r="BO36" s="652"/>
      <c r="BP36" s="652"/>
      <c r="BQ36" s="652"/>
      <c r="BR36" s="652"/>
      <c r="BS36" s="652"/>
      <c r="BT36" s="652"/>
      <c r="BU36" s="653"/>
      <c r="BV36" s="636">
        <v>158003</v>
      </c>
      <c r="BW36" s="637"/>
      <c r="BX36" s="637"/>
      <c r="BY36" s="637"/>
      <c r="BZ36" s="637"/>
      <c r="CA36" s="637"/>
      <c r="CB36" s="646"/>
      <c r="CD36" s="651" t="s">
        <v>271</v>
      </c>
      <c r="CE36" s="652"/>
      <c r="CF36" s="652"/>
      <c r="CG36" s="652"/>
      <c r="CH36" s="652"/>
      <c r="CI36" s="652"/>
      <c r="CJ36" s="652"/>
      <c r="CK36" s="652"/>
      <c r="CL36" s="652"/>
      <c r="CM36" s="652"/>
      <c r="CN36" s="652"/>
      <c r="CO36" s="652"/>
      <c r="CP36" s="652"/>
      <c r="CQ36" s="653"/>
      <c r="CR36" s="636">
        <v>2718510</v>
      </c>
      <c r="CS36" s="637"/>
      <c r="CT36" s="637"/>
      <c r="CU36" s="637"/>
      <c r="CV36" s="637"/>
      <c r="CW36" s="637"/>
      <c r="CX36" s="637"/>
      <c r="CY36" s="638"/>
      <c r="CZ36" s="641">
        <v>16.399999999999999</v>
      </c>
      <c r="DA36" s="672"/>
      <c r="DB36" s="672"/>
      <c r="DC36" s="675"/>
      <c r="DD36" s="645">
        <v>1165086</v>
      </c>
      <c r="DE36" s="637"/>
      <c r="DF36" s="637"/>
      <c r="DG36" s="637"/>
      <c r="DH36" s="637"/>
      <c r="DI36" s="637"/>
      <c r="DJ36" s="637"/>
      <c r="DK36" s="638"/>
      <c r="DL36" s="645">
        <v>839185</v>
      </c>
      <c r="DM36" s="637"/>
      <c r="DN36" s="637"/>
      <c r="DO36" s="637"/>
      <c r="DP36" s="637"/>
      <c r="DQ36" s="637"/>
      <c r="DR36" s="637"/>
      <c r="DS36" s="637"/>
      <c r="DT36" s="637"/>
      <c r="DU36" s="637"/>
      <c r="DV36" s="638"/>
      <c r="DW36" s="641">
        <v>10.6</v>
      </c>
      <c r="DX36" s="672"/>
      <c r="DY36" s="672"/>
      <c r="DZ36" s="672"/>
      <c r="EA36" s="672"/>
      <c r="EB36" s="672"/>
      <c r="EC36" s="673"/>
    </row>
    <row r="37" spans="2:133" ht="11.25" customHeight="1" x14ac:dyDescent="0.15">
      <c r="B37" s="633" t="s">
        <v>272</v>
      </c>
      <c r="C37" s="634"/>
      <c r="D37" s="634"/>
      <c r="E37" s="634"/>
      <c r="F37" s="634"/>
      <c r="G37" s="634"/>
      <c r="H37" s="634"/>
      <c r="I37" s="634"/>
      <c r="J37" s="634"/>
      <c r="K37" s="634"/>
      <c r="L37" s="634"/>
      <c r="M37" s="634"/>
      <c r="N37" s="634"/>
      <c r="O37" s="634"/>
      <c r="P37" s="634"/>
      <c r="Q37" s="635"/>
      <c r="R37" s="636">
        <v>470233</v>
      </c>
      <c r="S37" s="637"/>
      <c r="T37" s="637"/>
      <c r="U37" s="637"/>
      <c r="V37" s="637"/>
      <c r="W37" s="637"/>
      <c r="X37" s="637"/>
      <c r="Y37" s="638"/>
      <c r="Z37" s="639">
        <v>2.6</v>
      </c>
      <c r="AA37" s="639"/>
      <c r="AB37" s="639"/>
      <c r="AC37" s="639"/>
      <c r="AD37" s="640" t="s">
        <v>66</v>
      </c>
      <c r="AE37" s="640"/>
      <c r="AF37" s="640"/>
      <c r="AG37" s="640"/>
      <c r="AH37" s="640"/>
      <c r="AI37" s="640"/>
      <c r="AJ37" s="640"/>
      <c r="AK37" s="640"/>
      <c r="AL37" s="641" t="s">
        <v>66</v>
      </c>
      <c r="AM37" s="642"/>
      <c r="AN37" s="642"/>
      <c r="AO37" s="643"/>
      <c r="AQ37" s="713" t="s">
        <v>273</v>
      </c>
      <c r="AR37" s="714"/>
      <c r="AS37" s="714"/>
      <c r="AT37" s="714"/>
      <c r="AU37" s="714"/>
      <c r="AV37" s="714"/>
      <c r="AW37" s="714"/>
      <c r="AX37" s="714"/>
      <c r="AY37" s="715"/>
      <c r="AZ37" s="636" t="s">
        <v>66</v>
      </c>
      <c r="BA37" s="637"/>
      <c r="BB37" s="637"/>
      <c r="BC37" s="637"/>
      <c r="BD37" s="670"/>
      <c r="BE37" s="670"/>
      <c r="BF37" s="701"/>
      <c r="BG37" s="651" t="s">
        <v>274</v>
      </c>
      <c r="BH37" s="652"/>
      <c r="BI37" s="652"/>
      <c r="BJ37" s="652"/>
      <c r="BK37" s="652"/>
      <c r="BL37" s="652"/>
      <c r="BM37" s="652"/>
      <c r="BN37" s="652"/>
      <c r="BO37" s="652"/>
      <c r="BP37" s="652"/>
      <c r="BQ37" s="652"/>
      <c r="BR37" s="652"/>
      <c r="BS37" s="652"/>
      <c r="BT37" s="652"/>
      <c r="BU37" s="653"/>
      <c r="BV37" s="636">
        <v>3738</v>
      </c>
      <c r="BW37" s="637"/>
      <c r="BX37" s="637"/>
      <c r="BY37" s="637"/>
      <c r="BZ37" s="637"/>
      <c r="CA37" s="637"/>
      <c r="CB37" s="646"/>
      <c r="CD37" s="651" t="s">
        <v>275</v>
      </c>
      <c r="CE37" s="652"/>
      <c r="CF37" s="652"/>
      <c r="CG37" s="652"/>
      <c r="CH37" s="652"/>
      <c r="CI37" s="652"/>
      <c r="CJ37" s="652"/>
      <c r="CK37" s="652"/>
      <c r="CL37" s="652"/>
      <c r="CM37" s="652"/>
      <c r="CN37" s="652"/>
      <c r="CO37" s="652"/>
      <c r="CP37" s="652"/>
      <c r="CQ37" s="653"/>
      <c r="CR37" s="636">
        <v>746101</v>
      </c>
      <c r="CS37" s="670"/>
      <c r="CT37" s="670"/>
      <c r="CU37" s="670"/>
      <c r="CV37" s="670"/>
      <c r="CW37" s="670"/>
      <c r="CX37" s="670"/>
      <c r="CY37" s="671"/>
      <c r="CZ37" s="641">
        <v>4.5</v>
      </c>
      <c r="DA37" s="672"/>
      <c r="DB37" s="672"/>
      <c r="DC37" s="675"/>
      <c r="DD37" s="645">
        <v>746101</v>
      </c>
      <c r="DE37" s="670"/>
      <c r="DF37" s="670"/>
      <c r="DG37" s="670"/>
      <c r="DH37" s="670"/>
      <c r="DI37" s="670"/>
      <c r="DJ37" s="670"/>
      <c r="DK37" s="671"/>
      <c r="DL37" s="645">
        <v>645079</v>
      </c>
      <c r="DM37" s="670"/>
      <c r="DN37" s="670"/>
      <c r="DO37" s="670"/>
      <c r="DP37" s="670"/>
      <c r="DQ37" s="670"/>
      <c r="DR37" s="670"/>
      <c r="DS37" s="670"/>
      <c r="DT37" s="670"/>
      <c r="DU37" s="670"/>
      <c r="DV37" s="671"/>
      <c r="DW37" s="641">
        <v>8.1999999999999993</v>
      </c>
      <c r="DX37" s="672"/>
      <c r="DY37" s="672"/>
      <c r="DZ37" s="672"/>
      <c r="EA37" s="672"/>
      <c r="EB37" s="672"/>
      <c r="EC37" s="673"/>
    </row>
    <row r="38" spans="2:133" ht="11.25" customHeight="1" x14ac:dyDescent="0.15">
      <c r="B38" s="681" t="s">
        <v>276</v>
      </c>
      <c r="C38" s="682"/>
      <c r="D38" s="682"/>
      <c r="E38" s="682"/>
      <c r="F38" s="682"/>
      <c r="G38" s="682"/>
      <c r="H38" s="682"/>
      <c r="I38" s="682"/>
      <c r="J38" s="682"/>
      <c r="K38" s="682"/>
      <c r="L38" s="682"/>
      <c r="M38" s="682"/>
      <c r="N38" s="682"/>
      <c r="O38" s="682"/>
      <c r="P38" s="682"/>
      <c r="Q38" s="683"/>
      <c r="R38" s="716">
        <v>17838214</v>
      </c>
      <c r="S38" s="717"/>
      <c r="T38" s="717"/>
      <c r="U38" s="717"/>
      <c r="V38" s="717"/>
      <c r="W38" s="717"/>
      <c r="X38" s="717"/>
      <c r="Y38" s="718"/>
      <c r="Z38" s="719">
        <v>100</v>
      </c>
      <c r="AA38" s="719"/>
      <c r="AB38" s="719"/>
      <c r="AC38" s="719"/>
      <c r="AD38" s="720">
        <v>7435953</v>
      </c>
      <c r="AE38" s="720"/>
      <c r="AF38" s="720"/>
      <c r="AG38" s="720"/>
      <c r="AH38" s="720"/>
      <c r="AI38" s="720"/>
      <c r="AJ38" s="720"/>
      <c r="AK38" s="720"/>
      <c r="AL38" s="721">
        <v>100</v>
      </c>
      <c r="AM38" s="707"/>
      <c r="AN38" s="707"/>
      <c r="AO38" s="722"/>
      <c r="AQ38" s="713" t="s">
        <v>277</v>
      </c>
      <c r="AR38" s="714"/>
      <c r="AS38" s="714"/>
      <c r="AT38" s="714"/>
      <c r="AU38" s="714"/>
      <c r="AV38" s="714"/>
      <c r="AW38" s="714"/>
      <c r="AX38" s="714"/>
      <c r="AY38" s="715"/>
      <c r="AZ38" s="636" t="s">
        <v>83</v>
      </c>
      <c r="BA38" s="637"/>
      <c r="BB38" s="637"/>
      <c r="BC38" s="637"/>
      <c r="BD38" s="670"/>
      <c r="BE38" s="670"/>
      <c r="BF38" s="701"/>
      <c r="BG38" s="651" t="s">
        <v>278</v>
      </c>
      <c r="BH38" s="652"/>
      <c r="BI38" s="652"/>
      <c r="BJ38" s="652"/>
      <c r="BK38" s="652"/>
      <c r="BL38" s="652"/>
      <c r="BM38" s="652"/>
      <c r="BN38" s="652"/>
      <c r="BO38" s="652"/>
      <c r="BP38" s="652"/>
      <c r="BQ38" s="652"/>
      <c r="BR38" s="652"/>
      <c r="BS38" s="652"/>
      <c r="BT38" s="652"/>
      <c r="BU38" s="653"/>
      <c r="BV38" s="636">
        <v>6239</v>
      </c>
      <c r="BW38" s="637"/>
      <c r="BX38" s="637"/>
      <c r="BY38" s="637"/>
      <c r="BZ38" s="637"/>
      <c r="CA38" s="637"/>
      <c r="CB38" s="646"/>
      <c r="CD38" s="651" t="s">
        <v>279</v>
      </c>
      <c r="CE38" s="652"/>
      <c r="CF38" s="652"/>
      <c r="CG38" s="652"/>
      <c r="CH38" s="652"/>
      <c r="CI38" s="652"/>
      <c r="CJ38" s="652"/>
      <c r="CK38" s="652"/>
      <c r="CL38" s="652"/>
      <c r="CM38" s="652"/>
      <c r="CN38" s="652"/>
      <c r="CO38" s="652"/>
      <c r="CP38" s="652"/>
      <c r="CQ38" s="653"/>
      <c r="CR38" s="636">
        <v>1353863</v>
      </c>
      <c r="CS38" s="637"/>
      <c r="CT38" s="637"/>
      <c r="CU38" s="637"/>
      <c r="CV38" s="637"/>
      <c r="CW38" s="637"/>
      <c r="CX38" s="637"/>
      <c r="CY38" s="638"/>
      <c r="CZ38" s="641">
        <v>8.1999999999999993</v>
      </c>
      <c r="DA38" s="672"/>
      <c r="DB38" s="672"/>
      <c r="DC38" s="675"/>
      <c r="DD38" s="645">
        <v>1161736</v>
      </c>
      <c r="DE38" s="637"/>
      <c r="DF38" s="637"/>
      <c r="DG38" s="637"/>
      <c r="DH38" s="637"/>
      <c r="DI38" s="637"/>
      <c r="DJ38" s="637"/>
      <c r="DK38" s="638"/>
      <c r="DL38" s="645">
        <v>916026</v>
      </c>
      <c r="DM38" s="637"/>
      <c r="DN38" s="637"/>
      <c r="DO38" s="637"/>
      <c r="DP38" s="637"/>
      <c r="DQ38" s="637"/>
      <c r="DR38" s="637"/>
      <c r="DS38" s="637"/>
      <c r="DT38" s="637"/>
      <c r="DU38" s="637"/>
      <c r="DV38" s="638"/>
      <c r="DW38" s="641">
        <v>11.6</v>
      </c>
      <c r="DX38" s="672"/>
      <c r="DY38" s="672"/>
      <c r="DZ38" s="672"/>
      <c r="EA38" s="672"/>
      <c r="EB38" s="672"/>
      <c r="EC38" s="673"/>
    </row>
    <row r="39" spans="2:133" ht="11.25" customHeight="1" x14ac:dyDescent="0.15">
      <c r="AQ39" s="713" t="s">
        <v>280</v>
      </c>
      <c r="AR39" s="714"/>
      <c r="AS39" s="714"/>
      <c r="AT39" s="714"/>
      <c r="AU39" s="714"/>
      <c r="AV39" s="714"/>
      <c r="AW39" s="714"/>
      <c r="AX39" s="714"/>
      <c r="AY39" s="715"/>
      <c r="AZ39" s="636" t="s">
        <v>66</v>
      </c>
      <c r="BA39" s="637"/>
      <c r="BB39" s="637"/>
      <c r="BC39" s="637"/>
      <c r="BD39" s="670"/>
      <c r="BE39" s="670"/>
      <c r="BF39" s="701"/>
      <c r="BG39" s="723" t="s">
        <v>281</v>
      </c>
      <c r="BH39" s="724"/>
      <c r="BI39" s="724"/>
      <c r="BJ39" s="724"/>
      <c r="BK39" s="724"/>
      <c r="BL39" s="91"/>
      <c r="BM39" s="652" t="s">
        <v>282</v>
      </c>
      <c r="BN39" s="652"/>
      <c r="BO39" s="652"/>
      <c r="BP39" s="652"/>
      <c r="BQ39" s="652"/>
      <c r="BR39" s="652"/>
      <c r="BS39" s="652"/>
      <c r="BT39" s="652"/>
      <c r="BU39" s="653"/>
      <c r="BV39" s="636">
        <v>94</v>
      </c>
      <c r="BW39" s="637"/>
      <c r="BX39" s="637"/>
      <c r="BY39" s="637"/>
      <c r="BZ39" s="637"/>
      <c r="CA39" s="637"/>
      <c r="CB39" s="646"/>
      <c r="CD39" s="651" t="s">
        <v>283</v>
      </c>
      <c r="CE39" s="652"/>
      <c r="CF39" s="652"/>
      <c r="CG39" s="652"/>
      <c r="CH39" s="652"/>
      <c r="CI39" s="652"/>
      <c r="CJ39" s="652"/>
      <c r="CK39" s="652"/>
      <c r="CL39" s="652"/>
      <c r="CM39" s="652"/>
      <c r="CN39" s="652"/>
      <c r="CO39" s="652"/>
      <c r="CP39" s="652"/>
      <c r="CQ39" s="653"/>
      <c r="CR39" s="636">
        <v>1037024</v>
      </c>
      <c r="CS39" s="670"/>
      <c r="CT39" s="670"/>
      <c r="CU39" s="670"/>
      <c r="CV39" s="670"/>
      <c r="CW39" s="670"/>
      <c r="CX39" s="670"/>
      <c r="CY39" s="671"/>
      <c r="CZ39" s="641">
        <v>6.2</v>
      </c>
      <c r="DA39" s="672"/>
      <c r="DB39" s="672"/>
      <c r="DC39" s="675"/>
      <c r="DD39" s="645">
        <v>928999</v>
      </c>
      <c r="DE39" s="670"/>
      <c r="DF39" s="670"/>
      <c r="DG39" s="670"/>
      <c r="DH39" s="670"/>
      <c r="DI39" s="670"/>
      <c r="DJ39" s="670"/>
      <c r="DK39" s="671"/>
      <c r="DL39" s="645" t="s">
        <v>66</v>
      </c>
      <c r="DM39" s="670"/>
      <c r="DN39" s="670"/>
      <c r="DO39" s="670"/>
      <c r="DP39" s="670"/>
      <c r="DQ39" s="670"/>
      <c r="DR39" s="670"/>
      <c r="DS39" s="670"/>
      <c r="DT39" s="670"/>
      <c r="DU39" s="670"/>
      <c r="DV39" s="671"/>
      <c r="DW39" s="641" t="s">
        <v>186</v>
      </c>
      <c r="DX39" s="672"/>
      <c r="DY39" s="672"/>
      <c r="DZ39" s="672"/>
      <c r="EA39" s="672"/>
      <c r="EB39" s="672"/>
      <c r="EC39" s="673"/>
    </row>
    <row r="40" spans="2:133" ht="11.25" customHeight="1" x14ac:dyDescent="0.15">
      <c r="AQ40" s="713" t="s">
        <v>284</v>
      </c>
      <c r="AR40" s="714"/>
      <c r="AS40" s="714"/>
      <c r="AT40" s="714"/>
      <c r="AU40" s="714"/>
      <c r="AV40" s="714"/>
      <c r="AW40" s="714"/>
      <c r="AX40" s="714"/>
      <c r="AY40" s="715"/>
      <c r="AZ40" s="636">
        <v>248335</v>
      </c>
      <c r="BA40" s="637"/>
      <c r="BB40" s="637"/>
      <c r="BC40" s="637"/>
      <c r="BD40" s="670"/>
      <c r="BE40" s="670"/>
      <c r="BF40" s="701"/>
      <c r="BG40" s="723"/>
      <c r="BH40" s="724"/>
      <c r="BI40" s="724"/>
      <c r="BJ40" s="724"/>
      <c r="BK40" s="724"/>
      <c r="BL40" s="91"/>
      <c r="BM40" s="652" t="s">
        <v>285</v>
      </c>
      <c r="BN40" s="652"/>
      <c r="BO40" s="652"/>
      <c r="BP40" s="652"/>
      <c r="BQ40" s="652"/>
      <c r="BR40" s="652"/>
      <c r="BS40" s="652"/>
      <c r="BT40" s="652"/>
      <c r="BU40" s="653"/>
      <c r="BV40" s="636" t="s">
        <v>66</v>
      </c>
      <c r="BW40" s="637"/>
      <c r="BX40" s="637"/>
      <c r="BY40" s="637"/>
      <c r="BZ40" s="637"/>
      <c r="CA40" s="637"/>
      <c r="CB40" s="646"/>
      <c r="CD40" s="651" t="s">
        <v>286</v>
      </c>
      <c r="CE40" s="652"/>
      <c r="CF40" s="652"/>
      <c r="CG40" s="652"/>
      <c r="CH40" s="652"/>
      <c r="CI40" s="652"/>
      <c r="CJ40" s="652"/>
      <c r="CK40" s="652"/>
      <c r="CL40" s="652"/>
      <c r="CM40" s="652"/>
      <c r="CN40" s="652"/>
      <c r="CO40" s="652"/>
      <c r="CP40" s="652"/>
      <c r="CQ40" s="653"/>
      <c r="CR40" s="636">
        <v>2220</v>
      </c>
      <c r="CS40" s="637"/>
      <c r="CT40" s="637"/>
      <c r="CU40" s="637"/>
      <c r="CV40" s="637"/>
      <c r="CW40" s="637"/>
      <c r="CX40" s="637"/>
      <c r="CY40" s="638"/>
      <c r="CZ40" s="641">
        <v>0</v>
      </c>
      <c r="DA40" s="672"/>
      <c r="DB40" s="672"/>
      <c r="DC40" s="675"/>
      <c r="DD40" s="645">
        <v>1086</v>
      </c>
      <c r="DE40" s="637"/>
      <c r="DF40" s="637"/>
      <c r="DG40" s="637"/>
      <c r="DH40" s="637"/>
      <c r="DI40" s="637"/>
      <c r="DJ40" s="637"/>
      <c r="DK40" s="638"/>
      <c r="DL40" s="645" t="s">
        <v>66</v>
      </c>
      <c r="DM40" s="637"/>
      <c r="DN40" s="637"/>
      <c r="DO40" s="637"/>
      <c r="DP40" s="637"/>
      <c r="DQ40" s="637"/>
      <c r="DR40" s="637"/>
      <c r="DS40" s="637"/>
      <c r="DT40" s="637"/>
      <c r="DU40" s="637"/>
      <c r="DV40" s="638"/>
      <c r="DW40" s="641" t="s">
        <v>66</v>
      </c>
      <c r="DX40" s="672"/>
      <c r="DY40" s="672"/>
      <c r="DZ40" s="672"/>
      <c r="EA40" s="672"/>
      <c r="EB40" s="672"/>
      <c r="EC40" s="673"/>
    </row>
    <row r="41" spans="2:133" ht="11.25" customHeight="1" x14ac:dyDescent="0.15">
      <c r="AQ41" s="727" t="s">
        <v>287</v>
      </c>
      <c r="AR41" s="728"/>
      <c r="AS41" s="728"/>
      <c r="AT41" s="728"/>
      <c r="AU41" s="728"/>
      <c r="AV41" s="728"/>
      <c r="AW41" s="728"/>
      <c r="AX41" s="728"/>
      <c r="AY41" s="729"/>
      <c r="AZ41" s="716">
        <v>847503</v>
      </c>
      <c r="BA41" s="717"/>
      <c r="BB41" s="717"/>
      <c r="BC41" s="717"/>
      <c r="BD41" s="706"/>
      <c r="BE41" s="706"/>
      <c r="BF41" s="708"/>
      <c r="BG41" s="725"/>
      <c r="BH41" s="726"/>
      <c r="BI41" s="726"/>
      <c r="BJ41" s="726"/>
      <c r="BK41" s="726"/>
      <c r="BL41" s="92"/>
      <c r="BM41" s="661" t="s">
        <v>288</v>
      </c>
      <c r="BN41" s="661"/>
      <c r="BO41" s="661"/>
      <c r="BP41" s="661"/>
      <c r="BQ41" s="661"/>
      <c r="BR41" s="661"/>
      <c r="BS41" s="661"/>
      <c r="BT41" s="661"/>
      <c r="BU41" s="662"/>
      <c r="BV41" s="716">
        <v>295</v>
      </c>
      <c r="BW41" s="717"/>
      <c r="BX41" s="717"/>
      <c r="BY41" s="717"/>
      <c r="BZ41" s="717"/>
      <c r="CA41" s="717"/>
      <c r="CB41" s="730"/>
      <c r="CD41" s="651" t="s">
        <v>289</v>
      </c>
      <c r="CE41" s="652"/>
      <c r="CF41" s="652"/>
      <c r="CG41" s="652"/>
      <c r="CH41" s="652"/>
      <c r="CI41" s="652"/>
      <c r="CJ41" s="652"/>
      <c r="CK41" s="652"/>
      <c r="CL41" s="652"/>
      <c r="CM41" s="652"/>
      <c r="CN41" s="652"/>
      <c r="CO41" s="652"/>
      <c r="CP41" s="652"/>
      <c r="CQ41" s="653"/>
      <c r="CR41" s="636" t="s">
        <v>66</v>
      </c>
      <c r="CS41" s="670"/>
      <c r="CT41" s="670"/>
      <c r="CU41" s="670"/>
      <c r="CV41" s="670"/>
      <c r="CW41" s="670"/>
      <c r="CX41" s="670"/>
      <c r="CY41" s="671"/>
      <c r="CZ41" s="641" t="s">
        <v>66</v>
      </c>
      <c r="DA41" s="672"/>
      <c r="DB41" s="672"/>
      <c r="DC41" s="675"/>
      <c r="DD41" s="645" t="s">
        <v>66</v>
      </c>
      <c r="DE41" s="670"/>
      <c r="DF41" s="670"/>
      <c r="DG41" s="670"/>
      <c r="DH41" s="670"/>
      <c r="DI41" s="670"/>
      <c r="DJ41" s="670"/>
      <c r="DK41" s="671"/>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3" t="s">
        <v>291</v>
      </c>
      <c r="CE42" s="634"/>
      <c r="CF42" s="634"/>
      <c r="CG42" s="634"/>
      <c r="CH42" s="634"/>
      <c r="CI42" s="634"/>
      <c r="CJ42" s="634"/>
      <c r="CK42" s="634"/>
      <c r="CL42" s="634"/>
      <c r="CM42" s="634"/>
      <c r="CN42" s="634"/>
      <c r="CO42" s="634"/>
      <c r="CP42" s="634"/>
      <c r="CQ42" s="635"/>
      <c r="CR42" s="636">
        <v>2834493</v>
      </c>
      <c r="CS42" s="637"/>
      <c r="CT42" s="637"/>
      <c r="CU42" s="637"/>
      <c r="CV42" s="637"/>
      <c r="CW42" s="637"/>
      <c r="CX42" s="637"/>
      <c r="CY42" s="638"/>
      <c r="CZ42" s="641">
        <v>17.100000000000001</v>
      </c>
      <c r="DA42" s="642"/>
      <c r="DB42" s="642"/>
      <c r="DC42" s="737"/>
      <c r="DD42" s="645">
        <v>158345</v>
      </c>
      <c r="DE42" s="637"/>
      <c r="DF42" s="637"/>
      <c r="DG42" s="637"/>
      <c r="DH42" s="637"/>
      <c r="DI42" s="637"/>
      <c r="DJ42" s="637"/>
      <c r="DK42" s="638"/>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3" t="s">
        <v>293</v>
      </c>
      <c r="CE43" s="634"/>
      <c r="CF43" s="634"/>
      <c r="CG43" s="634"/>
      <c r="CH43" s="634"/>
      <c r="CI43" s="634"/>
      <c r="CJ43" s="634"/>
      <c r="CK43" s="634"/>
      <c r="CL43" s="634"/>
      <c r="CM43" s="634"/>
      <c r="CN43" s="634"/>
      <c r="CO43" s="634"/>
      <c r="CP43" s="634"/>
      <c r="CQ43" s="635"/>
      <c r="CR43" s="636">
        <v>3721</v>
      </c>
      <c r="CS43" s="670"/>
      <c r="CT43" s="670"/>
      <c r="CU43" s="670"/>
      <c r="CV43" s="670"/>
      <c r="CW43" s="670"/>
      <c r="CX43" s="670"/>
      <c r="CY43" s="671"/>
      <c r="CZ43" s="641">
        <v>0</v>
      </c>
      <c r="DA43" s="672"/>
      <c r="DB43" s="672"/>
      <c r="DC43" s="675"/>
      <c r="DD43" s="645">
        <v>617</v>
      </c>
      <c r="DE43" s="670"/>
      <c r="DF43" s="670"/>
      <c r="DG43" s="670"/>
      <c r="DH43" s="670"/>
      <c r="DI43" s="670"/>
      <c r="DJ43" s="670"/>
      <c r="DK43" s="671"/>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B44" s="96" t="s">
        <v>294</v>
      </c>
      <c r="CD44" s="748" t="s">
        <v>245</v>
      </c>
      <c r="CE44" s="749"/>
      <c r="CF44" s="633" t="s">
        <v>295</v>
      </c>
      <c r="CG44" s="634"/>
      <c r="CH44" s="634"/>
      <c r="CI44" s="634"/>
      <c r="CJ44" s="634"/>
      <c r="CK44" s="634"/>
      <c r="CL44" s="634"/>
      <c r="CM44" s="634"/>
      <c r="CN44" s="634"/>
      <c r="CO44" s="634"/>
      <c r="CP44" s="634"/>
      <c r="CQ44" s="635"/>
      <c r="CR44" s="636">
        <v>1786485</v>
      </c>
      <c r="CS44" s="637"/>
      <c r="CT44" s="637"/>
      <c r="CU44" s="637"/>
      <c r="CV44" s="637"/>
      <c r="CW44" s="637"/>
      <c r="CX44" s="637"/>
      <c r="CY44" s="638"/>
      <c r="CZ44" s="641">
        <v>10.8</v>
      </c>
      <c r="DA44" s="642"/>
      <c r="DB44" s="642"/>
      <c r="DC44" s="737"/>
      <c r="DD44" s="645">
        <v>151644</v>
      </c>
      <c r="DE44" s="637"/>
      <c r="DF44" s="637"/>
      <c r="DG44" s="637"/>
      <c r="DH44" s="637"/>
      <c r="DI44" s="637"/>
      <c r="DJ44" s="637"/>
      <c r="DK44" s="638"/>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CD45" s="750"/>
      <c r="CE45" s="751"/>
      <c r="CF45" s="633" t="s">
        <v>296</v>
      </c>
      <c r="CG45" s="634"/>
      <c r="CH45" s="634"/>
      <c r="CI45" s="634"/>
      <c r="CJ45" s="634"/>
      <c r="CK45" s="634"/>
      <c r="CL45" s="634"/>
      <c r="CM45" s="634"/>
      <c r="CN45" s="634"/>
      <c r="CO45" s="634"/>
      <c r="CP45" s="634"/>
      <c r="CQ45" s="635"/>
      <c r="CR45" s="636">
        <v>1259809</v>
      </c>
      <c r="CS45" s="670"/>
      <c r="CT45" s="670"/>
      <c r="CU45" s="670"/>
      <c r="CV45" s="670"/>
      <c r="CW45" s="670"/>
      <c r="CX45" s="670"/>
      <c r="CY45" s="671"/>
      <c r="CZ45" s="641">
        <v>7.6</v>
      </c>
      <c r="DA45" s="672"/>
      <c r="DB45" s="672"/>
      <c r="DC45" s="675"/>
      <c r="DD45" s="645">
        <v>8721</v>
      </c>
      <c r="DE45" s="670"/>
      <c r="DF45" s="670"/>
      <c r="DG45" s="670"/>
      <c r="DH45" s="670"/>
      <c r="DI45" s="670"/>
      <c r="DJ45" s="670"/>
      <c r="DK45" s="671"/>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CD46" s="750"/>
      <c r="CE46" s="751"/>
      <c r="CF46" s="633" t="s">
        <v>297</v>
      </c>
      <c r="CG46" s="634"/>
      <c r="CH46" s="634"/>
      <c r="CI46" s="634"/>
      <c r="CJ46" s="634"/>
      <c r="CK46" s="634"/>
      <c r="CL46" s="634"/>
      <c r="CM46" s="634"/>
      <c r="CN46" s="634"/>
      <c r="CO46" s="634"/>
      <c r="CP46" s="634"/>
      <c r="CQ46" s="635"/>
      <c r="CR46" s="636">
        <v>478110</v>
      </c>
      <c r="CS46" s="637"/>
      <c r="CT46" s="637"/>
      <c r="CU46" s="637"/>
      <c r="CV46" s="637"/>
      <c r="CW46" s="637"/>
      <c r="CX46" s="637"/>
      <c r="CY46" s="638"/>
      <c r="CZ46" s="641">
        <v>2.9</v>
      </c>
      <c r="DA46" s="642"/>
      <c r="DB46" s="642"/>
      <c r="DC46" s="737"/>
      <c r="DD46" s="645">
        <v>120757</v>
      </c>
      <c r="DE46" s="637"/>
      <c r="DF46" s="637"/>
      <c r="DG46" s="637"/>
      <c r="DH46" s="637"/>
      <c r="DI46" s="637"/>
      <c r="DJ46" s="637"/>
      <c r="DK46" s="638"/>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CD47" s="750"/>
      <c r="CE47" s="751"/>
      <c r="CF47" s="633" t="s">
        <v>298</v>
      </c>
      <c r="CG47" s="634"/>
      <c r="CH47" s="634"/>
      <c r="CI47" s="634"/>
      <c r="CJ47" s="634"/>
      <c r="CK47" s="634"/>
      <c r="CL47" s="634"/>
      <c r="CM47" s="634"/>
      <c r="CN47" s="634"/>
      <c r="CO47" s="634"/>
      <c r="CP47" s="634"/>
      <c r="CQ47" s="635"/>
      <c r="CR47" s="636">
        <v>1048008</v>
      </c>
      <c r="CS47" s="670"/>
      <c r="CT47" s="670"/>
      <c r="CU47" s="670"/>
      <c r="CV47" s="670"/>
      <c r="CW47" s="670"/>
      <c r="CX47" s="670"/>
      <c r="CY47" s="671"/>
      <c r="CZ47" s="641">
        <v>6.3</v>
      </c>
      <c r="DA47" s="672"/>
      <c r="DB47" s="672"/>
      <c r="DC47" s="675"/>
      <c r="DD47" s="645">
        <v>6701</v>
      </c>
      <c r="DE47" s="670"/>
      <c r="DF47" s="670"/>
      <c r="DG47" s="670"/>
      <c r="DH47" s="670"/>
      <c r="DI47" s="670"/>
      <c r="DJ47" s="670"/>
      <c r="DK47" s="671"/>
      <c r="DL47" s="731"/>
      <c r="DM47" s="732"/>
      <c r="DN47" s="732"/>
      <c r="DO47" s="732"/>
      <c r="DP47" s="732"/>
      <c r="DQ47" s="732"/>
      <c r="DR47" s="732"/>
      <c r="DS47" s="732"/>
      <c r="DT47" s="732"/>
      <c r="DU47" s="732"/>
      <c r="DV47" s="733"/>
      <c r="DW47" s="734"/>
      <c r="DX47" s="735"/>
      <c r="DY47" s="735"/>
      <c r="DZ47" s="735"/>
      <c r="EA47" s="735"/>
      <c r="EB47" s="735"/>
      <c r="EC47" s="736"/>
    </row>
    <row r="48" spans="2:133" x14ac:dyDescent="0.15">
      <c r="CD48" s="752"/>
      <c r="CE48" s="753"/>
      <c r="CF48" s="633" t="s">
        <v>299</v>
      </c>
      <c r="CG48" s="634"/>
      <c r="CH48" s="634"/>
      <c r="CI48" s="634"/>
      <c r="CJ48" s="634"/>
      <c r="CK48" s="634"/>
      <c r="CL48" s="634"/>
      <c r="CM48" s="634"/>
      <c r="CN48" s="634"/>
      <c r="CO48" s="634"/>
      <c r="CP48" s="634"/>
      <c r="CQ48" s="635"/>
      <c r="CR48" s="636" t="s">
        <v>66</v>
      </c>
      <c r="CS48" s="637"/>
      <c r="CT48" s="637"/>
      <c r="CU48" s="637"/>
      <c r="CV48" s="637"/>
      <c r="CW48" s="637"/>
      <c r="CX48" s="637"/>
      <c r="CY48" s="638"/>
      <c r="CZ48" s="641" t="s">
        <v>66</v>
      </c>
      <c r="DA48" s="642"/>
      <c r="DB48" s="642"/>
      <c r="DC48" s="737"/>
      <c r="DD48" s="645" t="s">
        <v>66</v>
      </c>
      <c r="DE48" s="637"/>
      <c r="DF48" s="637"/>
      <c r="DG48" s="637"/>
      <c r="DH48" s="637"/>
      <c r="DI48" s="637"/>
      <c r="DJ48" s="637"/>
      <c r="DK48" s="638"/>
      <c r="DL48" s="731"/>
      <c r="DM48" s="732"/>
      <c r="DN48" s="732"/>
      <c r="DO48" s="732"/>
      <c r="DP48" s="732"/>
      <c r="DQ48" s="732"/>
      <c r="DR48" s="732"/>
      <c r="DS48" s="732"/>
      <c r="DT48" s="732"/>
      <c r="DU48" s="732"/>
      <c r="DV48" s="733"/>
      <c r="DW48" s="734"/>
      <c r="DX48" s="735"/>
      <c r="DY48" s="735"/>
      <c r="DZ48" s="735"/>
      <c r="EA48" s="735"/>
      <c r="EB48" s="735"/>
      <c r="EC48" s="736"/>
    </row>
    <row r="49" spans="82:133" ht="11.25" customHeight="1" x14ac:dyDescent="0.15">
      <c r="CD49" s="681" t="s">
        <v>300</v>
      </c>
      <c r="CE49" s="682"/>
      <c r="CF49" s="682"/>
      <c r="CG49" s="682"/>
      <c r="CH49" s="682"/>
      <c r="CI49" s="682"/>
      <c r="CJ49" s="682"/>
      <c r="CK49" s="682"/>
      <c r="CL49" s="682"/>
      <c r="CM49" s="682"/>
      <c r="CN49" s="682"/>
      <c r="CO49" s="682"/>
      <c r="CP49" s="682"/>
      <c r="CQ49" s="683"/>
      <c r="CR49" s="716">
        <v>16611058</v>
      </c>
      <c r="CS49" s="706"/>
      <c r="CT49" s="706"/>
      <c r="CU49" s="706"/>
      <c r="CV49" s="706"/>
      <c r="CW49" s="706"/>
      <c r="CX49" s="706"/>
      <c r="CY49" s="738"/>
      <c r="CZ49" s="721">
        <v>100</v>
      </c>
      <c r="DA49" s="739"/>
      <c r="DB49" s="739"/>
      <c r="DC49" s="740"/>
      <c r="DD49" s="741">
        <v>8929009</v>
      </c>
      <c r="DE49" s="706"/>
      <c r="DF49" s="706"/>
      <c r="DG49" s="706"/>
      <c r="DH49" s="706"/>
      <c r="DI49" s="706"/>
      <c r="DJ49" s="706"/>
      <c r="DK49" s="738"/>
      <c r="DL49" s="742"/>
      <c r="DM49" s="743"/>
      <c r="DN49" s="743"/>
      <c r="DO49" s="743"/>
      <c r="DP49" s="743"/>
      <c r="DQ49" s="743"/>
      <c r="DR49" s="743"/>
      <c r="DS49" s="743"/>
      <c r="DT49" s="743"/>
      <c r="DU49" s="743"/>
      <c r="DV49" s="744"/>
      <c r="DW49" s="745"/>
      <c r="DX49" s="746"/>
      <c r="DY49" s="746"/>
      <c r="DZ49" s="746"/>
      <c r="EA49" s="746"/>
      <c r="EB49" s="746"/>
      <c r="EC49" s="747"/>
    </row>
    <row r="50" spans="82:133" hidden="1" x14ac:dyDescent="0.15"/>
    <row r="51" spans="82:133" hidden="1" x14ac:dyDescent="0.15"/>
    <row r="52" spans="82:133" hidden="1" x14ac:dyDescent="0.15"/>
    <row r="53" spans="82:133" hidden="1" x14ac:dyDescent="0.15"/>
  </sheetData>
  <sheetProtection algorithmName="SHA-512" hashValue="YQoudcAJu5b8kqreggETppLiXwZXhzpA6TA0MbspMmpcs7N+cnCfm2bFMY0e7G6+1aedzQRyB+ZdeNDA81jLLA==" saltValue="It28KOG9tKV2PjgzPsdr8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3" t="s">
        <v>302</v>
      </c>
      <c r="DK2" s="784"/>
      <c r="DL2" s="784"/>
      <c r="DM2" s="784"/>
      <c r="DN2" s="784"/>
      <c r="DO2" s="785"/>
      <c r="DP2" s="105"/>
      <c r="DQ2" s="783" t="s">
        <v>303</v>
      </c>
      <c r="DR2" s="784"/>
      <c r="DS2" s="784"/>
      <c r="DT2" s="784"/>
      <c r="DU2" s="784"/>
      <c r="DV2" s="784"/>
      <c r="DW2" s="784"/>
      <c r="DX2" s="784"/>
      <c r="DY2" s="784"/>
      <c r="DZ2" s="785"/>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6" t="s">
        <v>304</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7" t="s">
        <v>306</v>
      </c>
      <c r="B5" s="778"/>
      <c r="C5" s="778"/>
      <c r="D5" s="778"/>
      <c r="E5" s="778"/>
      <c r="F5" s="778"/>
      <c r="G5" s="778"/>
      <c r="H5" s="778"/>
      <c r="I5" s="778"/>
      <c r="J5" s="778"/>
      <c r="K5" s="778"/>
      <c r="L5" s="778"/>
      <c r="M5" s="778"/>
      <c r="N5" s="778"/>
      <c r="O5" s="778"/>
      <c r="P5" s="779"/>
      <c r="Q5" s="754" t="s">
        <v>307</v>
      </c>
      <c r="R5" s="755"/>
      <c r="S5" s="755"/>
      <c r="T5" s="755"/>
      <c r="U5" s="756"/>
      <c r="V5" s="754" t="s">
        <v>308</v>
      </c>
      <c r="W5" s="755"/>
      <c r="X5" s="755"/>
      <c r="Y5" s="755"/>
      <c r="Z5" s="756"/>
      <c r="AA5" s="754" t="s">
        <v>309</v>
      </c>
      <c r="AB5" s="755"/>
      <c r="AC5" s="755"/>
      <c r="AD5" s="755"/>
      <c r="AE5" s="755"/>
      <c r="AF5" s="787" t="s">
        <v>310</v>
      </c>
      <c r="AG5" s="755"/>
      <c r="AH5" s="755"/>
      <c r="AI5" s="755"/>
      <c r="AJ5" s="766"/>
      <c r="AK5" s="755" t="s">
        <v>311</v>
      </c>
      <c r="AL5" s="755"/>
      <c r="AM5" s="755"/>
      <c r="AN5" s="755"/>
      <c r="AO5" s="756"/>
      <c r="AP5" s="754" t="s">
        <v>312</v>
      </c>
      <c r="AQ5" s="755"/>
      <c r="AR5" s="755"/>
      <c r="AS5" s="755"/>
      <c r="AT5" s="756"/>
      <c r="AU5" s="754" t="s">
        <v>313</v>
      </c>
      <c r="AV5" s="755"/>
      <c r="AW5" s="755"/>
      <c r="AX5" s="755"/>
      <c r="AY5" s="766"/>
      <c r="AZ5" s="112"/>
      <c r="BA5" s="112"/>
      <c r="BB5" s="112"/>
      <c r="BC5" s="112"/>
      <c r="BD5" s="112"/>
      <c r="BE5" s="113"/>
      <c r="BF5" s="113"/>
      <c r="BG5" s="113"/>
      <c r="BH5" s="113"/>
      <c r="BI5" s="113"/>
      <c r="BJ5" s="113"/>
      <c r="BK5" s="113"/>
      <c r="BL5" s="113"/>
      <c r="BM5" s="113"/>
      <c r="BN5" s="113"/>
      <c r="BO5" s="113"/>
      <c r="BP5" s="113"/>
      <c r="BQ5" s="777" t="s">
        <v>314</v>
      </c>
      <c r="BR5" s="778"/>
      <c r="BS5" s="778"/>
      <c r="BT5" s="778"/>
      <c r="BU5" s="778"/>
      <c r="BV5" s="778"/>
      <c r="BW5" s="778"/>
      <c r="BX5" s="778"/>
      <c r="BY5" s="778"/>
      <c r="BZ5" s="778"/>
      <c r="CA5" s="778"/>
      <c r="CB5" s="778"/>
      <c r="CC5" s="778"/>
      <c r="CD5" s="778"/>
      <c r="CE5" s="778"/>
      <c r="CF5" s="778"/>
      <c r="CG5" s="779"/>
      <c r="CH5" s="754" t="s">
        <v>315</v>
      </c>
      <c r="CI5" s="755"/>
      <c r="CJ5" s="755"/>
      <c r="CK5" s="755"/>
      <c r="CL5" s="756"/>
      <c r="CM5" s="754" t="s">
        <v>316</v>
      </c>
      <c r="CN5" s="755"/>
      <c r="CO5" s="755"/>
      <c r="CP5" s="755"/>
      <c r="CQ5" s="756"/>
      <c r="CR5" s="754" t="s">
        <v>317</v>
      </c>
      <c r="CS5" s="755"/>
      <c r="CT5" s="755"/>
      <c r="CU5" s="755"/>
      <c r="CV5" s="756"/>
      <c r="CW5" s="754" t="s">
        <v>318</v>
      </c>
      <c r="CX5" s="755"/>
      <c r="CY5" s="755"/>
      <c r="CZ5" s="755"/>
      <c r="DA5" s="756"/>
      <c r="DB5" s="754" t="s">
        <v>319</v>
      </c>
      <c r="DC5" s="755"/>
      <c r="DD5" s="755"/>
      <c r="DE5" s="755"/>
      <c r="DF5" s="756"/>
      <c r="DG5" s="760" t="s">
        <v>320</v>
      </c>
      <c r="DH5" s="761"/>
      <c r="DI5" s="761"/>
      <c r="DJ5" s="761"/>
      <c r="DK5" s="762"/>
      <c r="DL5" s="760" t="s">
        <v>321</v>
      </c>
      <c r="DM5" s="761"/>
      <c r="DN5" s="761"/>
      <c r="DO5" s="761"/>
      <c r="DP5" s="762"/>
      <c r="DQ5" s="754" t="s">
        <v>322</v>
      </c>
      <c r="DR5" s="755"/>
      <c r="DS5" s="755"/>
      <c r="DT5" s="755"/>
      <c r="DU5" s="756"/>
      <c r="DV5" s="754" t="s">
        <v>313</v>
      </c>
      <c r="DW5" s="755"/>
      <c r="DX5" s="755"/>
      <c r="DY5" s="755"/>
      <c r="DZ5" s="766"/>
      <c r="EA5" s="110"/>
    </row>
    <row r="6" spans="1:131" s="111" customFormat="1" ht="26.25" customHeight="1" thickBot="1" x14ac:dyDescent="0.2">
      <c r="A6" s="780"/>
      <c r="B6" s="781"/>
      <c r="C6" s="781"/>
      <c r="D6" s="781"/>
      <c r="E6" s="781"/>
      <c r="F6" s="781"/>
      <c r="G6" s="781"/>
      <c r="H6" s="781"/>
      <c r="I6" s="781"/>
      <c r="J6" s="781"/>
      <c r="K6" s="781"/>
      <c r="L6" s="781"/>
      <c r="M6" s="781"/>
      <c r="N6" s="781"/>
      <c r="O6" s="781"/>
      <c r="P6" s="782"/>
      <c r="Q6" s="757"/>
      <c r="R6" s="758"/>
      <c r="S6" s="758"/>
      <c r="T6" s="758"/>
      <c r="U6" s="759"/>
      <c r="V6" s="757"/>
      <c r="W6" s="758"/>
      <c r="X6" s="758"/>
      <c r="Y6" s="758"/>
      <c r="Z6" s="759"/>
      <c r="AA6" s="757"/>
      <c r="AB6" s="758"/>
      <c r="AC6" s="758"/>
      <c r="AD6" s="758"/>
      <c r="AE6" s="758"/>
      <c r="AF6" s="788"/>
      <c r="AG6" s="758"/>
      <c r="AH6" s="758"/>
      <c r="AI6" s="758"/>
      <c r="AJ6" s="767"/>
      <c r="AK6" s="758"/>
      <c r="AL6" s="758"/>
      <c r="AM6" s="758"/>
      <c r="AN6" s="758"/>
      <c r="AO6" s="759"/>
      <c r="AP6" s="757"/>
      <c r="AQ6" s="758"/>
      <c r="AR6" s="758"/>
      <c r="AS6" s="758"/>
      <c r="AT6" s="759"/>
      <c r="AU6" s="757"/>
      <c r="AV6" s="758"/>
      <c r="AW6" s="758"/>
      <c r="AX6" s="758"/>
      <c r="AY6" s="767"/>
      <c r="AZ6" s="108"/>
      <c r="BA6" s="108"/>
      <c r="BB6" s="108"/>
      <c r="BC6" s="108"/>
      <c r="BD6" s="108"/>
      <c r="BE6" s="109"/>
      <c r="BF6" s="109"/>
      <c r="BG6" s="109"/>
      <c r="BH6" s="109"/>
      <c r="BI6" s="109"/>
      <c r="BJ6" s="109"/>
      <c r="BK6" s="109"/>
      <c r="BL6" s="109"/>
      <c r="BM6" s="109"/>
      <c r="BN6" s="109"/>
      <c r="BO6" s="109"/>
      <c r="BP6" s="109"/>
      <c r="BQ6" s="780"/>
      <c r="BR6" s="781"/>
      <c r="BS6" s="781"/>
      <c r="BT6" s="781"/>
      <c r="BU6" s="781"/>
      <c r="BV6" s="781"/>
      <c r="BW6" s="781"/>
      <c r="BX6" s="781"/>
      <c r="BY6" s="781"/>
      <c r="BZ6" s="781"/>
      <c r="CA6" s="781"/>
      <c r="CB6" s="781"/>
      <c r="CC6" s="781"/>
      <c r="CD6" s="781"/>
      <c r="CE6" s="781"/>
      <c r="CF6" s="781"/>
      <c r="CG6" s="782"/>
      <c r="CH6" s="757"/>
      <c r="CI6" s="758"/>
      <c r="CJ6" s="758"/>
      <c r="CK6" s="758"/>
      <c r="CL6" s="759"/>
      <c r="CM6" s="757"/>
      <c r="CN6" s="758"/>
      <c r="CO6" s="758"/>
      <c r="CP6" s="758"/>
      <c r="CQ6" s="759"/>
      <c r="CR6" s="757"/>
      <c r="CS6" s="758"/>
      <c r="CT6" s="758"/>
      <c r="CU6" s="758"/>
      <c r="CV6" s="759"/>
      <c r="CW6" s="757"/>
      <c r="CX6" s="758"/>
      <c r="CY6" s="758"/>
      <c r="CZ6" s="758"/>
      <c r="DA6" s="759"/>
      <c r="DB6" s="757"/>
      <c r="DC6" s="758"/>
      <c r="DD6" s="758"/>
      <c r="DE6" s="758"/>
      <c r="DF6" s="759"/>
      <c r="DG6" s="763"/>
      <c r="DH6" s="764"/>
      <c r="DI6" s="764"/>
      <c r="DJ6" s="764"/>
      <c r="DK6" s="765"/>
      <c r="DL6" s="763"/>
      <c r="DM6" s="764"/>
      <c r="DN6" s="764"/>
      <c r="DO6" s="764"/>
      <c r="DP6" s="765"/>
      <c r="DQ6" s="757"/>
      <c r="DR6" s="758"/>
      <c r="DS6" s="758"/>
      <c r="DT6" s="758"/>
      <c r="DU6" s="759"/>
      <c r="DV6" s="757"/>
      <c r="DW6" s="758"/>
      <c r="DX6" s="758"/>
      <c r="DY6" s="758"/>
      <c r="DZ6" s="767"/>
      <c r="EA6" s="110"/>
    </row>
    <row r="7" spans="1:131" s="111" customFormat="1" ht="26.25" customHeight="1" thickTop="1" x14ac:dyDescent="0.15">
      <c r="A7" s="114">
        <v>1</v>
      </c>
      <c r="B7" s="768" t="s">
        <v>323</v>
      </c>
      <c r="C7" s="769"/>
      <c r="D7" s="769"/>
      <c r="E7" s="769"/>
      <c r="F7" s="769"/>
      <c r="G7" s="769"/>
      <c r="H7" s="769"/>
      <c r="I7" s="769"/>
      <c r="J7" s="769"/>
      <c r="K7" s="769"/>
      <c r="L7" s="769"/>
      <c r="M7" s="769"/>
      <c r="N7" s="769"/>
      <c r="O7" s="769"/>
      <c r="P7" s="770"/>
      <c r="Q7" s="771">
        <v>17784</v>
      </c>
      <c r="R7" s="772"/>
      <c r="S7" s="772"/>
      <c r="T7" s="772"/>
      <c r="U7" s="772"/>
      <c r="V7" s="772">
        <v>16610</v>
      </c>
      <c r="W7" s="772"/>
      <c r="X7" s="772"/>
      <c r="Y7" s="772"/>
      <c r="Z7" s="772"/>
      <c r="AA7" s="772">
        <v>1175</v>
      </c>
      <c r="AB7" s="772"/>
      <c r="AC7" s="772"/>
      <c r="AD7" s="772"/>
      <c r="AE7" s="773"/>
      <c r="AF7" s="774">
        <v>943</v>
      </c>
      <c r="AG7" s="775"/>
      <c r="AH7" s="775"/>
      <c r="AI7" s="775"/>
      <c r="AJ7" s="776"/>
      <c r="AK7" s="811">
        <v>20</v>
      </c>
      <c r="AL7" s="812"/>
      <c r="AM7" s="812"/>
      <c r="AN7" s="812"/>
      <c r="AO7" s="812"/>
      <c r="AP7" s="812">
        <v>16334</v>
      </c>
      <c r="AQ7" s="812"/>
      <c r="AR7" s="812"/>
      <c r="AS7" s="812"/>
      <c r="AT7" s="812"/>
      <c r="AU7" s="813"/>
      <c r="AV7" s="813"/>
      <c r="AW7" s="813"/>
      <c r="AX7" s="813"/>
      <c r="AY7" s="814"/>
      <c r="AZ7" s="108"/>
      <c r="BA7" s="108"/>
      <c r="BB7" s="108"/>
      <c r="BC7" s="108"/>
      <c r="BD7" s="108"/>
      <c r="BE7" s="109"/>
      <c r="BF7" s="109"/>
      <c r="BG7" s="109"/>
      <c r="BH7" s="109"/>
      <c r="BI7" s="109"/>
      <c r="BJ7" s="109"/>
      <c r="BK7" s="109"/>
      <c r="BL7" s="109"/>
      <c r="BM7" s="109"/>
      <c r="BN7" s="109"/>
      <c r="BO7" s="109"/>
      <c r="BP7" s="109"/>
      <c r="BQ7" s="115">
        <v>1</v>
      </c>
      <c r="BR7" s="116"/>
      <c r="BS7" s="815"/>
      <c r="BT7" s="816"/>
      <c r="BU7" s="816"/>
      <c r="BV7" s="816"/>
      <c r="BW7" s="816"/>
      <c r="BX7" s="816"/>
      <c r="BY7" s="816"/>
      <c r="BZ7" s="816"/>
      <c r="CA7" s="816"/>
      <c r="CB7" s="816"/>
      <c r="CC7" s="816"/>
      <c r="CD7" s="816"/>
      <c r="CE7" s="816"/>
      <c r="CF7" s="816"/>
      <c r="CG7" s="81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789"/>
      <c r="DW7" s="790"/>
      <c r="DX7" s="790"/>
      <c r="DY7" s="790"/>
      <c r="DZ7" s="791"/>
      <c r="EA7" s="110"/>
    </row>
    <row r="8" spans="1:131" s="111" customFormat="1" ht="26.25" customHeight="1" x14ac:dyDescent="0.15">
      <c r="A8" s="117">
        <v>2</v>
      </c>
      <c r="B8" s="792" t="s">
        <v>324</v>
      </c>
      <c r="C8" s="793"/>
      <c r="D8" s="793"/>
      <c r="E8" s="793"/>
      <c r="F8" s="793"/>
      <c r="G8" s="793"/>
      <c r="H8" s="793"/>
      <c r="I8" s="793"/>
      <c r="J8" s="793"/>
      <c r="K8" s="793"/>
      <c r="L8" s="793"/>
      <c r="M8" s="793"/>
      <c r="N8" s="793"/>
      <c r="O8" s="793"/>
      <c r="P8" s="794"/>
      <c r="Q8" s="795">
        <v>60</v>
      </c>
      <c r="R8" s="796"/>
      <c r="S8" s="796"/>
      <c r="T8" s="796"/>
      <c r="U8" s="796"/>
      <c r="V8" s="796">
        <v>8</v>
      </c>
      <c r="W8" s="796"/>
      <c r="X8" s="796"/>
      <c r="Y8" s="796"/>
      <c r="Z8" s="796"/>
      <c r="AA8" s="796">
        <v>52</v>
      </c>
      <c r="AB8" s="796"/>
      <c r="AC8" s="796"/>
      <c r="AD8" s="796"/>
      <c r="AE8" s="797"/>
      <c r="AF8" s="798">
        <v>52</v>
      </c>
      <c r="AG8" s="799"/>
      <c r="AH8" s="799"/>
      <c r="AI8" s="799"/>
      <c r="AJ8" s="800"/>
      <c r="AK8" s="801">
        <v>1</v>
      </c>
      <c r="AL8" s="802"/>
      <c r="AM8" s="802"/>
      <c r="AN8" s="802"/>
      <c r="AO8" s="802"/>
      <c r="AP8" s="802" t="s">
        <v>325</v>
      </c>
      <c r="AQ8" s="802"/>
      <c r="AR8" s="802"/>
      <c r="AS8" s="802"/>
      <c r="AT8" s="802"/>
      <c r="AU8" s="803"/>
      <c r="AV8" s="803"/>
      <c r="AW8" s="803"/>
      <c r="AX8" s="803"/>
      <c r="AY8" s="804"/>
      <c r="AZ8" s="108"/>
      <c r="BA8" s="108"/>
      <c r="BB8" s="108"/>
      <c r="BC8" s="108"/>
      <c r="BD8" s="108"/>
      <c r="BE8" s="109"/>
      <c r="BF8" s="109"/>
      <c r="BG8" s="109"/>
      <c r="BH8" s="109"/>
      <c r="BI8" s="109"/>
      <c r="BJ8" s="109"/>
      <c r="BK8" s="109"/>
      <c r="BL8" s="109"/>
      <c r="BM8" s="109"/>
      <c r="BN8" s="109"/>
      <c r="BO8" s="109"/>
      <c r="BP8" s="109"/>
      <c r="BQ8" s="118">
        <v>2</v>
      </c>
      <c r="BR8" s="119"/>
      <c r="BS8" s="805"/>
      <c r="BT8" s="806"/>
      <c r="BU8" s="806"/>
      <c r="BV8" s="806"/>
      <c r="BW8" s="806"/>
      <c r="BX8" s="806"/>
      <c r="BY8" s="806"/>
      <c r="BZ8" s="806"/>
      <c r="CA8" s="806"/>
      <c r="CB8" s="806"/>
      <c r="CC8" s="806"/>
      <c r="CD8" s="806"/>
      <c r="CE8" s="806"/>
      <c r="CF8" s="806"/>
      <c r="CG8" s="807"/>
      <c r="CH8" s="818"/>
      <c r="CI8" s="819"/>
      <c r="CJ8" s="819"/>
      <c r="CK8" s="819"/>
      <c r="CL8" s="820"/>
      <c r="CM8" s="818"/>
      <c r="CN8" s="819"/>
      <c r="CO8" s="819"/>
      <c r="CP8" s="819"/>
      <c r="CQ8" s="820"/>
      <c r="CR8" s="818"/>
      <c r="CS8" s="819"/>
      <c r="CT8" s="819"/>
      <c r="CU8" s="819"/>
      <c r="CV8" s="820"/>
      <c r="CW8" s="818"/>
      <c r="CX8" s="819"/>
      <c r="CY8" s="819"/>
      <c r="CZ8" s="819"/>
      <c r="DA8" s="820"/>
      <c r="DB8" s="818"/>
      <c r="DC8" s="819"/>
      <c r="DD8" s="819"/>
      <c r="DE8" s="819"/>
      <c r="DF8" s="820"/>
      <c r="DG8" s="818"/>
      <c r="DH8" s="819"/>
      <c r="DI8" s="819"/>
      <c r="DJ8" s="819"/>
      <c r="DK8" s="820"/>
      <c r="DL8" s="818"/>
      <c r="DM8" s="819"/>
      <c r="DN8" s="819"/>
      <c r="DO8" s="819"/>
      <c r="DP8" s="820"/>
      <c r="DQ8" s="818"/>
      <c r="DR8" s="819"/>
      <c r="DS8" s="819"/>
      <c r="DT8" s="819"/>
      <c r="DU8" s="820"/>
      <c r="DV8" s="821"/>
      <c r="DW8" s="822"/>
      <c r="DX8" s="822"/>
      <c r="DY8" s="822"/>
      <c r="DZ8" s="823"/>
      <c r="EA8" s="110"/>
    </row>
    <row r="9" spans="1:131" s="111" customFormat="1" ht="26.25" customHeight="1" x14ac:dyDescent="0.15">
      <c r="A9" s="117">
        <v>3</v>
      </c>
      <c r="B9" s="792"/>
      <c r="C9" s="793"/>
      <c r="D9" s="793"/>
      <c r="E9" s="793"/>
      <c r="F9" s="793"/>
      <c r="G9" s="793"/>
      <c r="H9" s="793"/>
      <c r="I9" s="793"/>
      <c r="J9" s="793"/>
      <c r="K9" s="793"/>
      <c r="L9" s="793"/>
      <c r="M9" s="793"/>
      <c r="N9" s="793"/>
      <c r="O9" s="793"/>
      <c r="P9" s="794"/>
      <c r="Q9" s="795"/>
      <c r="R9" s="796"/>
      <c r="S9" s="796"/>
      <c r="T9" s="796"/>
      <c r="U9" s="796"/>
      <c r="V9" s="796"/>
      <c r="W9" s="796"/>
      <c r="X9" s="796"/>
      <c r="Y9" s="796"/>
      <c r="Z9" s="796"/>
      <c r="AA9" s="796"/>
      <c r="AB9" s="796"/>
      <c r="AC9" s="796"/>
      <c r="AD9" s="796"/>
      <c r="AE9" s="797"/>
      <c r="AF9" s="798"/>
      <c r="AG9" s="799"/>
      <c r="AH9" s="799"/>
      <c r="AI9" s="799"/>
      <c r="AJ9" s="800"/>
      <c r="AK9" s="801"/>
      <c r="AL9" s="802"/>
      <c r="AM9" s="802"/>
      <c r="AN9" s="802"/>
      <c r="AO9" s="802"/>
      <c r="AP9" s="802"/>
      <c r="AQ9" s="802"/>
      <c r="AR9" s="802"/>
      <c r="AS9" s="802"/>
      <c r="AT9" s="802"/>
      <c r="AU9" s="803"/>
      <c r="AV9" s="803"/>
      <c r="AW9" s="803"/>
      <c r="AX9" s="803"/>
      <c r="AY9" s="804"/>
      <c r="AZ9" s="108"/>
      <c r="BA9" s="108"/>
      <c r="BB9" s="108"/>
      <c r="BC9" s="108"/>
      <c r="BD9" s="108"/>
      <c r="BE9" s="109"/>
      <c r="BF9" s="109"/>
      <c r="BG9" s="109"/>
      <c r="BH9" s="109"/>
      <c r="BI9" s="109"/>
      <c r="BJ9" s="109"/>
      <c r="BK9" s="109"/>
      <c r="BL9" s="109"/>
      <c r="BM9" s="109"/>
      <c r="BN9" s="109"/>
      <c r="BO9" s="109"/>
      <c r="BP9" s="109"/>
      <c r="BQ9" s="118">
        <v>3</v>
      </c>
      <c r="BR9" s="119"/>
      <c r="BS9" s="805"/>
      <c r="BT9" s="806"/>
      <c r="BU9" s="806"/>
      <c r="BV9" s="806"/>
      <c r="BW9" s="806"/>
      <c r="BX9" s="806"/>
      <c r="BY9" s="806"/>
      <c r="BZ9" s="806"/>
      <c r="CA9" s="806"/>
      <c r="CB9" s="806"/>
      <c r="CC9" s="806"/>
      <c r="CD9" s="806"/>
      <c r="CE9" s="806"/>
      <c r="CF9" s="806"/>
      <c r="CG9" s="807"/>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21"/>
      <c r="DW9" s="822"/>
      <c r="DX9" s="822"/>
      <c r="DY9" s="822"/>
      <c r="DZ9" s="823"/>
      <c r="EA9" s="110"/>
    </row>
    <row r="10" spans="1:131" s="111" customFormat="1" ht="26.25" customHeight="1" x14ac:dyDescent="0.15">
      <c r="A10" s="117">
        <v>4</v>
      </c>
      <c r="B10" s="792"/>
      <c r="C10" s="793"/>
      <c r="D10" s="793"/>
      <c r="E10" s="793"/>
      <c r="F10" s="793"/>
      <c r="G10" s="793"/>
      <c r="H10" s="793"/>
      <c r="I10" s="793"/>
      <c r="J10" s="793"/>
      <c r="K10" s="793"/>
      <c r="L10" s="793"/>
      <c r="M10" s="793"/>
      <c r="N10" s="793"/>
      <c r="O10" s="793"/>
      <c r="P10" s="794"/>
      <c r="Q10" s="795"/>
      <c r="R10" s="796"/>
      <c r="S10" s="796"/>
      <c r="T10" s="796"/>
      <c r="U10" s="796"/>
      <c r="V10" s="796"/>
      <c r="W10" s="796"/>
      <c r="X10" s="796"/>
      <c r="Y10" s="796"/>
      <c r="Z10" s="796"/>
      <c r="AA10" s="796"/>
      <c r="AB10" s="796"/>
      <c r="AC10" s="796"/>
      <c r="AD10" s="796"/>
      <c r="AE10" s="797"/>
      <c r="AF10" s="798"/>
      <c r="AG10" s="799"/>
      <c r="AH10" s="799"/>
      <c r="AI10" s="799"/>
      <c r="AJ10" s="800"/>
      <c r="AK10" s="801"/>
      <c r="AL10" s="802"/>
      <c r="AM10" s="802"/>
      <c r="AN10" s="802"/>
      <c r="AO10" s="802"/>
      <c r="AP10" s="802"/>
      <c r="AQ10" s="802"/>
      <c r="AR10" s="802"/>
      <c r="AS10" s="802"/>
      <c r="AT10" s="802"/>
      <c r="AU10" s="803"/>
      <c r="AV10" s="803"/>
      <c r="AW10" s="803"/>
      <c r="AX10" s="803"/>
      <c r="AY10" s="804"/>
      <c r="AZ10" s="108"/>
      <c r="BA10" s="108"/>
      <c r="BB10" s="108"/>
      <c r="BC10" s="108"/>
      <c r="BD10" s="108"/>
      <c r="BE10" s="109"/>
      <c r="BF10" s="109"/>
      <c r="BG10" s="109"/>
      <c r="BH10" s="109"/>
      <c r="BI10" s="109"/>
      <c r="BJ10" s="109"/>
      <c r="BK10" s="109"/>
      <c r="BL10" s="109"/>
      <c r="BM10" s="109"/>
      <c r="BN10" s="109"/>
      <c r="BO10" s="109"/>
      <c r="BP10" s="109"/>
      <c r="BQ10" s="118">
        <v>4</v>
      </c>
      <c r="BR10" s="119"/>
      <c r="BS10" s="805"/>
      <c r="BT10" s="806"/>
      <c r="BU10" s="806"/>
      <c r="BV10" s="806"/>
      <c r="BW10" s="806"/>
      <c r="BX10" s="806"/>
      <c r="BY10" s="806"/>
      <c r="BZ10" s="806"/>
      <c r="CA10" s="806"/>
      <c r="CB10" s="806"/>
      <c r="CC10" s="806"/>
      <c r="CD10" s="806"/>
      <c r="CE10" s="806"/>
      <c r="CF10" s="806"/>
      <c r="CG10" s="80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21"/>
      <c r="DW10" s="822"/>
      <c r="DX10" s="822"/>
      <c r="DY10" s="822"/>
      <c r="DZ10" s="823"/>
      <c r="EA10" s="110"/>
    </row>
    <row r="11" spans="1:131" s="111" customFormat="1" ht="26.25" customHeight="1" x14ac:dyDescent="0.15">
      <c r="A11" s="117">
        <v>5</v>
      </c>
      <c r="B11" s="792"/>
      <c r="C11" s="793"/>
      <c r="D11" s="793"/>
      <c r="E11" s="793"/>
      <c r="F11" s="793"/>
      <c r="G11" s="793"/>
      <c r="H11" s="793"/>
      <c r="I11" s="793"/>
      <c r="J11" s="793"/>
      <c r="K11" s="793"/>
      <c r="L11" s="793"/>
      <c r="M11" s="793"/>
      <c r="N11" s="793"/>
      <c r="O11" s="793"/>
      <c r="P11" s="794"/>
      <c r="Q11" s="795"/>
      <c r="R11" s="796"/>
      <c r="S11" s="796"/>
      <c r="T11" s="796"/>
      <c r="U11" s="796"/>
      <c r="V11" s="796"/>
      <c r="W11" s="796"/>
      <c r="X11" s="796"/>
      <c r="Y11" s="796"/>
      <c r="Z11" s="796"/>
      <c r="AA11" s="796"/>
      <c r="AB11" s="796"/>
      <c r="AC11" s="796"/>
      <c r="AD11" s="796"/>
      <c r="AE11" s="797"/>
      <c r="AF11" s="798"/>
      <c r="AG11" s="799"/>
      <c r="AH11" s="799"/>
      <c r="AI11" s="799"/>
      <c r="AJ11" s="800"/>
      <c r="AK11" s="801"/>
      <c r="AL11" s="802"/>
      <c r="AM11" s="802"/>
      <c r="AN11" s="802"/>
      <c r="AO11" s="802"/>
      <c r="AP11" s="802"/>
      <c r="AQ11" s="802"/>
      <c r="AR11" s="802"/>
      <c r="AS11" s="802"/>
      <c r="AT11" s="802"/>
      <c r="AU11" s="803"/>
      <c r="AV11" s="803"/>
      <c r="AW11" s="803"/>
      <c r="AX11" s="803"/>
      <c r="AY11" s="804"/>
      <c r="AZ11" s="108"/>
      <c r="BA11" s="108"/>
      <c r="BB11" s="108"/>
      <c r="BC11" s="108"/>
      <c r="BD11" s="108"/>
      <c r="BE11" s="109"/>
      <c r="BF11" s="109"/>
      <c r="BG11" s="109"/>
      <c r="BH11" s="109"/>
      <c r="BI11" s="109"/>
      <c r="BJ11" s="109"/>
      <c r="BK11" s="109"/>
      <c r="BL11" s="109"/>
      <c r="BM11" s="109"/>
      <c r="BN11" s="109"/>
      <c r="BO11" s="109"/>
      <c r="BP11" s="109"/>
      <c r="BQ11" s="118">
        <v>5</v>
      </c>
      <c r="BR11" s="119"/>
      <c r="BS11" s="805"/>
      <c r="BT11" s="806"/>
      <c r="BU11" s="806"/>
      <c r="BV11" s="806"/>
      <c r="BW11" s="806"/>
      <c r="BX11" s="806"/>
      <c r="BY11" s="806"/>
      <c r="BZ11" s="806"/>
      <c r="CA11" s="806"/>
      <c r="CB11" s="806"/>
      <c r="CC11" s="806"/>
      <c r="CD11" s="806"/>
      <c r="CE11" s="806"/>
      <c r="CF11" s="806"/>
      <c r="CG11" s="80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21"/>
      <c r="DW11" s="822"/>
      <c r="DX11" s="822"/>
      <c r="DY11" s="822"/>
      <c r="DZ11" s="823"/>
      <c r="EA11" s="110"/>
    </row>
    <row r="12" spans="1:131" s="111" customFormat="1" ht="26.25" customHeight="1" x14ac:dyDescent="0.15">
      <c r="A12" s="117">
        <v>6</v>
      </c>
      <c r="B12" s="792"/>
      <c r="C12" s="793"/>
      <c r="D12" s="793"/>
      <c r="E12" s="793"/>
      <c r="F12" s="793"/>
      <c r="G12" s="793"/>
      <c r="H12" s="793"/>
      <c r="I12" s="793"/>
      <c r="J12" s="793"/>
      <c r="K12" s="793"/>
      <c r="L12" s="793"/>
      <c r="M12" s="793"/>
      <c r="N12" s="793"/>
      <c r="O12" s="793"/>
      <c r="P12" s="794"/>
      <c r="Q12" s="795"/>
      <c r="R12" s="796"/>
      <c r="S12" s="796"/>
      <c r="T12" s="796"/>
      <c r="U12" s="796"/>
      <c r="V12" s="796"/>
      <c r="W12" s="796"/>
      <c r="X12" s="796"/>
      <c r="Y12" s="796"/>
      <c r="Z12" s="796"/>
      <c r="AA12" s="796"/>
      <c r="AB12" s="796"/>
      <c r="AC12" s="796"/>
      <c r="AD12" s="796"/>
      <c r="AE12" s="797"/>
      <c r="AF12" s="798"/>
      <c r="AG12" s="799"/>
      <c r="AH12" s="799"/>
      <c r="AI12" s="799"/>
      <c r="AJ12" s="800"/>
      <c r="AK12" s="801"/>
      <c r="AL12" s="802"/>
      <c r="AM12" s="802"/>
      <c r="AN12" s="802"/>
      <c r="AO12" s="802"/>
      <c r="AP12" s="802"/>
      <c r="AQ12" s="802"/>
      <c r="AR12" s="802"/>
      <c r="AS12" s="802"/>
      <c r="AT12" s="802"/>
      <c r="AU12" s="803"/>
      <c r="AV12" s="803"/>
      <c r="AW12" s="803"/>
      <c r="AX12" s="803"/>
      <c r="AY12" s="804"/>
      <c r="AZ12" s="108"/>
      <c r="BA12" s="108"/>
      <c r="BB12" s="108"/>
      <c r="BC12" s="108"/>
      <c r="BD12" s="108"/>
      <c r="BE12" s="109"/>
      <c r="BF12" s="109"/>
      <c r="BG12" s="109"/>
      <c r="BH12" s="109"/>
      <c r="BI12" s="109"/>
      <c r="BJ12" s="109"/>
      <c r="BK12" s="109"/>
      <c r="BL12" s="109"/>
      <c r="BM12" s="109"/>
      <c r="BN12" s="109"/>
      <c r="BO12" s="109"/>
      <c r="BP12" s="109"/>
      <c r="BQ12" s="118">
        <v>6</v>
      </c>
      <c r="BR12" s="119"/>
      <c r="BS12" s="805"/>
      <c r="BT12" s="806"/>
      <c r="BU12" s="806"/>
      <c r="BV12" s="806"/>
      <c r="BW12" s="806"/>
      <c r="BX12" s="806"/>
      <c r="BY12" s="806"/>
      <c r="BZ12" s="806"/>
      <c r="CA12" s="806"/>
      <c r="CB12" s="806"/>
      <c r="CC12" s="806"/>
      <c r="CD12" s="806"/>
      <c r="CE12" s="806"/>
      <c r="CF12" s="806"/>
      <c r="CG12" s="80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21"/>
      <c r="DW12" s="822"/>
      <c r="DX12" s="822"/>
      <c r="DY12" s="822"/>
      <c r="DZ12" s="823"/>
      <c r="EA12" s="110"/>
    </row>
    <row r="13" spans="1:131" s="111" customFormat="1" ht="26.25" customHeight="1" x14ac:dyDescent="0.15">
      <c r="A13" s="117">
        <v>7</v>
      </c>
      <c r="B13" s="792"/>
      <c r="C13" s="793"/>
      <c r="D13" s="793"/>
      <c r="E13" s="793"/>
      <c r="F13" s="793"/>
      <c r="G13" s="793"/>
      <c r="H13" s="793"/>
      <c r="I13" s="793"/>
      <c r="J13" s="793"/>
      <c r="K13" s="793"/>
      <c r="L13" s="793"/>
      <c r="M13" s="793"/>
      <c r="N13" s="793"/>
      <c r="O13" s="793"/>
      <c r="P13" s="794"/>
      <c r="Q13" s="795"/>
      <c r="R13" s="796"/>
      <c r="S13" s="796"/>
      <c r="T13" s="796"/>
      <c r="U13" s="796"/>
      <c r="V13" s="796"/>
      <c r="W13" s="796"/>
      <c r="X13" s="796"/>
      <c r="Y13" s="796"/>
      <c r="Z13" s="796"/>
      <c r="AA13" s="796"/>
      <c r="AB13" s="796"/>
      <c r="AC13" s="796"/>
      <c r="AD13" s="796"/>
      <c r="AE13" s="797"/>
      <c r="AF13" s="798"/>
      <c r="AG13" s="799"/>
      <c r="AH13" s="799"/>
      <c r="AI13" s="799"/>
      <c r="AJ13" s="800"/>
      <c r="AK13" s="801"/>
      <c r="AL13" s="802"/>
      <c r="AM13" s="802"/>
      <c r="AN13" s="802"/>
      <c r="AO13" s="802"/>
      <c r="AP13" s="802"/>
      <c r="AQ13" s="802"/>
      <c r="AR13" s="802"/>
      <c r="AS13" s="802"/>
      <c r="AT13" s="802"/>
      <c r="AU13" s="803"/>
      <c r="AV13" s="803"/>
      <c r="AW13" s="803"/>
      <c r="AX13" s="803"/>
      <c r="AY13" s="804"/>
      <c r="AZ13" s="108"/>
      <c r="BA13" s="108"/>
      <c r="BB13" s="108"/>
      <c r="BC13" s="108"/>
      <c r="BD13" s="108"/>
      <c r="BE13" s="109"/>
      <c r="BF13" s="109"/>
      <c r="BG13" s="109"/>
      <c r="BH13" s="109"/>
      <c r="BI13" s="109"/>
      <c r="BJ13" s="109"/>
      <c r="BK13" s="109"/>
      <c r="BL13" s="109"/>
      <c r="BM13" s="109"/>
      <c r="BN13" s="109"/>
      <c r="BO13" s="109"/>
      <c r="BP13" s="109"/>
      <c r="BQ13" s="118">
        <v>7</v>
      </c>
      <c r="BR13" s="119"/>
      <c r="BS13" s="805"/>
      <c r="BT13" s="806"/>
      <c r="BU13" s="806"/>
      <c r="BV13" s="806"/>
      <c r="BW13" s="806"/>
      <c r="BX13" s="806"/>
      <c r="BY13" s="806"/>
      <c r="BZ13" s="806"/>
      <c r="CA13" s="806"/>
      <c r="CB13" s="806"/>
      <c r="CC13" s="806"/>
      <c r="CD13" s="806"/>
      <c r="CE13" s="806"/>
      <c r="CF13" s="806"/>
      <c r="CG13" s="80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21"/>
      <c r="DW13" s="822"/>
      <c r="DX13" s="822"/>
      <c r="DY13" s="822"/>
      <c r="DZ13" s="823"/>
      <c r="EA13" s="110"/>
    </row>
    <row r="14" spans="1:131" s="111" customFormat="1" ht="26.25" customHeight="1" x14ac:dyDescent="0.15">
      <c r="A14" s="117">
        <v>8</v>
      </c>
      <c r="B14" s="792"/>
      <c r="C14" s="793"/>
      <c r="D14" s="793"/>
      <c r="E14" s="793"/>
      <c r="F14" s="793"/>
      <c r="G14" s="793"/>
      <c r="H14" s="793"/>
      <c r="I14" s="793"/>
      <c r="J14" s="793"/>
      <c r="K14" s="793"/>
      <c r="L14" s="793"/>
      <c r="M14" s="793"/>
      <c r="N14" s="793"/>
      <c r="O14" s="793"/>
      <c r="P14" s="794"/>
      <c r="Q14" s="795"/>
      <c r="R14" s="796"/>
      <c r="S14" s="796"/>
      <c r="T14" s="796"/>
      <c r="U14" s="796"/>
      <c r="V14" s="796"/>
      <c r="W14" s="796"/>
      <c r="X14" s="796"/>
      <c r="Y14" s="796"/>
      <c r="Z14" s="796"/>
      <c r="AA14" s="796"/>
      <c r="AB14" s="796"/>
      <c r="AC14" s="796"/>
      <c r="AD14" s="796"/>
      <c r="AE14" s="797"/>
      <c r="AF14" s="798"/>
      <c r="AG14" s="799"/>
      <c r="AH14" s="799"/>
      <c r="AI14" s="799"/>
      <c r="AJ14" s="800"/>
      <c r="AK14" s="801"/>
      <c r="AL14" s="802"/>
      <c r="AM14" s="802"/>
      <c r="AN14" s="802"/>
      <c r="AO14" s="802"/>
      <c r="AP14" s="802"/>
      <c r="AQ14" s="802"/>
      <c r="AR14" s="802"/>
      <c r="AS14" s="802"/>
      <c r="AT14" s="802"/>
      <c r="AU14" s="803"/>
      <c r="AV14" s="803"/>
      <c r="AW14" s="803"/>
      <c r="AX14" s="803"/>
      <c r="AY14" s="804"/>
      <c r="AZ14" s="108"/>
      <c r="BA14" s="108"/>
      <c r="BB14" s="108"/>
      <c r="BC14" s="108"/>
      <c r="BD14" s="108"/>
      <c r="BE14" s="109"/>
      <c r="BF14" s="109"/>
      <c r="BG14" s="109"/>
      <c r="BH14" s="109"/>
      <c r="BI14" s="109"/>
      <c r="BJ14" s="109"/>
      <c r="BK14" s="109"/>
      <c r="BL14" s="109"/>
      <c r="BM14" s="109"/>
      <c r="BN14" s="109"/>
      <c r="BO14" s="109"/>
      <c r="BP14" s="109"/>
      <c r="BQ14" s="118">
        <v>8</v>
      </c>
      <c r="BR14" s="119"/>
      <c r="BS14" s="805"/>
      <c r="BT14" s="806"/>
      <c r="BU14" s="806"/>
      <c r="BV14" s="806"/>
      <c r="BW14" s="806"/>
      <c r="BX14" s="806"/>
      <c r="BY14" s="806"/>
      <c r="BZ14" s="806"/>
      <c r="CA14" s="806"/>
      <c r="CB14" s="806"/>
      <c r="CC14" s="806"/>
      <c r="CD14" s="806"/>
      <c r="CE14" s="806"/>
      <c r="CF14" s="806"/>
      <c r="CG14" s="80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21"/>
      <c r="DW14" s="822"/>
      <c r="DX14" s="822"/>
      <c r="DY14" s="822"/>
      <c r="DZ14" s="823"/>
      <c r="EA14" s="110"/>
    </row>
    <row r="15" spans="1:131" s="111" customFormat="1" ht="26.25" customHeight="1" x14ac:dyDescent="0.15">
      <c r="A15" s="117">
        <v>9</v>
      </c>
      <c r="B15" s="792"/>
      <c r="C15" s="793"/>
      <c r="D15" s="793"/>
      <c r="E15" s="793"/>
      <c r="F15" s="793"/>
      <c r="G15" s="793"/>
      <c r="H15" s="793"/>
      <c r="I15" s="793"/>
      <c r="J15" s="793"/>
      <c r="K15" s="793"/>
      <c r="L15" s="793"/>
      <c r="M15" s="793"/>
      <c r="N15" s="793"/>
      <c r="O15" s="793"/>
      <c r="P15" s="794"/>
      <c r="Q15" s="795"/>
      <c r="R15" s="796"/>
      <c r="S15" s="796"/>
      <c r="T15" s="796"/>
      <c r="U15" s="796"/>
      <c r="V15" s="796"/>
      <c r="W15" s="796"/>
      <c r="X15" s="796"/>
      <c r="Y15" s="796"/>
      <c r="Z15" s="796"/>
      <c r="AA15" s="796"/>
      <c r="AB15" s="796"/>
      <c r="AC15" s="796"/>
      <c r="AD15" s="796"/>
      <c r="AE15" s="797"/>
      <c r="AF15" s="798"/>
      <c r="AG15" s="799"/>
      <c r="AH15" s="799"/>
      <c r="AI15" s="799"/>
      <c r="AJ15" s="800"/>
      <c r="AK15" s="801"/>
      <c r="AL15" s="802"/>
      <c r="AM15" s="802"/>
      <c r="AN15" s="802"/>
      <c r="AO15" s="802"/>
      <c r="AP15" s="802"/>
      <c r="AQ15" s="802"/>
      <c r="AR15" s="802"/>
      <c r="AS15" s="802"/>
      <c r="AT15" s="802"/>
      <c r="AU15" s="803"/>
      <c r="AV15" s="803"/>
      <c r="AW15" s="803"/>
      <c r="AX15" s="803"/>
      <c r="AY15" s="804"/>
      <c r="AZ15" s="108"/>
      <c r="BA15" s="108"/>
      <c r="BB15" s="108"/>
      <c r="BC15" s="108"/>
      <c r="BD15" s="108"/>
      <c r="BE15" s="109"/>
      <c r="BF15" s="109"/>
      <c r="BG15" s="109"/>
      <c r="BH15" s="109"/>
      <c r="BI15" s="109"/>
      <c r="BJ15" s="109"/>
      <c r="BK15" s="109"/>
      <c r="BL15" s="109"/>
      <c r="BM15" s="109"/>
      <c r="BN15" s="109"/>
      <c r="BO15" s="109"/>
      <c r="BP15" s="109"/>
      <c r="BQ15" s="118">
        <v>9</v>
      </c>
      <c r="BR15" s="119"/>
      <c r="BS15" s="805"/>
      <c r="BT15" s="806"/>
      <c r="BU15" s="806"/>
      <c r="BV15" s="806"/>
      <c r="BW15" s="806"/>
      <c r="BX15" s="806"/>
      <c r="BY15" s="806"/>
      <c r="BZ15" s="806"/>
      <c r="CA15" s="806"/>
      <c r="CB15" s="806"/>
      <c r="CC15" s="806"/>
      <c r="CD15" s="806"/>
      <c r="CE15" s="806"/>
      <c r="CF15" s="806"/>
      <c r="CG15" s="80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21"/>
      <c r="DW15" s="822"/>
      <c r="DX15" s="822"/>
      <c r="DY15" s="822"/>
      <c r="DZ15" s="823"/>
      <c r="EA15" s="110"/>
    </row>
    <row r="16" spans="1:131" s="111" customFormat="1" ht="26.25" customHeight="1" x14ac:dyDescent="0.15">
      <c r="A16" s="117">
        <v>10</v>
      </c>
      <c r="B16" s="792"/>
      <c r="C16" s="793"/>
      <c r="D16" s="793"/>
      <c r="E16" s="793"/>
      <c r="F16" s="793"/>
      <c r="G16" s="793"/>
      <c r="H16" s="793"/>
      <c r="I16" s="793"/>
      <c r="J16" s="793"/>
      <c r="K16" s="793"/>
      <c r="L16" s="793"/>
      <c r="M16" s="793"/>
      <c r="N16" s="793"/>
      <c r="O16" s="793"/>
      <c r="P16" s="794"/>
      <c r="Q16" s="795"/>
      <c r="R16" s="796"/>
      <c r="S16" s="796"/>
      <c r="T16" s="796"/>
      <c r="U16" s="796"/>
      <c r="V16" s="796"/>
      <c r="W16" s="796"/>
      <c r="X16" s="796"/>
      <c r="Y16" s="796"/>
      <c r="Z16" s="796"/>
      <c r="AA16" s="796"/>
      <c r="AB16" s="796"/>
      <c r="AC16" s="796"/>
      <c r="AD16" s="796"/>
      <c r="AE16" s="797"/>
      <c r="AF16" s="798"/>
      <c r="AG16" s="799"/>
      <c r="AH16" s="799"/>
      <c r="AI16" s="799"/>
      <c r="AJ16" s="800"/>
      <c r="AK16" s="801"/>
      <c r="AL16" s="802"/>
      <c r="AM16" s="802"/>
      <c r="AN16" s="802"/>
      <c r="AO16" s="802"/>
      <c r="AP16" s="802"/>
      <c r="AQ16" s="802"/>
      <c r="AR16" s="802"/>
      <c r="AS16" s="802"/>
      <c r="AT16" s="802"/>
      <c r="AU16" s="803"/>
      <c r="AV16" s="803"/>
      <c r="AW16" s="803"/>
      <c r="AX16" s="803"/>
      <c r="AY16" s="804"/>
      <c r="AZ16" s="108"/>
      <c r="BA16" s="108"/>
      <c r="BB16" s="108"/>
      <c r="BC16" s="108"/>
      <c r="BD16" s="108"/>
      <c r="BE16" s="109"/>
      <c r="BF16" s="109"/>
      <c r="BG16" s="109"/>
      <c r="BH16" s="109"/>
      <c r="BI16" s="109"/>
      <c r="BJ16" s="109"/>
      <c r="BK16" s="109"/>
      <c r="BL16" s="109"/>
      <c r="BM16" s="109"/>
      <c r="BN16" s="109"/>
      <c r="BO16" s="109"/>
      <c r="BP16" s="109"/>
      <c r="BQ16" s="118">
        <v>10</v>
      </c>
      <c r="BR16" s="119"/>
      <c r="BS16" s="805"/>
      <c r="BT16" s="806"/>
      <c r="BU16" s="806"/>
      <c r="BV16" s="806"/>
      <c r="BW16" s="806"/>
      <c r="BX16" s="806"/>
      <c r="BY16" s="806"/>
      <c r="BZ16" s="806"/>
      <c r="CA16" s="806"/>
      <c r="CB16" s="806"/>
      <c r="CC16" s="806"/>
      <c r="CD16" s="806"/>
      <c r="CE16" s="806"/>
      <c r="CF16" s="806"/>
      <c r="CG16" s="80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21"/>
      <c r="DW16" s="822"/>
      <c r="DX16" s="822"/>
      <c r="DY16" s="822"/>
      <c r="DZ16" s="823"/>
      <c r="EA16" s="110"/>
    </row>
    <row r="17" spans="1:131" s="111" customFormat="1" ht="26.25" customHeight="1" x14ac:dyDescent="0.15">
      <c r="A17" s="117">
        <v>11</v>
      </c>
      <c r="B17" s="792"/>
      <c r="C17" s="793"/>
      <c r="D17" s="793"/>
      <c r="E17" s="793"/>
      <c r="F17" s="793"/>
      <c r="G17" s="793"/>
      <c r="H17" s="793"/>
      <c r="I17" s="793"/>
      <c r="J17" s="793"/>
      <c r="K17" s="793"/>
      <c r="L17" s="793"/>
      <c r="M17" s="793"/>
      <c r="N17" s="793"/>
      <c r="O17" s="793"/>
      <c r="P17" s="794"/>
      <c r="Q17" s="795"/>
      <c r="R17" s="796"/>
      <c r="S17" s="796"/>
      <c r="T17" s="796"/>
      <c r="U17" s="796"/>
      <c r="V17" s="796"/>
      <c r="W17" s="796"/>
      <c r="X17" s="796"/>
      <c r="Y17" s="796"/>
      <c r="Z17" s="796"/>
      <c r="AA17" s="796"/>
      <c r="AB17" s="796"/>
      <c r="AC17" s="796"/>
      <c r="AD17" s="796"/>
      <c r="AE17" s="797"/>
      <c r="AF17" s="798"/>
      <c r="AG17" s="799"/>
      <c r="AH17" s="799"/>
      <c r="AI17" s="799"/>
      <c r="AJ17" s="800"/>
      <c r="AK17" s="801"/>
      <c r="AL17" s="802"/>
      <c r="AM17" s="802"/>
      <c r="AN17" s="802"/>
      <c r="AO17" s="802"/>
      <c r="AP17" s="802"/>
      <c r="AQ17" s="802"/>
      <c r="AR17" s="802"/>
      <c r="AS17" s="802"/>
      <c r="AT17" s="802"/>
      <c r="AU17" s="803"/>
      <c r="AV17" s="803"/>
      <c r="AW17" s="803"/>
      <c r="AX17" s="803"/>
      <c r="AY17" s="804"/>
      <c r="AZ17" s="108"/>
      <c r="BA17" s="108"/>
      <c r="BB17" s="108"/>
      <c r="BC17" s="108"/>
      <c r="BD17" s="108"/>
      <c r="BE17" s="109"/>
      <c r="BF17" s="109"/>
      <c r="BG17" s="109"/>
      <c r="BH17" s="109"/>
      <c r="BI17" s="109"/>
      <c r="BJ17" s="109"/>
      <c r="BK17" s="109"/>
      <c r="BL17" s="109"/>
      <c r="BM17" s="109"/>
      <c r="BN17" s="109"/>
      <c r="BO17" s="109"/>
      <c r="BP17" s="109"/>
      <c r="BQ17" s="118">
        <v>11</v>
      </c>
      <c r="BR17" s="119"/>
      <c r="BS17" s="805"/>
      <c r="BT17" s="806"/>
      <c r="BU17" s="806"/>
      <c r="BV17" s="806"/>
      <c r="BW17" s="806"/>
      <c r="BX17" s="806"/>
      <c r="BY17" s="806"/>
      <c r="BZ17" s="806"/>
      <c r="CA17" s="806"/>
      <c r="CB17" s="806"/>
      <c r="CC17" s="806"/>
      <c r="CD17" s="806"/>
      <c r="CE17" s="806"/>
      <c r="CF17" s="806"/>
      <c r="CG17" s="80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21"/>
      <c r="DW17" s="822"/>
      <c r="DX17" s="822"/>
      <c r="DY17" s="822"/>
      <c r="DZ17" s="823"/>
      <c r="EA17" s="110"/>
    </row>
    <row r="18" spans="1:131" s="111" customFormat="1" ht="26.25" customHeight="1" x14ac:dyDescent="0.15">
      <c r="A18" s="117">
        <v>12</v>
      </c>
      <c r="B18" s="792"/>
      <c r="C18" s="793"/>
      <c r="D18" s="793"/>
      <c r="E18" s="793"/>
      <c r="F18" s="793"/>
      <c r="G18" s="793"/>
      <c r="H18" s="793"/>
      <c r="I18" s="793"/>
      <c r="J18" s="793"/>
      <c r="K18" s="793"/>
      <c r="L18" s="793"/>
      <c r="M18" s="793"/>
      <c r="N18" s="793"/>
      <c r="O18" s="793"/>
      <c r="P18" s="794"/>
      <c r="Q18" s="795"/>
      <c r="R18" s="796"/>
      <c r="S18" s="796"/>
      <c r="T18" s="796"/>
      <c r="U18" s="796"/>
      <c r="V18" s="796"/>
      <c r="W18" s="796"/>
      <c r="X18" s="796"/>
      <c r="Y18" s="796"/>
      <c r="Z18" s="796"/>
      <c r="AA18" s="796"/>
      <c r="AB18" s="796"/>
      <c r="AC18" s="796"/>
      <c r="AD18" s="796"/>
      <c r="AE18" s="797"/>
      <c r="AF18" s="798"/>
      <c r="AG18" s="799"/>
      <c r="AH18" s="799"/>
      <c r="AI18" s="799"/>
      <c r="AJ18" s="800"/>
      <c r="AK18" s="801"/>
      <c r="AL18" s="802"/>
      <c r="AM18" s="802"/>
      <c r="AN18" s="802"/>
      <c r="AO18" s="802"/>
      <c r="AP18" s="802"/>
      <c r="AQ18" s="802"/>
      <c r="AR18" s="802"/>
      <c r="AS18" s="802"/>
      <c r="AT18" s="802"/>
      <c r="AU18" s="803"/>
      <c r="AV18" s="803"/>
      <c r="AW18" s="803"/>
      <c r="AX18" s="803"/>
      <c r="AY18" s="804"/>
      <c r="AZ18" s="108"/>
      <c r="BA18" s="108"/>
      <c r="BB18" s="108"/>
      <c r="BC18" s="108"/>
      <c r="BD18" s="108"/>
      <c r="BE18" s="109"/>
      <c r="BF18" s="109"/>
      <c r="BG18" s="109"/>
      <c r="BH18" s="109"/>
      <c r="BI18" s="109"/>
      <c r="BJ18" s="109"/>
      <c r="BK18" s="109"/>
      <c r="BL18" s="109"/>
      <c r="BM18" s="109"/>
      <c r="BN18" s="109"/>
      <c r="BO18" s="109"/>
      <c r="BP18" s="109"/>
      <c r="BQ18" s="118">
        <v>12</v>
      </c>
      <c r="BR18" s="119"/>
      <c r="BS18" s="805"/>
      <c r="BT18" s="806"/>
      <c r="BU18" s="806"/>
      <c r="BV18" s="806"/>
      <c r="BW18" s="806"/>
      <c r="BX18" s="806"/>
      <c r="BY18" s="806"/>
      <c r="BZ18" s="806"/>
      <c r="CA18" s="806"/>
      <c r="CB18" s="806"/>
      <c r="CC18" s="806"/>
      <c r="CD18" s="806"/>
      <c r="CE18" s="806"/>
      <c r="CF18" s="806"/>
      <c r="CG18" s="80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21"/>
      <c r="DW18" s="822"/>
      <c r="DX18" s="822"/>
      <c r="DY18" s="822"/>
      <c r="DZ18" s="823"/>
      <c r="EA18" s="110"/>
    </row>
    <row r="19" spans="1:131" s="111" customFormat="1" ht="26.25" customHeight="1" x14ac:dyDescent="0.15">
      <c r="A19" s="117">
        <v>13</v>
      </c>
      <c r="B19" s="792"/>
      <c r="C19" s="793"/>
      <c r="D19" s="793"/>
      <c r="E19" s="793"/>
      <c r="F19" s="793"/>
      <c r="G19" s="793"/>
      <c r="H19" s="793"/>
      <c r="I19" s="793"/>
      <c r="J19" s="793"/>
      <c r="K19" s="793"/>
      <c r="L19" s="793"/>
      <c r="M19" s="793"/>
      <c r="N19" s="793"/>
      <c r="O19" s="793"/>
      <c r="P19" s="794"/>
      <c r="Q19" s="795"/>
      <c r="R19" s="796"/>
      <c r="S19" s="796"/>
      <c r="T19" s="796"/>
      <c r="U19" s="796"/>
      <c r="V19" s="796"/>
      <c r="W19" s="796"/>
      <c r="X19" s="796"/>
      <c r="Y19" s="796"/>
      <c r="Z19" s="796"/>
      <c r="AA19" s="796"/>
      <c r="AB19" s="796"/>
      <c r="AC19" s="796"/>
      <c r="AD19" s="796"/>
      <c r="AE19" s="797"/>
      <c r="AF19" s="798"/>
      <c r="AG19" s="799"/>
      <c r="AH19" s="799"/>
      <c r="AI19" s="799"/>
      <c r="AJ19" s="800"/>
      <c r="AK19" s="801"/>
      <c r="AL19" s="802"/>
      <c r="AM19" s="802"/>
      <c r="AN19" s="802"/>
      <c r="AO19" s="802"/>
      <c r="AP19" s="802"/>
      <c r="AQ19" s="802"/>
      <c r="AR19" s="802"/>
      <c r="AS19" s="802"/>
      <c r="AT19" s="802"/>
      <c r="AU19" s="803"/>
      <c r="AV19" s="803"/>
      <c r="AW19" s="803"/>
      <c r="AX19" s="803"/>
      <c r="AY19" s="804"/>
      <c r="AZ19" s="108"/>
      <c r="BA19" s="108"/>
      <c r="BB19" s="108"/>
      <c r="BC19" s="108"/>
      <c r="BD19" s="108"/>
      <c r="BE19" s="109"/>
      <c r="BF19" s="109"/>
      <c r="BG19" s="109"/>
      <c r="BH19" s="109"/>
      <c r="BI19" s="109"/>
      <c r="BJ19" s="109"/>
      <c r="BK19" s="109"/>
      <c r="BL19" s="109"/>
      <c r="BM19" s="109"/>
      <c r="BN19" s="109"/>
      <c r="BO19" s="109"/>
      <c r="BP19" s="109"/>
      <c r="BQ19" s="118">
        <v>13</v>
      </c>
      <c r="BR19" s="119"/>
      <c r="BS19" s="805"/>
      <c r="BT19" s="806"/>
      <c r="BU19" s="806"/>
      <c r="BV19" s="806"/>
      <c r="BW19" s="806"/>
      <c r="BX19" s="806"/>
      <c r="BY19" s="806"/>
      <c r="BZ19" s="806"/>
      <c r="CA19" s="806"/>
      <c r="CB19" s="806"/>
      <c r="CC19" s="806"/>
      <c r="CD19" s="806"/>
      <c r="CE19" s="806"/>
      <c r="CF19" s="806"/>
      <c r="CG19" s="80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21"/>
      <c r="DW19" s="822"/>
      <c r="DX19" s="822"/>
      <c r="DY19" s="822"/>
      <c r="DZ19" s="823"/>
      <c r="EA19" s="110"/>
    </row>
    <row r="20" spans="1:131" s="111" customFormat="1" ht="26.25" customHeight="1" x14ac:dyDescent="0.15">
      <c r="A20" s="117">
        <v>14</v>
      </c>
      <c r="B20" s="792"/>
      <c r="C20" s="793"/>
      <c r="D20" s="793"/>
      <c r="E20" s="793"/>
      <c r="F20" s="793"/>
      <c r="G20" s="793"/>
      <c r="H20" s="793"/>
      <c r="I20" s="793"/>
      <c r="J20" s="793"/>
      <c r="K20" s="793"/>
      <c r="L20" s="793"/>
      <c r="M20" s="793"/>
      <c r="N20" s="793"/>
      <c r="O20" s="793"/>
      <c r="P20" s="794"/>
      <c r="Q20" s="795"/>
      <c r="R20" s="796"/>
      <c r="S20" s="796"/>
      <c r="T20" s="796"/>
      <c r="U20" s="796"/>
      <c r="V20" s="796"/>
      <c r="W20" s="796"/>
      <c r="X20" s="796"/>
      <c r="Y20" s="796"/>
      <c r="Z20" s="796"/>
      <c r="AA20" s="796"/>
      <c r="AB20" s="796"/>
      <c r="AC20" s="796"/>
      <c r="AD20" s="796"/>
      <c r="AE20" s="797"/>
      <c r="AF20" s="798"/>
      <c r="AG20" s="799"/>
      <c r="AH20" s="799"/>
      <c r="AI20" s="799"/>
      <c r="AJ20" s="800"/>
      <c r="AK20" s="801"/>
      <c r="AL20" s="802"/>
      <c r="AM20" s="802"/>
      <c r="AN20" s="802"/>
      <c r="AO20" s="802"/>
      <c r="AP20" s="802"/>
      <c r="AQ20" s="802"/>
      <c r="AR20" s="802"/>
      <c r="AS20" s="802"/>
      <c r="AT20" s="802"/>
      <c r="AU20" s="803"/>
      <c r="AV20" s="803"/>
      <c r="AW20" s="803"/>
      <c r="AX20" s="803"/>
      <c r="AY20" s="804"/>
      <c r="AZ20" s="108"/>
      <c r="BA20" s="108"/>
      <c r="BB20" s="108"/>
      <c r="BC20" s="108"/>
      <c r="BD20" s="108"/>
      <c r="BE20" s="109"/>
      <c r="BF20" s="109"/>
      <c r="BG20" s="109"/>
      <c r="BH20" s="109"/>
      <c r="BI20" s="109"/>
      <c r="BJ20" s="109"/>
      <c r="BK20" s="109"/>
      <c r="BL20" s="109"/>
      <c r="BM20" s="109"/>
      <c r="BN20" s="109"/>
      <c r="BO20" s="109"/>
      <c r="BP20" s="109"/>
      <c r="BQ20" s="118">
        <v>14</v>
      </c>
      <c r="BR20" s="119"/>
      <c r="BS20" s="805"/>
      <c r="BT20" s="806"/>
      <c r="BU20" s="806"/>
      <c r="BV20" s="806"/>
      <c r="BW20" s="806"/>
      <c r="BX20" s="806"/>
      <c r="BY20" s="806"/>
      <c r="BZ20" s="806"/>
      <c r="CA20" s="806"/>
      <c r="CB20" s="806"/>
      <c r="CC20" s="806"/>
      <c r="CD20" s="806"/>
      <c r="CE20" s="806"/>
      <c r="CF20" s="806"/>
      <c r="CG20" s="80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21"/>
      <c r="DW20" s="822"/>
      <c r="DX20" s="822"/>
      <c r="DY20" s="822"/>
      <c r="DZ20" s="823"/>
      <c r="EA20" s="110"/>
    </row>
    <row r="21" spans="1:131" s="111" customFormat="1" ht="26.25" customHeight="1" thickBot="1" x14ac:dyDescent="0.2">
      <c r="A21" s="117">
        <v>15</v>
      </c>
      <c r="B21" s="792"/>
      <c r="C21" s="793"/>
      <c r="D21" s="793"/>
      <c r="E21" s="793"/>
      <c r="F21" s="793"/>
      <c r="G21" s="793"/>
      <c r="H21" s="793"/>
      <c r="I21" s="793"/>
      <c r="J21" s="793"/>
      <c r="K21" s="793"/>
      <c r="L21" s="793"/>
      <c r="M21" s="793"/>
      <c r="N21" s="793"/>
      <c r="O21" s="793"/>
      <c r="P21" s="794"/>
      <c r="Q21" s="795"/>
      <c r="R21" s="796"/>
      <c r="S21" s="796"/>
      <c r="T21" s="796"/>
      <c r="U21" s="796"/>
      <c r="V21" s="796"/>
      <c r="W21" s="796"/>
      <c r="X21" s="796"/>
      <c r="Y21" s="796"/>
      <c r="Z21" s="796"/>
      <c r="AA21" s="796"/>
      <c r="AB21" s="796"/>
      <c r="AC21" s="796"/>
      <c r="AD21" s="796"/>
      <c r="AE21" s="797"/>
      <c r="AF21" s="798"/>
      <c r="AG21" s="799"/>
      <c r="AH21" s="799"/>
      <c r="AI21" s="799"/>
      <c r="AJ21" s="800"/>
      <c r="AK21" s="801"/>
      <c r="AL21" s="802"/>
      <c r="AM21" s="802"/>
      <c r="AN21" s="802"/>
      <c r="AO21" s="802"/>
      <c r="AP21" s="802"/>
      <c r="AQ21" s="802"/>
      <c r="AR21" s="802"/>
      <c r="AS21" s="802"/>
      <c r="AT21" s="802"/>
      <c r="AU21" s="803"/>
      <c r="AV21" s="803"/>
      <c r="AW21" s="803"/>
      <c r="AX21" s="803"/>
      <c r="AY21" s="804"/>
      <c r="AZ21" s="108"/>
      <c r="BA21" s="108"/>
      <c r="BB21" s="108"/>
      <c r="BC21" s="108"/>
      <c r="BD21" s="108"/>
      <c r="BE21" s="109"/>
      <c r="BF21" s="109"/>
      <c r="BG21" s="109"/>
      <c r="BH21" s="109"/>
      <c r="BI21" s="109"/>
      <c r="BJ21" s="109"/>
      <c r="BK21" s="109"/>
      <c r="BL21" s="109"/>
      <c r="BM21" s="109"/>
      <c r="BN21" s="109"/>
      <c r="BO21" s="109"/>
      <c r="BP21" s="109"/>
      <c r="BQ21" s="118">
        <v>15</v>
      </c>
      <c r="BR21" s="119"/>
      <c r="BS21" s="805"/>
      <c r="BT21" s="806"/>
      <c r="BU21" s="806"/>
      <c r="BV21" s="806"/>
      <c r="BW21" s="806"/>
      <c r="BX21" s="806"/>
      <c r="BY21" s="806"/>
      <c r="BZ21" s="806"/>
      <c r="CA21" s="806"/>
      <c r="CB21" s="806"/>
      <c r="CC21" s="806"/>
      <c r="CD21" s="806"/>
      <c r="CE21" s="806"/>
      <c r="CF21" s="806"/>
      <c r="CG21" s="80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21"/>
      <c r="DW21" s="822"/>
      <c r="DX21" s="822"/>
      <c r="DY21" s="822"/>
      <c r="DZ21" s="823"/>
      <c r="EA21" s="110"/>
    </row>
    <row r="22" spans="1:131" s="111" customFormat="1" ht="26.25" customHeight="1" x14ac:dyDescent="0.15">
      <c r="A22" s="117">
        <v>16</v>
      </c>
      <c r="B22" s="792"/>
      <c r="C22" s="793"/>
      <c r="D22" s="793"/>
      <c r="E22" s="793"/>
      <c r="F22" s="793"/>
      <c r="G22" s="793"/>
      <c r="H22" s="793"/>
      <c r="I22" s="793"/>
      <c r="J22" s="793"/>
      <c r="K22" s="793"/>
      <c r="L22" s="793"/>
      <c r="M22" s="793"/>
      <c r="N22" s="793"/>
      <c r="O22" s="793"/>
      <c r="P22" s="794"/>
      <c r="Q22" s="824"/>
      <c r="R22" s="825"/>
      <c r="S22" s="825"/>
      <c r="T22" s="825"/>
      <c r="U22" s="825"/>
      <c r="V22" s="825"/>
      <c r="W22" s="825"/>
      <c r="X22" s="825"/>
      <c r="Y22" s="825"/>
      <c r="Z22" s="825"/>
      <c r="AA22" s="825"/>
      <c r="AB22" s="825"/>
      <c r="AC22" s="825"/>
      <c r="AD22" s="825"/>
      <c r="AE22" s="826"/>
      <c r="AF22" s="798"/>
      <c r="AG22" s="799"/>
      <c r="AH22" s="799"/>
      <c r="AI22" s="799"/>
      <c r="AJ22" s="800"/>
      <c r="AK22" s="839"/>
      <c r="AL22" s="840"/>
      <c r="AM22" s="840"/>
      <c r="AN22" s="840"/>
      <c r="AO22" s="840"/>
      <c r="AP22" s="840"/>
      <c r="AQ22" s="840"/>
      <c r="AR22" s="840"/>
      <c r="AS22" s="840"/>
      <c r="AT22" s="840"/>
      <c r="AU22" s="841"/>
      <c r="AV22" s="841"/>
      <c r="AW22" s="841"/>
      <c r="AX22" s="841"/>
      <c r="AY22" s="842"/>
      <c r="AZ22" s="843" t="s">
        <v>326</v>
      </c>
      <c r="BA22" s="843"/>
      <c r="BB22" s="843"/>
      <c r="BC22" s="843"/>
      <c r="BD22" s="844"/>
      <c r="BE22" s="109"/>
      <c r="BF22" s="109"/>
      <c r="BG22" s="109"/>
      <c r="BH22" s="109"/>
      <c r="BI22" s="109"/>
      <c r="BJ22" s="109"/>
      <c r="BK22" s="109"/>
      <c r="BL22" s="109"/>
      <c r="BM22" s="109"/>
      <c r="BN22" s="109"/>
      <c r="BO22" s="109"/>
      <c r="BP22" s="109"/>
      <c r="BQ22" s="118">
        <v>16</v>
      </c>
      <c r="BR22" s="119"/>
      <c r="BS22" s="805"/>
      <c r="BT22" s="806"/>
      <c r="BU22" s="806"/>
      <c r="BV22" s="806"/>
      <c r="BW22" s="806"/>
      <c r="BX22" s="806"/>
      <c r="BY22" s="806"/>
      <c r="BZ22" s="806"/>
      <c r="CA22" s="806"/>
      <c r="CB22" s="806"/>
      <c r="CC22" s="806"/>
      <c r="CD22" s="806"/>
      <c r="CE22" s="806"/>
      <c r="CF22" s="806"/>
      <c r="CG22" s="80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21"/>
      <c r="DW22" s="822"/>
      <c r="DX22" s="822"/>
      <c r="DY22" s="822"/>
      <c r="DZ22" s="823"/>
      <c r="EA22" s="110"/>
    </row>
    <row r="23" spans="1:131" s="111" customFormat="1" ht="26.25" customHeight="1" thickBot="1" x14ac:dyDescent="0.2">
      <c r="A23" s="120" t="s">
        <v>327</v>
      </c>
      <c r="B23" s="827" t="s">
        <v>328</v>
      </c>
      <c r="C23" s="828"/>
      <c r="D23" s="828"/>
      <c r="E23" s="828"/>
      <c r="F23" s="828"/>
      <c r="G23" s="828"/>
      <c r="H23" s="828"/>
      <c r="I23" s="828"/>
      <c r="J23" s="828"/>
      <c r="K23" s="828"/>
      <c r="L23" s="828"/>
      <c r="M23" s="828"/>
      <c r="N23" s="828"/>
      <c r="O23" s="828"/>
      <c r="P23" s="829"/>
      <c r="Q23" s="830">
        <v>17838</v>
      </c>
      <c r="R23" s="831"/>
      <c r="S23" s="831"/>
      <c r="T23" s="831"/>
      <c r="U23" s="831"/>
      <c r="V23" s="831">
        <v>16611</v>
      </c>
      <c r="W23" s="831"/>
      <c r="X23" s="831"/>
      <c r="Y23" s="831"/>
      <c r="Z23" s="831"/>
      <c r="AA23" s="831">
        <v>1227</v>
      </c>
      <c r="AB23" s="831"/>
      <c r="AC23" s="831"/>
      <c r="AD23" s="831"/>
      <c r="AE23" s="832"/>
      <c r="AF23" s="833">
        <v>995</v>
      </c>
      <c r="AG23" s="831"/>
      <c r="AH23" s="831"/>
      <c r="AI23" s="831"/>
      <c r="AJ23" s="834"/>
      <c r="AK23" s="835"/>
      <c r="AL23" s="836"/>
      <c r="AM23" s="836"/>
      <c r="AN23" s="836"/>
      <c r="AO23" s="836"/>
      <c r="AP23" s="831">
        <v>16334</v>
      </c>
      <c r="AQ23" s="831"/>
      <c r="AR23" s="831"/>
      <c r="AS23" s="831"/>
      <c r="AT23" s="831"/>
      <c r="AU23" s="837"/>
      <c r="AV23" s="837"/>
      <c r="AW23" s="837"/>
      <c r="AX23" s="837"/>
      <c r="AY23" s="838"/>
      <c r="AZ23" s="846" t="s">
        <v>182</v>
      </c>
      <c r="BA23" s="847"/>
      <c r="BB23" s="847"/>
      <c r="BC23" s="847"/>
      <c r="BD23" s="848"/>
      <c r="BE23" s="109"/>
      <c r="BF23" s="109"/>
      <c r="BG23" s="109"/>
      <c r="BH23" s="109"/>
      <c r="BI23" s="109"/>
      <c r="BJ23" s="109"/>
      <c r="BK23" s="109"/>
      <c r="BL23" s="109"/>
      <c r="BM23" s="109"/>
      <c r="BN23" s="109"/>
      <c r="BO23" s="109"/>
      <c r="BP23" s="109"/>
      <c r="BQ23" s="118">
        <v>17</v>
      </c>
      <c r="BR23" s="119"/>
      <c r="BS23" s="805"/>
      <c r="BT23" s="806"/>
      <c r="BU23" s="806"/>
      <c r="BV23" s="806"/>
      <c r="BW23" s="806"/>
      <c r="BX23" s="806"/>
      <c r="BY23" s="806"/>
      <c r="BZ23" s="806"/>
      <c r="CA23" s="806"/>
      <c r="CB23" s="806"/>
      <c r="CC23" s="806"/>
      <c r="CD23" s="806"/>
      <c r="CE23" s="806"/>
      <c r="CF23" s="806"/>
      <c r="CG23" s="80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21"/>
      <c r="DW23" s="822"/>
      <c r="DX23" s="822"/>
      <c r="DY23" s="822"/>
      <c r="DZ23" s="823"/>
      <c r="EA23" s="110"/>
    </row>
    <row r="24" spans="1:131" s="111" customFormat="1" ht="26.25" customHeight="1" x14ac:dyDescent="0.15">
      <c r="A24" s="845" t="s">
        <v>329</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108"/>
      <c r="BA24" s="108"/>
      <c r="BB24" s="108"/>
      <c r="BC24" s="108"/>
      <c r="BD24" s="108"/>
      <c r="BE24" s="109"/>
      <c r="BF24" s="109"/>
      <c r="BG24" s="109"/>
      <c r="BH24" s="109"/>
      <c r="BI24" s="109"/>
      <c r="BJ24" s="109"/>
      <c r="BK24" s="109"/>
      <c r="BL24" s="109"/>
      <c r="BM24" s="109"/>
      <c r="BN24" s="109"/>
      <c r="BO24" s="109"/>
      <c r="BP24" s="109"/>
      <c r="BQ24" s="118">
        <v>18</v>
      </c>
      <c r="BR24" s="119"/>
      <c r="BS24" s="805"/>
      <c r="BT24" s="806"/>
      <c r="BU24" s="806"/>
      <c r="BV24" s="806"/>
      <c r="BW24" s="806"/>
      <c r="BX24" s="806"/>
      <c r="BY24" s="806"/>
      <c r="BZ24" s="806"/>
      <c r="CA24" s="806"/>
      <c r="CB24" s="806"/>
      <c r="CC24" s="806"/>
      <c r="CD24" s="806"/>
      <c r="CE24" s="806"/>
      <c r="CF24" s="806"/>
      <c r="CG24" s="80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21"/>
      <c r="DW24" s="822"/>
      <c r="DX24" s="822"/>
      <c r="DY24" s="822"/>
      <c r="DZ24" s="823"/>
      <c r="EA24" s="110"/>
    </row>
    <row r="25" spans="1:131" s="103" customFormat="1" ht="26.25" customHeight="1" thickBot="1" x14ac:dyDescent="0.2">
      <c r="A25" s="786" t="s">
        <v>330</v>
      </c>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108"/>
      <c r="BK25" s="108"/>
      <c r="BL25" s="108"/>
      <c r="BM25" s="108"/>
      <c r="BN25" s="108"/>
      <c r="BO25" s="121"/>
      <c r="BP25" s="121"/>
      <c r="BQ25" s="118">
        <v>19</v>
      </c>
      <c r="BR25" s="119"/>
      <c r="BS25" s="805"/>
      <c r="BT25" s="806"/>
      <c r="BU25" s="806"/>
      <c r="BV25" s="806"/>
      <c r="BW25" s="806"/>
      <c r="BX25" s="806"/>
      <c r="BY25" s="806"/>
      <c r="BZ25" s="806"/>
      <c r="CA25" s="806"/>
      <c r="CB25" s="806"/>
      <c r="CC25" s="806"/>
      <c r="CD25" s="806"/>
      <c r="CE25" s="806"/>
      <c r="CF25" s="806"/>
      <c r="CG25" s="80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21"/>
      <c r="DW25" s="822"/>
      <c r="DX25" s="822"/>
      <c r="DY25" s="822"/>
      <c r="DZ25" s="823"/>
      <c r="EA25" s="102"/>
    </row>
    <row r="26" spans="1:131" s="103" customFormat="1" ht="26.25" customHeight="1" x14ac:dyDescent="0.15">
      <c r="A26" s="777" t="s">
        <v>306</v>
      </c>
      <c r="B26" s="778"/>
      <c r="C26" s="778"/>
      <c r="D26" s="778"/>
      <c r="E26" s="778"/>
      <c r="F26" s="778"/>
      <c r="G26" s="778"/>
      <c r="H26" s="778"/>
      <c r="I26" s="778"/>
      <c r="J26" s="778"/>
      <c r="K26" s="778"/>
      <c r="L26" s="778"/>
      <c r="M26" s="778"/>
      <c r="N26" s="778"/>
      <c r="O26" s="778"/>
      <c r="P26" s="779"/>
      <c r="Q26" s="754" t="s">
        <v>331</v>
      </c>
      <c r="R26" s="755"/>
      <c r="S26" s="755"/>
      <c r="T26" s="755"/>
      <c r="U26" s="756"/>
      <c r="V26" s="754" t="s">
        <v>332</v>
      </c>
      <c r="W26" s="755"/>
      <c r="X26" s="755"/>
      <c r="Y26" s="755"/>
      <c r="Z26" s="756"/>
      <c r="AA26" s="754" t="s">
        <v>334</v>
      </c>
      <c r="AB26" s="755"/>
      <c r="AC26" s="755"/>
      <c r="AD26" s="755"/>
      <c r="AE26" s="755"/>
      <c r="AF26" s="849" t="s">
        <v>335</v>
      </c>
      <c r="AG26" s="850"/>
      <c r="AH26" s="850"/>
      <c r="AI26" s="850"/>
      <c r="AJ26" s="851"/>
      <c r="AK26" s="755" t="s">
        <v>336</v>
      </c>
      <c r="AL26" s="755"/>
      <c r="AM26" s="755"/>
      <c r="AN26" s="755"/>
      <c r="AO26" s="756"/>
      <c r="AP26" s="754" t="s">
        <v>337</v>
      </c>
      <c r="AQ26" s="755"/>
      <c r="AR26" s="755"/>
      <c r="AS26" s="755"/>
      <c r="AT26" s="756"/>
      <c r="AU26" s="754" t="s">
        <v>338</v>
      </c>
      <c r="AV26" s="755"/>
      <c r="AW26" s="755"/>
      <c r="AX26" s="755"/>
      <c r="AY26" s="756"/>
      <c r="AZ26" s="754" t="s">
        <v>339</v>
      </c>
      <c r="BA26" s="755"/>
      <c r="BB26" s="755"/>
      <c r="BC26" s="755"/>
      <c r="BD26" s="756"/>
      <c r="BE26" s="754" t="s">
        <v>313</v>
      </c>
      <c r="BF26" s="755"/>
      <c r="BG26" s="755"/>
      <c r="BH26" s="755"/>
      <c r="BI26" s="766"/>
      <c r="BJ26" s="108"/>
      <c r="BK26" s="108"/>
      <c r="BL26" s="108"/>
      <c r="BM26" s="108"/>
      <c r="BN26" s="108"/>
      <c r="BO26" s="121"/>
      <c r="BP26" s="121"/>
      <c r="BQ26" s="118">
        <v>20</v>
      </c>
      <c r="BR26" s="119"/>
      <c r="BS26" s="805"/>
      <c r="BT26" s="806"/>
      <c r="BU26" s="806"/>
      <c r="BV26" s="806"/>
      <c r="BW26" s="806"/>
      <c r="BX26" s="806"/>
      <c r="BY26" s="806"/>
      <c r="BZ26" s="806"/>
      <c r="CA26" s="806"/>
      <c r="CB26" s="806"/>
      <c r="CC26" s="806"/>
      <c r="CD26" s="806"/>
      <c r="CE26" s="806"/>
      <c r="CF26" s="806"/>
      <c r="CG26" s="80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21"/>
      <c r="DW26" s="822"/>
      <c r="DX26" s="822"/>
      <c r="DY26" s="822"/>
      <c r="DZ26" s="823"/>
      <c r="EA26" s="102"/>
    </row>
    <row r="27" spans="1:131" s="103" customFormat="1" ht="26.25" customHeight="1" thickBot="1" x14ac:dyDescent="0.2">
      <c r="A27" s="780"/>
      <c r="B27" s="781"/>
      <c r="C27" s="781"/>
      <c r="D27" s="781"/>
      <c r="E27" s="781"/>
      <c r="F27" s="781"/>
      <c r="G27" s="781"/>
      <c r="H27" s="781"/>
      <c r="I27" s="781"/>
      <c r="J27" s="781"/>
      <c r="K27" s="781"/>
      <c r="L27" s="781"/>
      <c r="M27" s="781"/>
      <c r="N27" s="781"/>
      <c r="O27" s="781"/>
      <c r="P27" s="782"/>
      <c r="Q27" s="757"/>
      <c r="R27" s="758"/>
      <c r="S27" s="758"/>
      <c r="T27" s="758"/>
      <c r="U27" s="759"/>
      <c r="V27" s="757"/>
      <c r="W27" s="758"/>
      <c r="X27" s="758"/>
      <c r="Y27" s="758"/>
      <c r="Z27" s="759"/>
      <c r="AA27" s="757"/>
      <c r="AB27" s="758"/>
      <c r="AC27" s="758"/>
      <c r="AD27" s="758"/>
      <c r="AE27" s="758"/>
      <c r="AF27" s="852"/>
      <c r="AG27" s="853"/>
      <c r="AH27" s="853"/>
      <c r="AI27" s="853"/>
      <c r="AJ27" s="854"/>
      <c r="AK27" s="758"/>
      <c r="AL27" s="758"/>
      <c r="AM27" s="758"/>
      <c r="AN27" s="758"/>
      <c r="AO27" s="759"/>
      <c r="AP27" s="757"/>
      <c r="AQ27" s="758"/>
      <c r="AR27" s="758"/>
      <c r="AS27" s="758"/>
      <c r="AT27" s="759"/>
      <c r="AU27" s="757"/>
      <c r="AV27" s="758"/>
      <c r="AW27" s="758"/>
      <c r="AX27" s="758"/>
      <c r="AY27" s="759"/>
      <c r="AZ27" s="757"/>
      <c r="BA27" s="758"/>
      <c r="BB27" s="758"/>
      <c r="BC27" s="758"/>
      <c r="BD27" s="759"/>
      <c r="BE27" s="757"/>
      <c r="BF27" s="758"/>
      <c r="BG27" s="758"/>
      <c r="BH27" s="758"/>
      <c r="BI27" s="767"/>
      <c r="BJ27" s="108"/>
      <c r="BK27" s="108"/>
      <c r="BL27" s="108"/>
      <c r="BM27" s="108"/>
      <c r="BN27" s="108"/>
      <c r="BO27" s="121"/>
      <c r="BP27" s="121"/>
      <c r="BQ27" s="118">
        <v>21</v>
      </c>
      <c r="BR27" s="119"/>
      <c r="BS27" s="805"/>
      <c r="BT27" s="806"/>
      <c r="BU27" s="806"/>
      <c r="BV27" s="806"/>
      <c r="BW27" s="806"/>
      <c r="BX27" s="806"/>
      <c r="BY27" s="806"/>
      <c r="BZ27" s="806"/>
      <c r="CA27" s="806"/>
      <c r="CB27" s="806"/>
      <c r="CC27" s="806"/>
      <c r="CD27" s="806"/>
      <c r="CE27" s="806"/>
      <c r="CF27" s="806"/>
      <c r="CG27" s="80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21"/>
      <c r="DW27" s="822"/>
      <c r="DX27" s="822"/>
      <c r="DY27" s="822"/>
      <c r="DZ27" s="823"/>
      <c r="EA27" s="102"/>
    </row>
    <row r="28" spans="1:131" s="103" customFormat="1" ht="26.25" customHeight="1" thickTop="1" x14ac:dyDescent="0.15">
      <c r="A28" s="122">
        <v>1</v>
      </c>
      <c r="B28" s="768" t="s">
        <v>340</v>
      </c>
      <c r="C28" s="769"/>
      <c r="D28" s="769"/>
      <c r="E28" s="769"/>
      <c r="F28" s="769"/>
      <c r="G28" s="769"/>
      <c r="H28" s="769"/>
      <c r="I28" s="769"/>
      <c r="J28" s="769"/>
      <c r="K28" s="769"/>
      <c r="L28" s="769"/>
      <c r="M28" s="769"/>
      <c r="N28" s="769"/>
      <c r="O28" s="769"/>
      <c r="P28" s="770"/>
      <c r="Q28" s="859">
        <v>2970</v>
      </c>
      <c r="R28" s="860"/>
      <c r="S28" s="860"/>
      <c r="T28" s="860"/>
      <c r="U28" s="860"/>
      <c r="V28" s="860">
        <v>2776</v>
      </c>
      <c r="W28" s="860"/>
      <c r="X28" s="860"/>
      <c r="Y28" s="860"/>
      <c r="Z28" s="860"/>
      <c r="AA28" s="860">
        <v>194</v>
      </c>
      <c r="AB28" s="860"/>
      <c r="AC28" s="860"/>
      <c r="AD28" s="860"/>
      <c r="AE28" s="861"/>
      <c r="AF28" s="862">
        <v>194</v>
      </c>
      <c r="AG28" s="860"/>
      <c r="AH28" s="860"/>
      <c r="AI28" s="860"/>
      <c r="AJ28" s="863"/>
      <c r="AK28" s="864">
        <v>225</v>
      </c>
      <c r="AL28" s="855"/>
      <c r="AM28" s="855"/>
      <c r="AN28" s="855"/>
      <c r="AO28" s="855"/>
      <c r="AP28" s="855" t="s">
        <v>325</v>
      </c>
      <c r="AQ28" s="855"/>
      <c r="AR28" s="855"/>
      <c r="AS28" s="855"/>
      <c r="AT28" s="855"/>
      <c r="AU28" s="855" t="s">
        <v>341</v>
      </c>
      <c r="AV28" s="855"/>
      <c r="AW28" s="855"/>
      <c r="AX28" s="855"/>
      <c r="AY28" s="855"/>
      <c r="AZ28" s="856" t="s">
        <v>325</v>
      </c>
      <c r="BA28" s="856"/>
      <c r="BB28" s="856"/>
      <c r="BC28" s="856"/>
      <c r="BD28" s="856"/>
      <c r="BE28" s="857"/>
      <c r="BF28" s="857"/>
      <c r="BG28" s="857"/>
      <c r="BH28" s="857"/>
      <c r="BI28" s="858"/>
      <c r="BJ28" s="108"/>
      <c r="BK28" s="108"/>
      <c r="BL28" s="108"/>
      <c r="BM28" s="108"/>
      <c r="BN28" s="108"/>
      <c r="BO28" s="121"/>
      <c r="BP28" s="121"/>
      <c r="BQ28" s="118">
        <v>22</v>
      </c>
      <c r="BR28" s="119"/>
      <c r="BS28" s="805"/>
      <c r="BT28" s="806"/>
      <c r="BU28" s="806"/>
      <c r="BV28" s="806"/>
      <c r="BW28" s="806"/>
      <c r="BX28" s="806"/>
      <c r="BY28" s="806"/>
      <c r="BZ28" s="806"/>
      <c r="CA28" s="806"/>
      <c r="CB28" s="806"/>
      <c r="CC28" s="806"/>
      <c r="CD28" s="806"/>
      <c r="CE28" s="806"/>
      <c r="CF28" s="806"/>
      <c r="CG28" s="80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21"/>
      <c r="DW28" s="822"/>
      <c r="DX28" s="822"/>
      <c r="DY28" s="822"/>
      <c r="DZ28" s="823"/>
      <c r="EA28" s="102"/>
    </row>
    <row r="29" spans="1:131" s="103" customFormat="1" ht="26.25" customHeight="1" x14ac:dyDescent="0.15">
      <c r="A29" s="122">
        <v>2</v>
      </c>
      <c r="B29" s="792" t="s">
        <v>343</v>
      </c>
      <c r="C29" s="793"/>
      <c r="D29" s="793"/>
      <c r="E29" s="793"/>
      <c r="F29" s="793"/>
      <c r="G29" s="793"/>
      <c r="H29" s="793"/>
      <c r="I29" s="793"/>
      <c r="J29" s="793"/>
      <c r="K29" s="793"/>
      <c r="L29" s="793"/>
      <c r="M29" s="793"/>
      <c r="N29" s="793"/>
      <c r="O29" s="793"/>
      <c r="P29" s="794"/>
      <c r="Q29" s="795">
        <v>2765</v>
      </c>
      <c r="R29" s="796"/>
      <c r="S29" s="796"/>
      <c r="T29" s="796"/>
      <c r="U29" s="796"/>
      <c r="V29" s="796">
        <v>2563</v>
      </c>
      <c r="W29" s="796"/>
      <c r="X29" s="796"/>
      <c r="Y29" s="796"/>
      <c r="Z29" s="796"/>
      <c r="AA29" s="796">
        <v>202</v>
      </c>
      <c r="AB29" s="796"/>
      <c r="AC29" s="796"/>
      <c r="AD29" s="796"/>
      <c r="AE29" s="797"/>
      <c r="AF29" s="798">
        <v>202</v>
      </c>
      <c r="AG29" s="799"/>
      <c r="AH29" s="799"/>
      <c r="AI29" s="799"/>
      <c r="AJ29" s="800"/>
      <c r="AK29" s="867">
        <v>387</v>
      </c>
      <c r="AL29" s="868"/>
      <c r="AM29" s="868"/>
      <c r="AN29" s="868"/>
      <c r="AO29" s="868"/>
      <c r="AP29" s="868" t="s">
        <v>325</v>
      </c>
      <c r="AQ29" s="868"/>
      <c r="AR29" s="868"/>
      <c r="AS29" s="868"/>
      <c r="AT29" s="868"/>
      <c r="AU29" s="868" t="s">
        <v>344</v>
      </c>
      <c r="AV29" s="868"/>
      <c r="AW29" s="868"/>
      <c r="AX29" s="868"/>
      <c r="AY29" s="868"/>
      <c r="AZ29" s="869" t="s">
        <v>325</v>
      </c>
      <c r="BA29" s="869"/>
      <c r="BB29" s="869"/>
      <c r="BC29" s="869"/>
      <c r="BD29" s="869"/>
      <c r="BE29" s="865"/>
      <c r="BF29" s="865"/>
      <c r="BG29" s="865"/>
      <c r="BH29" s="865"/>
      <c r="BI29" s="866"/>
      <c r="BJ29" s="108"/>
      <c r="BK29" s="108"/>
      <c r="BL29" s="108"/>
      <c r="BM29" s="108"/>
      <c r="BN29" s="108"/>
      <c r="BO29" s="121"/>
      <c r="BP29" s="121"/>
      <c r="BQ29" s="118">
        <v>23</v>
      </c>
      <c r="BR29" s="119"/>
      <c r="BS29" s="805"/>
      <c r="BT29" s="806"/>
      <c r="BU29" s="806"/>
      <c r="BV29" s="806"/>
      <c r="BW29" s="806"/>
      <c r="BX29" s="806"/>
      <c r="BY29" s="806"/>
      <c r="BZ29" s="806"/>
      <c r="CA29" s="806"/>
      <c r="CB29" s="806"/>
      <c r="CC29" s="806"/>
      <c r="CD29" s="806"/>
      <c r="CE29" s="806"/>
      <c r="CF29" s="806"/>
      <c r="CG29" s="80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21"/>
      <c r="DW29" s="822"/>
      <c r="DX29" s="822"/>
      <c r="DY29" s="822"/>
      <c r="DZ29" s="823"/>
      <c r="EA29" s="102"/>
    </row>
    <row r="30" spans="1:131" s="103" customFormat="1" ht="26.25" customHeight="1" x14ac:dyDescent="0.15">
      <c r="A30" s="122">
        <v>3</v>
      </c>
      <c r="B30" s="792" t="s">
        <v>345</v>
      </c>
      <c r="C30" s="793"/>
      <c r="D30" s="793"/>
      <c r="E30" s="793"/>
      <c r="F30" s="793"/>
      <c r="G30" s="793"/>
      <c r="H30" s="793"/>
      <c r="I30" s="793"/>
      <c r="J30" s="793"/>
      <c r="K30" s="793"/>
      <c r="L30" s="793"/>
      <c r="M30" s="793"/>
      <c r="N30" s="793"/>
      <c r="O30" s="793"/>
      <c r="P30" s="794"/>
      <c r="Q30" s="795">
        <v>318</v>
      </c>
      <c r="R30" s="796"/>
      <c r="S30" s="796"/>
      <c r="T30" s="796"/>
      <c r="U30" s="796"/>
      <c r="V30" s="796">
        <v>315</v>
      </c>
      <c r="W30" s="796"/>
      <c r="X30" s="796"/>
      <c r="Y30" s="796"/>
      <c r="Z30" s="796"/>
      <c r="AA30" s="796">
        <v>3</v>
      </c>
      <c r="AB30" s="796"/>
      <c r="AC30" s="796"/>
      <c r="AD30" s="796"/>
      <c r="AE30" s="797"/>
      <c r="AF30" s="798">
        <v>3</v>
      </c>
      <c r="AG30" s="799"/>
      <c r="AH30" s="799"/>
      <c r="AI30" s="799"/>
      <c r="AJ30" s="800"/>
      <c r="AK30" s="867">
        <v>85</v>
      </c>
      <c r="AL30" s="868"/>
      <c r="AM30" s="868"/>
      <c r="AN30" s="868"/>
      <c r="AO30" s="868"/>
      <c r="AP30" s="868" t="s">
        <v>325</v>
      </c>
      <c r="AQ30" s="868"/>
      <c r="AR30" s="868"/>
      <c r="AS30" s="868"/>
      <c r="AT30" s="868"/>
      <c r="AU30" s="868" t="s">
        <v>325</v>
      </c>
      <c r="AV30" s="868"/>
      <c r="AW30" s="868"/>
      <c r="AX30" s="868"/>
      <c r="AY30" s="868"/>
      <c r="AZ30" s="869" t="s">
        <v>344</v>
      </c>
      <c r="BA30" s="869"/>
      <c r="BB30" s="869"/>
      <c r="BC30" s="869"/>
      <c r="BD30" s="869"/>
      <c r="BE30" s="865"/>
      <c r="BF30" s="865"/>
      <c r="BG30" s="865"/>
      <c r="BH30" s="865"/>
      <c r="BI30" s="866"/>
      <c r="BJ30" s="108"/>
      <c r="BK30" s="108"/>
      <c r="BL30" s="108"/>
      <c r="BM30" s="108"/>
      <c r="BN30" s="108"/>
      <c r="BO30" s="121"/>
      <c r="BP30" s="121"/>
      <c r="BQ30" s="118">
        <v>24</v>
      </c>
      <c r="BR30" s="119"/>
      <c r="BS30" s="805"/>
      <c r="BT30" s="806"/>
      <c r="BU30" s="806"/>
      <c r="BV30" s="806"/>
      <c r="BW30" s="806"/>
      <c r="BX30" s="806"/>
      <c r="BY30" s="806"/>
      <c r="BZ30" s="806"/>
      <c r="CA30" s="806"/>
      <c r="CB30" s="806"/>
      <c r="CC30" s="806"/>
      <c r="CD30" s="806"/>
      <c r="CE30" s="806"/>
      <c r="CF30" s="806"/>
      <c r="CG30" s="80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21"/>
      <c r="DW30" s="822"/>
      <c r="DX30" s="822"/>
      <c r="DY30" s="822"/>
      <c r="DZ30" s="823"/>
      <c r="EA30" s="102"/>
    </row>
    <row r="31" spans="1:131" s="103" customFormat="1" ht="26.25" customHeight="1" x14ac:dyDescent="0.15">
      <c r="A31" s="122">
        <v>4</v>
      </c>
      <c r="B31" s="792" t="s">
        <v>346</v>
      </c>
      <c r="C31" s="793"/>
      <c r="D31" s="793"/>
      <c r="E31" s="793"/>
      <c r="F31" s="793"/>
      <c r="G31" s="793"/>
      <c r="H31" s="793"/>
      <c r="I31" s="793"/>
      <c r="J31" s="793"/>
      <c r="K31" s="793"/>
      <c r="L31" s="793"/>
      <c r="M31" s="793"/>
      <c r="N31" s="793"/>
      <c r="O31" s="793"/>
      <c r="P31" s="794"/>
      <c r="Q31" s="795">
        <v>64</v>
      </c>
      <c r="R31" s="796"/>
      <c r="S31" s="796"/>
      <c r="T31" s="796"/>
      <c r="U31" s="796"/>
      <c r="V31" s="796">
        <v>44</v>
      </c>
      <c r="W31" s="796"/>
      <c r="X31" s="796"/>
      <c r="Y31" s="796"/>
      <c r="Z31" s="796"/>
      <c r="AA31" s="796">
        <v>20</v>
      </c>
      <c r="AB31" s="796"/>
      <c r="AC31" s="796"/>
      <c r="AD31" s="796"/>
      <c r="AE31" s="797"/>
      <c r="AF31" s="798">
        <v>239</v>
      </c>
      <c r="AG31" s="799"/>
      <c r="AH31" s="799"/>
      <c r="AI31" s="799"/>
      <c r="AJ31" s="800"/>
      <c r="AK31" s="867" t="s">
        <v>325</v>
      </c>
      <c r="AL31" s="868"/>
      <c r="AM31" s="868"/>
      <c r="AN31" s="868"/>
      <c r="AO31" s="868"/>
      <c r="AP31" s="868">
        <v>3</v>
      </c>
      <c r="AQ31" s="868"/>
      <c r="AR31" s="868"/>
      <c r="AS31" s="868"/>
      <c r="AT31" s="868"/>
      <c r="AU31" s="868" t="s">
        <v>325</v>
      </c>
      <c r="AV31" s="868"/>
      <c r="AW31" s="868"/>
      <c r="AX31" s="868"/>
      <c r="AY31" s="868"/>
      <c r="AZ31" s="869" t="s">
        <v>325</v>
      </c>
      <c r="BA31" s="869"/>
      <c r="BB31" s="869"/>
      <c r="BC31" s="869"/>
      <c r="BD31" s="869"/>
      <c r="BE31" s="865" t="s">
        <v>347</v>
      </c>
      <c r="BF31" s="865"/>
      <c r="BG31" s="865"/>
      <c r="BH31" s="865"/>
      <c r="BI31" s="866"/>
      <c r="BJ31" s="108"/>
      <c r="BK31" s="108"/>
      <c r="BL31" s="108"/>
      <c r="BM31" s="108"/>
      <c r="BN31" s="108"/>
      <c r="BO31" s="121"/>
      <c r="BP31" s="121"/>
      <c r="BQ31" s="118">
        <v>25</v>
      </c>
      <c r="BR31" s="119"/>
      <c r="BS31" s="805"/>
      <c r="BT31" s="806"/>
      <c r="BU31" s="806"/>
      <c r="BV31" s="806"/>
      <c r="BW31" s="806"/>
      <c r="BX31" s="806"/>
      <c r="BY31" s="806"/>
      <c r="BZ31" s="806"/>
      <c r="CA31" s="806"/>
      <c r="CB31" s="806"/>
      <c r="CC31" s="806"/>
      <c r="CD31" s="806"/>
      <c r="CE31" s="806"/>
      <c r="CF31" s="806"/>
      <c r="CG31" s="80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21"/>
      <c r="DW31" s="822"/>
      <c r="DX31" s="822"/>
      <c r="DY31" s="822"/>
      <c r="DZ31" s="823"/>
      <c r="EA31" s="102"/>
    </row>
    <row r="32" spans="1:131" s="103" customFormat="1" ht="26.25" customHeight="1" x14ac:dyDescent="0.15">
      <c r="A32" s="122">
        <v>5</v>
      </c>
      <c r="B32" s="792" t="s">
        <v>348</v>
      </c>
      <c r="C32" s="793"/>
      <c r="D32" s="793"/>
      <c r="E32" s="793"/>
      <c r="F32" s="793"/>
      <c r="G32" s="793"/>
      <c r="H32" s="793"/>
      <c r="I32" s="793"/>
      <c r="J32" s="793"/>
      <c r="K32" s="793"/>
      <c r="L32" s="793"/>
      <c r="M32" s="793"/>
      <c r="N32" s="793"/>
      <c r="O32" s="793"/>
      <c r="P32" s="794"/>
      <c r="Q32" s="795">
        <v>1051</v>
      </c>
      <c r="R32" s="796"/>
      <c r="S32" s="796"/>
      <c r="T32" s="796"/>
      <c r="U32" s="796"/>
      <c r="V32" s="796">
        <v>1011</v>
      </c>
      <c r="W32" s="796"/>
      <c r="X32" s="796"/>
      <c r="Y32" s="796"/>
      <c r="Z32" s="796"/>
      <c r="AA32" s="796">
        <v>39</v>
      </c>
      <c r="AB32" s="796"/>
      <c r="AC32" s="796"/>
      <c r="AD32" s="796"/>
      <c r="AE32" s="797"/>
      <c r="AF32" s="798">
        <v>28</v>
      </c>
      <c r="AG32" s="799"/>
      <c r="AH32" s="799"/>
      <c r="AI32" s="799"/>
      <c r="AJ32" s="800"/>
      <c r="AK32" s="867">
        <v>171</v>
      </c>
      <c r="AL32" s="868"/>
      <c r="AM32" s="868"/>
      <c r="AN32" s="868"/>
      <c r="AO32" s="868"/>
      <c r="AP32" s="868">
        <v>3633</v>
      </c>
      <c r="AQ32" s="868"/>
      <c r="AR32" s="868"/>
      <c r="AS32" s="868"/>
      <c r="AT32" s="868"/>
      <c r="AU32" s="868">
        <v>1348</v>
      </c>
      <c r="AV32" s="868"/>
      <c r="AW32" s="868"/>
      <c r="AX32" s="868"/>
      <c r="AY32" s="868"/>
      <c r="AZ32" s="869" t="s">
        <v>344</v>
      </c>
      <c r="BA32" s="869"/>
      <c r="BB32" s="869"/>
      <c r="BC32" s="869"/>
      <c r="BD32" s="869"/>
      <c r="BE32" s="865" t="s">
        <v>349</v>
      </c>
      <c r="BF32" s="865"/>
      <c r="BG32" s="865"/>
      <c r="BH32" s="865"/>
      <c r="BI32" s="866"/>
      <c r="BJ32" s="108"/>
      <c r="BK32" s="108"/>
      <c r="BL32" s="108"/>
      <c r="BM32" s="108"/>
      <c r="BN32" s="108"/>
      <c r="BO32" s="121"/>
      <c r="BP32" s="121"/>
      <c r="BQ32" s="118">
        <v>26</v>
      </c>
      <c r="BR32" s="119"/>
      <c r="BS32" s="805"/>
      <c r="BT32" s="806"/>
      <c r="BU32" s="806"/>
      <c r="BV32" s="806"/>
      <c r="BW32" s="806"/>
      <c r="BX32" s="806"/>
      <c r="BY32" s="806"/>
      <c r="BZ32" s="806"/>
      <c r="CA32" s="806"/>
      <c r="CB32" s="806"/>
      <c r="CC32" s="806"/>
      <c r="CD32" s="806"/>
      <c r="CE32" s="806"/>
      <c r="CF32" s="806"/>
      <c r="CG32" s="80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21"/>
      <c r="DW32" s="822"/>
      <c r="DX32" s="822"/>
      <c r="DY32" s="822"/>
      <c r="DZ32" s="823"/>
      <c r="EA32" s="102"/>
    </row>
    <row r="33" spans="1:131" s="103" customFormat="1" ht="26.25" customHeight="1" x14ac:dyDescent="0.15">
      <c r="A33" s="122">
        <v>6</v>
      </c>
      <c r="B33" s="792" t="s">
        <v>351</v>
      </c>
      <c r="C33" s="793"/>
      <c r="D33" s="793"/>
      <c r="E33" s="793"/>
      <c r="F33" s="793"/>
      <c r="G33" s="793"/>
      <c r="H33" s="793"/>
      <c r="I33" s="793"/>
      <c r="J33" s="793"/>
      <c r="K33" s="793"/>
      <c r="L33" s="793"/>
      <c r="M33" s="793"/>
      <c r="N33" s="793"/>
      <c r="O33" s="793"/>
      <c r="P33" s="794"/>
      <c r="Q33" s="795">
        <v>145</v>
      </c>
      <c r="R33" s="796"/>
      <c r="S33" s="796"/>
      <c r="T33" s="796"/>
      <c r="U33" s="796"/>
      <c r="V33" s="796">
        <v>135</v>
      </c>
      <c r="W33" s="796"/>
      <c r="X33" s="796"/>
      <c r="Y33" s="796"/>
      <c r="Z33" s="796"/>
      <c r="AA33" s="796">
        <v>10</v>
      </c>
      <c r="AB33" s="796"/>
      <c r="AC33" s="796"/>
      <c r="AD33" s="796"/>
      <c r="AE33" s="797"/>
      <c r="AF33" s="798">
        <v>10</v>
      </c>
      <c r="AG33" s="799"/>
      <c r="AH33" s="799"/>
      <c r="AI33" s="799"/>
      <c r="AJ33" s="800"/>
      <c r="AK33" s="867">
        <v>87</v>
      </c>
      <c r="AL33" s="868"/>
      <c r="AM33" s="868"/>
      <c r="AN33" s="868"/>
      <c r="AO33" s="868"/>
      <c r="AP33" s="868">
        <v>1427</v>
      </c>
      <c r="AQ33" s="868"/>
      <c r="AR33" s="868"/>
      <c r="AS33" s="868"/>
      <c r="AT33" s="868"/>
      <c r="AU33" s="868">
        <v>1038</v>
      </c>
      <c r="AV33" s="868"/>
      <c r="AW33" s="868"/>
      <c r="AX33" s="868"/>
      <c r="AY33" s="868"/>
      <c r="AZ33" s="869" t="s">
        <v>344</v>
      </c>
      <c r="BA33" s="869"/>
      <c r="BB33" s="869"/>
      <c r="BC33" s="869"/>
      <c r="BD33" s="869"/>
      <c r="BE33" s="865" t="s">
        <v>352</v>
      </c>
      <c r="BF33" s="865"/>
      <c r="BG33" s="865"/>
      <c r="BH33" s="865"/>
      <c r="BI33" s="866"/>
      <c r="BJ33" s="108"/>
      <c r="BK33" s="108"/>
      <c r="BL33" s="108"/>
      <c r="BM33" s="108"/>
      <c r="BN33" s="108"/>
      <c r="BO33" s="121"/>
      <c r="BP33" s="121"/>
      <c r="BQ33" s="118">
        <v>27</v>
      </c>
      <c r="BR33" s="119"/>
      <c r="BS33" s="805"/>
      <c r="BT33" s="806"/>
      <c r="BU33" s="806"/>
      <c r="BV33" s="806"/>
      <c r="BW33" s="806"/>
      <c r="BX33" s="806"/>
      <c r="BY33" s="806"/>
      <c r="BZ33" s="806"/>
      <c r="CA33" s="806"/>
      <c r="CB33" s="806"/>
      <c r="CC33" s="806"/>
      <c r="CD33" s="806"/>
      <c r="CE33" s="806"/>
      <c r="CF33" s="806"/>
      <c r="CG33" s="80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21"/>
      <c r="DW33" s="822"/>
      <c r="DX33" s="822"/>
      <c r="DY33" s="822"/>
      <c r="DZ33" s="823"/>
      <c r="EA33" s="102"/>
    </row>
    <row r="34" spans="1:131" s="103" customFormat="1" ht="26.25" customHeight="1" x14ac:dyDescent="0.15">
      <c r="A34" s="122">
        <v>7</v>
      </c>
      <c r="B34" s="792"/>
      <c r="C34" s="793"/>
      <c r="D34" s="793"/>
      <c r="E34" s="793"/>
      <c r="F34" s="793"/>
      <c r="G34" s="793"/>
      <c r="H34" s="793"/>
      <c r="I34" s="793"/>
      <c r="J34" s="793"/>
      <c r="K34" s="793"/>
      <c r="L34" s="793"/>
      <c r="M34" s="793"/>
      <c r="N34" s="793"/>
      <c r="O34" s="793"/>
      <c r="P34" s="794"/>
      <c r="Q34" s="795"/>
      <c r="R34" s="796"/>
      <c r="S34" s="796"/>
      <c r="T34" s="796"/>
      <c r="U34" s="796"/>
      <c r="V34" s="796"/>
      <c r="W34" s="796"/>
      <c r="X34" s="796"/>
      <c r="Y34" s="796"/>
      <c r="Z34" s="796"/>
      <c r="AA34" s="796"/>
      <c r="AB34" s="796"/>
      <c r="AC34" s="796"/>
      <c r="AD34" s="796"/>
      <c r="AE34" s="797"/>
      <c r="AF34" s="798"/>
      <c r="AG34" s="799"/>
      <c r="AH34" s="799"/>
      <c r="AI34" s="799"/>
      <c r="AJ34" s="800"/>
      <c r="AK34" s="867"/>
      <c r="AL34" s="868"/>
      <c r="AM34" s="868"/>
      <c r="AN34" s="868"/>
      <c r="AO34" s="868"/>
      <c r="AP34" s="868"/>
      <c r="AQ34" s="868"/>
      <c r="AR34" s="868"/>
      <c r="AS34" s="868"/>
      <c r="AT34" s="868"/>
      <c r="AU34" s="868"/>
      <c r="AV34" s="868"/>
      <c r="AW34" s="868"/>
      <c r="AX34" s="868"/>
      <c r="AY34" s="868"/>
      <c r="AZ34" s="869"/>
      <c r="BA34" s="869"/>
      <c r="BB34" s="869"/>
      <c r="BC34" s="869"/>
      <c r="BD34" s="869"/>
      <c r="BE34" s="865"/>
      <c r="BF34" s="865"/>
      <c r="BG34" s="865"/>
      <c r="BH34" s="865"/>
      <c r="BI34" s="866"/>
      <c r="BJ34" s="108"/>
      <c r="BK34" s="108"/>
      <c r="BL34" s="108"/>
      <c r="BM34" s="108"/>
      <c r="BN34" s="108"/>
      <c r="BO34" s="121"/>
      <c r="BP34" s="121"/>
      <c r="BQ34" s="118">
        <v>28</v>
      </c>
      <c r="BR34" s="119"/>
      <c r="BS34" s="805"/>
      <c r="BT34" s="806"/>
      <c r="BU34" s="806"/>
      <c r="BV34" s="806"/>
      <c r="BW34" s="806"/>
      <c r="BX34" s="806"/>
      <c r="BY34" s="806"/>
      <c r="BZ34" s="806"/>
      <c r="CA34" s="806"/>
      <c r="CB34" s="806"/>
      <c r="CC34" s="806"/>
      <c r="CD34" s="806"/>
      <c r="CE34" s="806"/>
      <c r="CF34" s="806"/>
      <c r="CG34" s="80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21"/>
      <c r="DW34" s="822"/>
      <c r="DX34" s="822"/>
      <c r="DY34" s="822"/>
      <c r="DZ34" s="823"/>
      <c r="EA34" s="102"/>
    </row>
    <row r="35" spans="1:131" s="103" customFormat="1" ht="26.25" customHeight="1" x14ac:dyDescent="0.15">
      <c r="A35" s="122">
        <v>8</v>
      </c>
      <c r="B35" s="792"/>
      <c r="C35" s="793"/>
      <c r="D35" s="793"/>
      <c r="E35" s="793"/>
      <c r="F35" s="793"/>
      <c r="G35" s="793"/>
      <c r="H35" s="793"/>
      <c r="I35" s="793"/>
      <c r="J35" s="793"/>
      <c r="K35" s="793"/>
      <c r="L35" s="793"/>
      <c r="M35" s="793"/>
      <c r="N35" s="793"/>
      <c r="O35" s="793"/>
      <c r="P35" s="794"/>
      <c r="Q35" s="795"/>
      <c r="R35" s="796"/>
      <c r="S35" s="796"/>
      <c r="T35" s="796"/>
      <c r="U35" s="796"/>
      <c r="V35" s="796"/>
      <c r="W35" s="796"/>
      <c r="X35" s="796"/>
      <c r="Y35" s="796"/>
      <c r="Z35" s="796"/>
      <c r="AA35" s="796"/>
      <c r="AB35" s="796"/>
      <c r="AC35" s="796"/>
      <c r="AD35" s="796"/>
      <c r="AE35" s="797"/>
      <c r="AF35" s="798"/>
      <c r="AG35" s="799"/>
      <c r="AH35" s="799"/>
      <c r="AI35" s="799"/>
      <c r="AJ35" s="800"/>
      <c r="AK35" s="867"/>
      <c r="AL35" s="868"/>
      <c r="AM35" s="868"/>
      <c r="AN35" s="868"/>
      <c r="AO35" s="868"/>
      <c r="AP35" s="868"/>
      <c r="AQ35" s="868"/>
      <c r="AR35" s="868"/>
      <c r="AS35" s="868"/>
      <c r="AT35" s="868"/>
      <c r="AU35" s="868"/>
      <c r="AV35" s="868"/>
      <c r="AW35" s="868"/>
      <c r="AX35" s="868"/>
      <c r="AY35" s="868"/>
      <c r="AZ35" s="869"/>
      <c r="BA35" s="869"/>
      <c r="BB35" s="869"/>
      <c r="BC35" s="869"/>
      <c r="BD35" s="869"/>
      <c r="BE35" s="865"/>
      <c r="BF35" s="865"/>
      <c r="BG35" s="865"/>
      <c r="BH35" s="865"/>
      <c r="BI35" s="866"/>
      <c r="BJ35" s="108"/>
      <c r="BK35" s="108"/>
      <c r="BL35" s="108"/>
      <c r="BM35" s="108"/>
      <c r="BN35" s="108"/>
      <c r="BO35" s="121"/>
      <c r="BP35" s="121"/>
      <c r="BQ35" s="118">
        <v>29</v>
      </c>
      <c r="BR35" s="119"/>
      <c r="BS35" s="805"/>
      <c r="BT35" s="806"/>
      <c r="BU35" s="806"/>
      <c r="BV35" s="806"/>
      <c r="BW35" s="806"/>
      <c r="BX35" s="806"/>
      <c r="BY35" s="806"/>
      <c r="BZ35" s="806"/>
      <c r="CA35" s="806"/>
      <c r="CB35" s="806"/>
      <c r="CC35" s="806"/>
      <c r="CD35" s="806"/>
      <c r="CE35" s="806"/>
      <c r="CF35" s="806"/>
      <c r="CG35" s="80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21"/>
      <c r="DW35" s="822"/>
      <c r="DX35" s="822"/>
      <c r="DY35" s="822"/>
      <c r="DZ35" s="823"/>
      <c r="EA35" s="102"/>
    </row>
    <row r="36" spans="1:131" s="103" customFormat="1" ht="26.25" customHeight="1" x14ac:dyDescent="0.15">
      <c r="A36" s="122">
        <v>9</v>
      </c>
      <c r="B36" s="792"/>
      <c r="C36" s="793"/>
      <c r="D36" s="793"/>
      <c r="E36" s="793"/>
      <c r="F36" s="793"/>
      <c r="G36" s="793"/>
      <c r="H36" s="793"/>
      <c r="I36" s="793"/>
      <c r="J36" s="793"/>
      <c r="K36" s="793"/>
      <c r="L36" s="793"/>
      <c r="M36" s="793"/>
      <c r="N36" s="793"/>
      <c r="O36" s="793"/>
      <c r="P36" s="794"/>
      <c r="Q36" s="795"/>
      <c r="R36" s="796"/>
      <c r="S36" s="796"/>
      <c r="T36" s="796"/>
      <c r="U36" s="796"/>
      <c r="V36" s="796"/>
      <c r="W36" s="796"/>
      <c r="X36" s="796"/>
      <c r="Y36" s="796"/>
      <c r="Z36" s="796"/>
      <c r="AA36" s="796"/>
      <c r="AB36" s="796"/>
      <c r="AC36" s="796"/>
      <c r="AD36" s="796"/>
      <c r="AE36" s="797"/>
      <c r="AF36" s="798"/>
      <c r="AG36" s="799"/>
      <c r="AH36" s="799"/>
      <c r="AI36" s="799"/>
      <c r="AJ36" s="800"/>
      <c r="AK36" s="867"/>
      <c r="AL36" s="868"/>
      <c r="AM36" s="868"/>
      <c r="AN36" s="868"/>
      <c r="AO36" s="868"/>
      <c r="AP36" s="868"/>
      <c r="AQ36" s="868"/>
      <c r="AR36" s="868"/>
      <c r="AS36" s="868"/>
      <c r="AT36" s="868"/>
      <c r="AU36" s="868"/>
      <c r="AV36" s="868"/>
      <c r="AW36" s="868"/>
      <c r="AX36" s="868"/>
      <c r="AY36" s="868"/>
      <c r="AZ36" s="869"/>
      <c r="BA36" s="869"/>
      <c r="BB36" s="869"/>
      <c r="BC36" s="869"/>
      <c r="BD36" s="869"/>
      <c r="BE36" s="865"/>
      <c r="BF36" s="865"/>
      <c r="BG36" s="865"/>
      <c r="BH36" s="865"/>
      <c r="BI36" s="866"/>
      <c r="BJ36" s="108"/>
      <c r="BK36" s="108"/>
      <c r="BL36" s="108"/>
      <c r="BM36" s="108"/>
      <c r="BN36" s="108"/>
      <c r="BO36" s="121"/>
      <c r="BP36" s="121"/>
      <c r="BQ36" s="118">
        <v>30</v>
      </c>
      <c r="BR36" s="119"/>
      <c r="BS36" s="805"/>
      <c r="BT36" s="806"/>
      <c r="BU36" s="806"/>
      <c r="BV36" s="806"/>
      <c r="BW36" s="806"/>
      <c r="BX36" s="806"/>
      <c r="BY36" s="806"/>
      <c r="BZ36" s="806"/>
      <c r="CA36" s="806"/>
      <c r="CB36" s="806"/>
      <c r="CC36" s="806"/>
      <c r="CD36" s="806"/>
      <c r="CE36" s="806"/>
      <c r="CF36" s="806"/>
      <c r="CG36" s="80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21"/>
      <c r="DW36" s="822"/>
      <c r="DX36" s="822"/>
      <c r="DY36" s="822"/>
      <c r="DZ36" s="823"/>
      <c r="EA36" s="102"/>
    </row>
    <row r="37" spans="1:131" s="103" customFormat="1" ht="26.25" customHeight="1" x14ac:dyDescent="0.15">
      <c r="A37" s="122">
        <v>10</v>
      </c>
      <c r="B37" s="792"/>
      <c r="C37" s="793"/>
      <c r="D37" s="793"/>
      <c r="E37" s="793"/>
      <c r="F37" s="793"/>
      <c r="G37" s="793"/>
      <c r="H37" s="793"/>
      <c r="I37" s="793"/>
      <c r="J37" s="793"/>
      <c r="K37" s="793"/>
      <c r="L37" s="793"/>
      <c r="M37" s="793"/>
      <c r="N37" s="793"/>
      <c r="O37" s="793"/>
      <c r="P37" s="794"/>
      <c r="Q37" s="795"/>
      <c r="R37" s="796"/>
      <c r="S37" s="796"/>
      <c r="T37" s="796"/>
      <c r="U37" s="796"/>
      <c r="V37" s="796"/>
      <c r="W37" s="796"/>
      <c r="X37" s="796"/>
      <c r="Y37" s="796"/>
      <c r="Z37" s="796"/>
      <c r="AA37" s="796"/>
      <c r="AB37" s="796"/>
      <c r="AC37" s="796"/>
      <c r="AD37" s="796"/>
      <c r="AE37" s="797"/>
      <c r="AF37" s="798"/>
      <c r="AG37" s="799"/>
      <c r="AH37" s="799"/>
      <c r="AI37" s="799"/>
      <c r="AJ37" s="800"/>
      <c r="AK37" s="867"/>
      <c r="AL37" s="868"/>
      <c r="AM37" s="868"/>
      <c r="AN37" s="868"/>
      <c r="AO37" s="868"/>
      <c r="AP37" s="868"/>
      <c r="AQ37" s="868"/>
      <c r="AR37" s="868"/>
      <c r="AS37" s="868"/>
      <c r="AT37" s="868"/>
      <c r="AU37" s="868"/>
      <c r="AV37" s="868"/>
      <c r="AW37" s="868"/>
      <c r="AX37" s="868"/>
      <c r="AY37" s="868"/>
      <c r="AZ37" s="869"/>
      <c r="BA37" s="869"/>
      <c r="BB37" s="869"/>
      <c r="BC37" s="869"/>
      <c r="BD37" s="869"/>
      <c r="BE37" s="865"/>
      <c r="BF37" s="865"/>
      <c r="BG37" s="865"/>
      <c r="BH37" s="865"/>
      <c r="BI37" s="866"/>
      <c r="BJ37" s="108"/>
      <c r="BK37" s="108"/>
      <c r="BL37" s="108"/>
      <c r="BM37" s="108"/>
      <c r="BN37" s="108"/>
      <c r="BO37" s="121"/>
      <c r="BP37" s="121"/>
      <c r="BQ37" s="118">
        <v>31</v>
      </c>
      <c r="BR37" s="119"/>
      <c r="BS37" s="805"/>
      <c r="BT37" s="806"/>
      <c r="BU37" s="806"/>
      <c r="BV37" s="806"/>
      <c r="BW37" s="806"/>
      <c r="BX37" s="806"/>
      <c r="BY37" s="806"/>
      <c r="BZ37" s="806"/>
      <c r="CA37" s="806"/>
      <c r="CB37" s="806"/>
      <c r="CC37" s="806"/>
      <c r="CD37" s="806"/>
      <c r="CE37" s="806"/>
      <c r="CF37" s="806"/>
      <c r="CG37" s="80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21"/>
      <c r="DW37" s="822"/>
      <c r="DX37" s="822"/>
      <c r="DY37" s="822"/>
      <c r="DZ37" s="823"/>
      <c r="EA37" s="102"/>
    </row>
    <row r="38" spans="1:131" s="103" customFormat="1" ht="26.25" customHeight="1" x14ac:dyDescent="0.15">
      <c r="A38" s="122">
        <v>11</v>
      </c>
      <c r="B38" s="792"/>
      <c r="C38" s="793"/>
      <c r="D38" s="793"/>
      <c r="E38" s="793"/>
      <c r="F38" s="793"/>
      <c r="G38" s="793"/>
      <c r="H38" s="793"/>
      <c r="I38" s="793"/>
      <c r="J38" s="793"/>
      <c r="K38" s="793"/>
      <c r="L38" s="793"/>
      <c r="M38" s="793"/>
      <c r="N38" s="793"/>
      <c r="O38" s="793"/>
      <c r="P38" s="794"/>
      <c r="Q38" s="795"/>
      <c r="R38" s="796"/>
      <c r="S38" s="796"/>
      <c r="T38" s="796"/>
      <c r="U38" s="796"/>
      <c r="V38" s="796"/>
      <c r="W38" s="796"/>
      <c r="X38" s="796"/>
      <c r="Y38" s="796"/>
      <c r="Z38" s="796"/>
      <c r="AA38" s="796"/>
      <c r="AB38" s="796"/>
      <c r="AC38" s="796"/>
      <c r="AD38" s="796"/>
      <c r="AE38" s="797"/>
      <c r="AF38" s="798"/>
      <c r="AG38" s="799"/>
      <c r="AH38" s="799"/>
      <c r="AI38" s="799"/>
      <c r="AJ38" s="800"/>
      <c r="AK38" s="867"/>
      <c r="AL38" s="868"/>
      <c r="AM38" s="868"/>
      <c r="AN38" s="868"/>
      <c r="AO38" s="868"/>
      <c r="AP38" s="868"/>
      <c r="AQ38" s="868"/>
      <c r="AR38" s="868"/>
      <c r="AS38" s="868"/>
      <c r="AT38" s="868"/>
      <c r="AU38" s="868"/>
      <c r="AV38" s="868"/>
      <c r="AW38" s="868"/>
      <c r="AX38" s="868"/>
      <c r="AY38" s="868"/>
      <c r="AZ38" s="869"/>
      <c r="BA38" s="869"/>
      <c r="BB38" s="869"/>
      <c r="BC38" s="869"/>
      <c r="BD38" s="869"/>
      <c r="BE38" s="865"/>
      <c r="BF38" s="865"/>
      <c r="BG38" s="865"/>
      <c r="BH38" s="865"/>
      <c r="BI38" s="866"/>
      <c r="BJ38" s="108"/>
      <c r="BK38" s="108"/>
      <c r="BL38" s="108"/>
      <c r="BM38" s="108"/>
      <c r="BN38" s="108"/>
      <c r="BO38" s="121"/>
      <c r="BP38" s="121"/>
      <c r="BQ38" s="118">
        <v>32</v>
      </c>
      <c r="BR38" s="119"/>
      <c r="BS38" s="805"/>
      <c r="BT38" s="806"/>
      <c r="BU38" s="806"/>
      <c r="BV38" s="806"/>
      <c r="BW38" s="806"/>
      <c r="BX38" s="806"/>
      <c r="BY38" s="806"/>
      <c r="BZ38" s="806"/>
      <c r="CA38" s="806"/>
      <c r="CB38" s="806"/>
      <c r="CC38" s="806"/>
      <c r="CD38" s="806"/>
      <c r="CE38" s="806"/>
      <c r="CF38" s="806"/>
      <c r="CG38" s="80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21"/>
      <c r="DW38" s="822"/>
      <c r="DX38" s="822"/>
      <c r="DY38" s="822"/>
      <c r="DZ38" s="823"/>
      <c r="EA38" s="102"/>
    </row>
    <row r="39" spans="1:131" s="103" customFormat="1" ht="26.25" customHeight="1" x14ac:dyDescent="0.15">
      <c r="A39" s="122">
        <v>12</v>
      </c>
      <c r="B39" s="792"/>
      <c r="C39" s="793"/>
      <c r="D39" s="793"/>
      <c r="E39" s="793"/>
      <c r="F39" s="793"/>
      <c r="G39" s="793"/>
      <c r="H39" s="793"/>
      <c r="I39" s="793"/>
      <c r="J39" s="793"/>
      <c r="K39" s="793"/>
      <c r="L39" s="793"/>
      <c r="M39" s="793"/>
      <c r="N39" s="793"/>
      <c r="O39" s="793"/>
      <c r="P39" s="794"/>
      <c r="Q39" s="795"/>
      <c r="R39" s="796"/>
      <c r="S39" s="796"/>
      <c r="T39" s="796"/>
      <c r="U39" s="796"/>
      <c r="V39" s="796"/>
      <c r="W39" s="796"/>
      <c r="X39" s="796"/>
      <c r="Y39" s="796"/>
      <c r="Z39" s="796"/>
      <c r="AA39" s="796"/>
      <c r="AB39" s="796"/>
      <c r="AC39" s="796"/>
      <c r="AD39" s="796"/>
      <c r="AE39" s="797"/>
      <c r="AF39" s="798"/>
      <c r="AG39" s="799"/>
      <c r="AH39" s="799"/>
      <c r="AI39" s="799"/>
      <c r="AJ39" s="800"/>
      <c r="AK39" s="867"/>
      <c r="AL39" s="868"/>
      <c r="AM39" s="868"/>
      <c r="AN39" s="868"/>
      <c r="AO39" s="868"/>
      <c r="AP39" s="868"/>
      <c r="AQ39" s="868"/>
      <c r="AR39" s="868"/>
      <c r="AS39" s="868"/>
      <c r="AT39" s="868"/>
      <c r="AU39" s="868"/>
      <c r="AV39" s="868"/>
      <c r="AW39" s="868"/>
      <c r="AX39" s="868"/>
      <c r="AY39" s="868"/>
      <c r="AZ39" s="869"/>
      <c r="BA39" s="869"/>
      <c r="BB39" s="869"/>
      <c r="BC39" s="869"/>
      <c r="BD39" s="869"/>
      <c r="BE39" s="865"/>
      <c r="BF39" s="865"/>
      <c r="BG39" s="865"/>
      <c r="BH39" s="865"/>
      <c r="BI39" s="866"/>
      <c r="BJ39" s="108"/>
      <c r="BK39" s="108"/>
      <c r="BL39" s="108"/>
      <c r="BM39" s="108"/>
      <c r="BN39" s="108"/>
      <c r="BO39" s="121"/>
      <c r="BP39" s="121"/>
      <c r="BQ39" s="118">
        <v>33</v>
      </c>
      <c r="BR39" s="119"/>
      <c r="BS39" s="805"/>
      <c r="BT39" s="806"/>
      <c r="BU39" s="806"/>
      <c r="BV39" s="806"/>
      <c r="BW39" s="806"/>
      <c r="BX39" s="806"/>
      <c r="BY39" s="806"/>
      <c r="BZ39" s="806"/>
      <c r="CA39" s="806"/>
      <c r="CB39" s="806"/>
      <c r="CC39" s="806"/>
      <c r="CD39" s="806"/>
      <c r="CE39" s="806"/>
      <c r="CF39" s="806"/>
      <c r="CG39" s="80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21"/>
      <c r="DW39" s="822"/>
      <c r="DX39" s="822"/>
      <c r="DY39" s="822"/>
      <c r="DZ39" s="823"/>
      <c r="EA39" s="102"/>
    </row>
    <row r="40" spans="1:131" s="103" customFormat="1" ht="26.25" customHeight="1" x14ac:dyDescent="0.15">
      <c r="A40" s="117">
        <v>13</v>
      </c>
      <c r="B40" s="792"/>
      <c r="C40" s="793"/>
      <c r="D40" s="793"/>
      <c r="E40" s="793"/>
      <c r="F40" s="793"/>
      <c r="G40" s="793"/>
      <c r="H40" s="793"/>
      <c r="I40" s="793"/>
      <c r="J40" s="793"/>
      <c r="K40" s="793"/>
      <c r="L40" s="793"/>
      <c r="M40" s="793"/>
      <c r="N40" s="793"/>
      <c r="O40" s="793"/>
      <c r="P40" s="794"/>
      <c r="Q40" s="795"/>
      <c r="R40" s="796"/>
      <c r="S40" s="796"/>
      <c r="T40" s="796"/>
      <c r="U40" s="796"/>
      <c r="V40" s="796"/>
      <c r="W40" s="796"/>
      <c r="X40" s="796"/>
      <c r="Y40" s="796"/>
      <c r="Z40" s="796"/>
      <c r="AA40" s="796"/>
      <c r="AB40" s="796"/>
      <c r="AC40" s="796"/>
      <c r="AD40" s="796"/>
      <c r="AE40" s="797"/>
      <c r="AF40" s="798"/>
      <c r="AG40" s="799"/>
      <c r="AH40" s="799"/>
      <c r="AI40" s="799"/>
      <c r="AJ40" s="800"/>
      <c r="AK40" s="867"/>
      <c r="AL40" s="868"/>
      <c r="AM40" s="868"/>
      <c r="AN40" s="868"/>
      <c r="AO40" s="868"/>
      <c r="AP40" s="868"/>
      <c r="AQ40" s="868"/>
      <c r="AR40" s="868"/>
      <c r="AS40" s="868"/>
      <c r="AT40" s="868"/>
      <c r="AU40" s="868"/>
      <c r="AV40" s="868"/>
      <c r="AW40" s="868"/>
      <c r="AX40" s="868"/>
      <c r="AY40" s="868"/>
      <c r="AZ40" s="869"/>
      <c r="BA40" s="869"/>
      <c r="BB40" s="869"/>
      <c r="BC40" s="869"/>
      <c r="BD40" s="869"/>
      <c r="BE40" s="865"/>
      <c r="BF40" s="865"/>
      <c r="BG40" s="865"/>
      <c r="BH40" s="865"/>
      <c r="BI40" s="866"/>
      <c r="BJ40" s="108"/>
      <c r="BK40" s="108"/>
      <c r="BL40" s="108"/>
      <c r="BM40" s="108"/>
      <c r="BN40" s="108"/>
      <c r="BO40" s="121"/>
      <c r="BP40" s="121"/>
      <c r="BQ40" s="118">
        <v>34</v>
      </c>
      <c r="BR40" s="119"/>
      <c r="BS40" s="805"/>
      <c r="BT40" s="806"/>
      <c r="BU40" s="806"/>
      <c r="BV40" s="806"/>
      <c r="BW40" s="806"/>
      <c r="BX40" s="806"/>
      <c r="BY40" s="806"/>
      <c r="BZ40" s="806"/>
      <c r="CA40" s="806"/>
      <c r="CB40" s="806"/>
      <c r="CC40" s="806"/>
      <c r="CD40" s="806"/>
      <c r="CE40" s="806"/>
      <c r="CF40" s="806"/>
      <c r="CG40" s="80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21"/>
      <c r="DW40" s="822"/>
      <c r="DX40" s="822"/>
      <c r="DY40" s="822"/>
      <c r="DZ40" s="823"/>
      <c r="EA40" s="102"/>
    </row>
    <row r="41" spans="1:131" s="103" customFormat="1" ht="26.25" customHeight="1" x14ac:dyDescent="0.15">
      <c r="A41" s="117">
        <v>14</v>
      </c>
      <c r="B41" s="792"/>
      <c r="C41" s="793"/>
      <c r="D41" s="793"/>
      <c r="E41" s="793"/>
      <c r="F41" s="793"/>
      <c r="G41" s="793"/>
      <c r="H41" s="793"/>
      <c r="I41" s="793"/>
      <c r="J41" s="793"/>
      <c r="K41" s="793"/>
      <c r="L41" s="793"/>
      <c r="M41" s="793"/>
      <c r="N41" s="793"/>
      <c r="O41" s="793"/>
      <c r="P41" s="794"/>
      <c r="Q41" s="795"/>
      <c r="R41" s="796"/>
      <c r="S41" s="796"/>
      <c r="T41" s="796"/>
      <c r="U41" s="796"/>
      <c r="V41" s="796"/>
      <c r="W41" s="796"/>
      <c r="X41" s="796"/>
      <c r="Y41" s="796"/>
      <c r="Z41" s="796"/>
      <c r="AA41" s="796"/>
      <c r="AB41" s="796"/>
      <c r="AC41" s="796"/>
      <c r="AD41" s="796"/>
      <c r="AE41" s="797"/>
      <c r="AF41" s="798"/>
      <c r="AG41" s="799"/>
      <c r="AH41" s="799"/>
      <c r="AI41" s="799"/>
      <c r="AJ41" s="800"/>
      <c r="AK41" s="867"/>
      <c r="AL41" s="868"/>
      <c r="AM41" s="868"/>
      <c r="AN41" s="868"/>
      <c r="AO41" s="868"/>
      <c r="AP41" s="868"/>
      <c r="AQ41" s="868"/>
      <c r="AR41" s="868"/>
      <c r="AS41" s="868"/>
      <c r="AT41" s="868"/>
      <c r="AU41" s="868"/>
      <c r="AV41" s="868"/>
      <c r="AW41" s="868"/>
      <c r="AX41" s="868"/>
      <c r="AY41" s="868"/>
      <c r="AZ41" s="869"/>
      <c r="BA41" s="869"/>
      <c r="BB41" s="869"/>
      <c r="BC41" s="869"/>
      <c r="BD41" s="869"/>
      <c r="BE41" s="865"/>
      <c r="BF41" s="865"/>
      <c r="BG41" s="865"/>
      <c r="BH41" s="865"/>
      <c r="BI41" s="866"/>
      <c r="BJ41" s="108"/>
      <c r="BK41" s="108"/>
      <c r="BL41" s="108"/>
      <c r="BM41" s="108"/>
      <c r="BN41" s="108"/>
      <c r="BO41" s="121"/>
      <c r="BP41" s="121"/>
      <c r="BQ41" s="118">
        <v>35</v>
      </c>
      <c r="BR41" s="119"/>
      <c r="BS41" s="805"/>
      <c r="BT41" s="806"/>
      <c r="BU41" s="806"/>
      <c r="BV41" s="806"/>
      <c r="BW41" s="806"/>
      <c r="BX41" s="806"/>
      <c r="BY41" s="806"/>
      <c r="BZ41" s="806"/>
      <c r="CA41" s="806"/>
      <c r="CB41" s="806"/>
      <c r="CC41" s="806"/>
      <c r="CD41" s="806"/>
      <c r="CE41" s="806"/>
      <c r="CF41" s="806"/>
      <c r="CG41" s="80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21"/>
      <c r="DW41" s="822"/>
      <c r="DX41" s="822"/>
      <c r="DY41" s="822"/>
      <c r="DZ41" s="823"/>
      <c r="EA41" s="102"/>
    </row>
    <row r="42" spans="1:131" s="103" customFormat="1" ht="26.25" customHeight="1" x14ac:dyDescent="0.15">
      <c r="A42" s="117">
        <v>15</v>
      </c>
      <c r="B42" s="792"/>
      <c r="C42" s="793"/>
      <c r="D42" s="793"/>
      <c r="E42" s="793"/>
      <c r="F42" s="793"/>
      <c r="G42" s="793"/>
      <c r="H42" s="793"/>
      <c r="I42" s="793"/>
      <c r="J42" s="793"/>
      <c r="K42" s="793"/>
      <c r="L42" s="793"/>
      <c r="M42" s="793"/>
      <c r="N42" s="793"/>
      <c r="O42" s="793"/>
      <c r="P42" s="794"/>
      <c r="Q42" s="795"/>
      <c r="R42" s="796"/>
      <c r="S42" s="796"/>
      <c r="T42" s="796"/>
      <c r="U42" s="796"/>
      <c r="V42" s="796"/>
      <c r="W42" s="796"/>
      <c r="X42" s="796"/>
      <c r="Y42" s="796"/>
      <c r="Z42" s="796"/>
      <c r="AA42" s="796"/>
      <c r="AB42" s="796"/>
      <c r="AC42" s="796"/>
      <c r="AD42" s="796"/>
      <c r="AE42" s="797"/>
      <c r="AF42" s="798"/>
      <c r="AG42" s="799"/>
      <c r="AH42" s="799"/>
      <c r="AI42" s="799"/>
      <c r="AJ42" s="800"/>
      <c r="AK42" s="867"/>
      <c r="AL42" s="868"/>
      <c r="AM42" s="868"/>
      <c r="AN42" s="868"/>
      <c r="AO42" s="868"/>
      <c r="AP42" s="868"/>
      <c r="AQ42" s="868"/>
      <c r="AR42" s="868"/>
      <c r="AS42" s="868"/>
      <c r="AT42" s="868"/>
      <c r="AU42" s="868"/>
      <c r="AV42" s="868"/>
      <c r="AW42" s="868"/>
      <c r="AX42" s="868"/>
      <c r="AY42" s="868"/>
      <c r="AZ42" s="869"/>
      <c r="BA42" s="869"/>
      <c r="BB42" s="869"/>
      <c r="BC42" s="869"/>
      <c r="BD42" s="869"/>
      <c r="BE42" s="865"/>
      <c r="BF42" s="865"/>
      <c r="BG42" s="865"/>
      <c r="BH42" s="865"/>
      <c r="BI42" s="866"/>
      <c r="BJ42" s="108"/>
      <c r="BK42" s="108"/>
      <c r="BL42" s="108"/>
      <c r="BM42" s="108"/>
      <c r="BN42" s="108"/>
      <c r="BO42" s="121"/>
      <c r="BP42" s="121"/>
      <c r="BQ42" s="118">
        <v>36</v>
      </c>
      <c r="BR42" s="119"/>
      <c r="BS42" s="805"/>
      <c r="BT42" s="806"/>
      <c r="BU42" s="806"/>
      <c r="BV42" s="806"/>
      <c r="BW42" s="806"/>
      <c r="BX42" s="806"/>
      <c r="BY42" s="806"/>
      <c r="BZ42" s="806"/>
      <c r="CA42" s="806"/>
      <c r="CB42" s="806"/>
      <c r="CC42" s="806"/>
      <c r="CD42" s="806"/>
      <c r="CE42" s="806"/>
      <c r="CF42" s="806"/>
      <c r="CG42" s="80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21"/>
      <c r="DW42" s="822"/>
      <c r="DX42" s="822"/>
      <c r="DY42" s="822"/>
      <c r="DZ42" s="823"/>
      <c r="EA42" s="102"/>
    </row>
    <row r="43" spans="1:131" s="103" customFormat="1" ht="26.25" customHeight="1" x14ac:dyDescent="0.15">
      <c r="A43" s="117">
        <v>16</v>
      </c>
      <c r="B43" s="792"/>
      <c r="C43" s="793"/>
      <c r="D43" s="793"/>
      <c r="E43" s="793"/>
      <c r="F43" s="793"/>
      <c r="G43" s="793"/>
      <c r="H43" s="793"/>
      <c r="I43" s="793"/>
      <c r="J43" s="793"/>
      <c r="K43" s="793"/>
      <c r="L43" s="793"/>
      <c r="M43" s="793"/>
      <c r="N43" s="793"/>
      <c r="O43" s="793"/>
      <c r="P43" s="794"/>
      <c r="Q43" s="795"/>
      <c r="R43" s="796"/>
      <c r="S43" s="796"/>
      <c r="T43" s="796"/>
      <c r="U43" s="796"/>
      <c r="V43" s="796"/>
      <c r="W43" s="796"/>
      <c r="X43" s="796"/>
      <c r="Y43" s="796"/>
      <c r="Z43" s="796"/>
      <c r="AA43" s="796"/>
      <c r="AB43" s="796"/>
      <c r="AC43" s="796"/>
      <c r="AD43" s="796"/>
      <c r="AE43" s="797"/>
      <c r="AF43" s="798"/>
      <c r="AG43" s="799"/>
      <c r="AH43" s="799"/>
      <c r="AI43" s="799"/>
      <c r="AJ43" s="800"/>
      <c r="AK43" s="867"/>
      <c r="AL43" s="868"/>
      <c r="AM43" s="868"/>
      <c r="AN43" s="868"/>
      <c r="AO43" s="868"/>
      <c r="AP43" s="868"/>
      <c r="AQ43" s="868"/>
      <c r="AR43" s="868"/>
      <c r="AS43" s="868"/>
      <c r="AT43" s="868"/>
      <c r="AU43" s="868"/>
      <c r="AV43" s="868"/>
      <c r="AW43" s="868"/>
      <c r="AX43" s="868"/>
      <c r="AY43" s="868"/>
      <c r="AZ43" s="869"/>
      <c r="BA43" s="869"/>
      <c r="BB43" s="869"/>
      <c r="BC43" s="869"/>
      <c r="BD43" s="869"/>
      <c r="BE43" s="865"/>
      <c r="BF43" s="865"/>
      <c r="BG43" s="865"/>
      <c r="BH43" s="865"/>
      <c r="BI43" s="866"/>
      <c r="BJ43" s="108"/>
      <c r="BK43" s="108"/>
      <c r="BL43" s="108"/>
      <c r="BM43" s="108"/>
      <c r="BN43" s="108"/>
      <c r="BO43" s="121"/>
      <c r="BP43" s="121"/>
      <c r="BQ43" s="118">
        <v>37</v>
      </c>
      <c r="BR43" s="119"/>
      <c r="BS43" s="805"/>
      <c r="BT43" s="806"/>
      <c r="BU43" s="806"/>
      <c r="BV43" s="806"/>
      <c r="BW43" s="806"/>
      <c r="BX43" s="806"/>
      <c r="BY43" s="806"/>
      <c r="BZ43" s="806"/>
      <c r="CA43" s="806"/>
      <c r="CB43" s="806"/>
      <c r="CC43" s="806"/>
      <c r="CD43" s="806"/>
      <c r="CE43" s="806"/>
      <c r="CF43" s="806"/>
      <c r="CG43" s="80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21"/>
      <c r="DW43" s="822"/>
      <c r="DX43" s="822"/>
      <c r="DY43" s="822"/>
      <c r="DZ43" s="823"/>
      <c r="EA43" s="102"/>
    </row>
    <row r="44" spans="1:131" s="103" customFormat="1" ht="26.25" customHeight="1" x14ac:dyDescent="0.15">
      <c r="A44" s="117">
        <v>17</v>
      </c>
      <c r="B44" s="792"/>
      <c r="C44" s="793"/>
      <c r="D44" s="793"/>
      <c r="E44" s="793"/>
      <c r="F44" s="793"/>
      <c r="G44" s="793"/>
      <c r="H44" s="793"/>
      <c r="I44" s="793"/>
      <c r="J44" s="793"/>
      <c r="K44" s="793"/>
      <c r="L44" s="793"/>
      <c r="M44" s="793"/>
      <c r="N44" s="793"/>
      <c r="O44" s="793"/>
      <c r="P44" s="794"/>
      <c r="Q44" s="795"/>
      <c r="R44" s="796"/>
      <c r="S44" s="796"/>
      <c r="T44" s="796"/>
      <c r="U44" s="796"/>
      <c r="V44" s="796"/>
      <c r="W44" s="796"/>
      <c r="X44" s="796"/>
      <c r="Y44" s="796"/>
      <c r="Z44" s="796"/>
      <c r="AA44" s="796"/>
      <c r="AB44" s="796"/>
      <c r="AC44" s="796"/>
      <c r="AD44" s="796"/>
      <c r="AE44" s="797"/>
      <c r="AF44" s="798"/>
      <c r="AG44" s="799"/>
      <c r="AH44" s="799"/>
      <c r="AI44" s="799"/>
      <c r="AJ44" s="800"/>
      <c r="AK44" s="867"/>
      <c r="AL44" s="868"/>
      <c r="AM44" s="868"/>
      <c r="AN44" s="868"/>
      <c r="AO44" s="868"/>
      <c r="AP44" s="868"/>
      <c r="AQ44" s="868"/>
      <c r="AR44" s="868"/>
      <c r="AS44" s="868"/>
      <c r="AT44" s="868"/>
      <c r="AU44" s="868"/>
      <c r="AV44" s="868"/>
      <c r="AW44" s="868"/>
      <c r="AX44" s="868"/>
      <c r="AY44" s="868"/>
      <c r="AZ44" s="869"/>
      <c r="BA44" s="869"/>
      <c r="BB44" s="869"/>
      <c r="BC44" s="869"/>
      <c r="BD44" s="869"/>
      <c r="BE44" s="865"/>
      <c r="BF44" s="865"/>
      <c r="BG44" s="865"/>
      <c r="BH44" s="865"/>
      <c r="BI44" s="866"/>
      <c r="BJ44" s="108"/>
      <c r="BK44" s="108"/>
      <c r="BL44" s="108"/>
      <c r="BM44" s="108"/>
      <c r="BN44" s="108"/>
      <c r="BO44" s="121"/>
      <c r="BP44" s="121"/>
      <c r="BQ44" s="118">
        <v>38</v>
      </c>
      <c r="BR44" s="119"/>
      <c r="BS44" s="805"/>
      <c r="BT44" s="806"/>
      <c r="BU44" s="806"/>
      <c r="BV44" s="806"/>
      <c r="BW44" s="806"/>
      <c r="BX44" s="806"/>
      <c r="BY44" s="806"/>
      <c r="BZ44" s="806"/>
      <c r="CA44" s="806"/>
      <c r="CB44" s="806"/>
      <c r="CC44" s="806"/>
      <c r="CD44" s="806"/>
      <c r="CE44" s="806"/>
      <c r="CF44" s="806"/>
      <c r="CG44" s="80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21"/>
      <c r="DW44" s="822"/>
      <c r="DX44" s="822"/>
      <c r="DY44" s="822"/>
      <c r="DZ44" s="823"/>
      <c r="EA44" s="102"/>
    </row>
    <row r="45" spans="1:131" s="103" customFormat="1" ht="26.25" customHeight="1" x14ac:dyDescent="0.15">
      <c r="A45" s="117">
        <v>18</v>
      </c>
      <c r="B45" s="792"/>
      <c r="C45" s="793"/>
      <c r="D45" s="793"/>
      <c r="E45" s="793"/>
      <c r="F45" s="793"/>
      <c r="G45" s="793"/>
      <c r="H45" s="793"/>
      <c r="I45" s="793"/>
      <c r="J45" s="793"/>
      <c r="K45" s="793"/>
      <c r="L45" s="793"/>
      <c r="M45" s="793"/>
      <c r="N45" s="793"/>
      <c r="O45" s="793"/>
      <c r="P45" s="794"/>
      <c r="Q45" s="795"/>
      <c r="R45" s="796"/>
      <c r="S45" s="796"/>
      <c r="T45" s="796"/>
      <c r="U45" s="796"/>
      <c r="V45" s="796"/>
      <c r="W45" s="796"/>
      <c r="X45" s="796"/>
      <c r="Y45" s="796"/>
      <c r="Z45" s="796"/>
      <c r="AA45" s="796"/>
      <c r="AB45" s="796"/>
      <c r="AC45" s="796"/>
      <c r="AD45" s="796"/>
      <c r="AE45" s="797"/>
      <c r="AF45" s="798"/>
      <c r="AG45" s="799"/>
      <c r="AH45" s="799"/>
      <c r="AI45" s="799"/>
      <c r="AJ45" s="800"/>
      <c r="AK45" s="867"/>
      <c r="AL45" s="868"/>
      <c r="AM45" s="868"/>
      <c r="AN45" s="868"/>
      <c r="AO45" s="868"/>
      <c r="AP45" s="868"/>
      <c r="AQ45" s="868"/>
      <c r="AR45" s="868"/>
      <c r="AS45" s="868"/>
      <c r="AT45" s="868"/>
      <c r="AU45" s="868"/>
      <c r="AV45" s="868"/>
      <c r="AW45" s="868"/>
      <c r="AX45" s="868"/>
      <c r="AY45" s="868"/>
      <c r="AZ45" s="869"/>
      <c r="BA45" s="869"/>
      <c r="BB45" s="869"/>
      <c r="BC45" s="869"/>
      <c r="BD45" s="869"/>
      <c r="BE45" s="865"/>
      <c r="BF45" s="865"/>
      <c r="BG45" s="865"/>
      <c r="BH45" s="865"/>
      <c r="BI45" s="866"/>
      <c r="BJ45" s="108"/>
      <c r="BK45" s="108"/>
      <c r="BL45" s="108"/>
      <c r="BM45" s="108"/>
      <c r="BN45" s="108"/>
      <c r="BO45" s="121"/>
      <c r="BP45" s="121"/>
      <c r="BQ45" s="118">
        <v>39</v>
      </c>
      <c r="BR45" s="119"/>
      <c r="BS45" s="805"/>
      <c r="BT45" s="806"/>
      <c r="BU45" s="806"/>
      <c r="BV45" s="806"/>
      <c r="BW45" s="806"/>
      <c r="BX45" s="806"/>
      <c r="BY45" s="806"/>
      <c r="BZ45" s="806"/>
      <c r="CA45" s="806"/>
      <c r="CB45" s="806"/>
      <c r="CC45" s="806"/>
      <c r="CD45" s="806"/>
      <c r="CE45" s="806"/>
      <c r="CF45" s="806"/>
      <c r="CG45" s="80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21"/>
      <c r="DW45" s="822"/>
      <c r="DX45" s="822"/>
      <c r="DY45" s="822"/>
      <c r="DZ45" s="823"/>
      <c r="EA45" s="102"/>
    </row>
    <row r="46" spans="1:131" s="103" customFormat="1" ht="26.25" customHeight="1" x14ac:dyDescent="0.15">
      <c r="A46" s="117">
        <v>19</v>
      </c>
      <c r="B46" s="792"/>
      <c r="C46" s="793"/>
      <c r="D46" s="793"/>
      <c r="E46" s="793"/>
      <c r="F46" s="793"/>
      <c r="G46" s="793"/>
      <c r="H46" s="793"/>
      <c r="I46" s="793"/>
      <c r="J46" s="793"/>
      <c r="K46" s="793"/>
      <c r="L46" s="793"/>
      <c r="M46" s="793"/>
      <c r="N46" s="793"/>
      <c r="O46" s="793"/>
      <c r="P46" s="794"/>
      <c r="Q46" s="795"/>
      <c r="R46" s="796"/>
      <c r="S46" s="796"/>
      <c r="T46" s="796"/>
      <c r="U46" s="796"/>
      <c r="V46" s="796"/>
      <c r="W46" s="796"/>
      <c r="X46" s="796"/>
      <c r="Y46" s="796"/>
      <c r="Z46" s="796"/>
      <c r="AA46" s="796"/>
      <c r="AB46" s="796"/>
      <c r="AC46" s="796"/>
      <c r="AD46" s="796"/>
      <c r="AE46" s="797"/>
      <c r="AF46" s="798"/>
      <c r="AG46" s="799"/>
      <c r="AH46" s="799"/>
      <c r="AI46" s="799"/>
      <c r="AJ46" s="800"/>
      <c r="AK46" s="867"/>
      <c r="AL46" s="868"/>
      <c r="AM46" s="868"/>
      <c r="AN46" s="868"/>
      <c r="AO46" s="868"/>
      <c r="AP46" s="868"/>
      <c r="AQ46" s="868"/>
      <c r="AR46" s="868"/>
      <c r="AS46" s="868"/>
      <c r="AT46" s="868"/>
      <c r="AU46" s="868"/>
      <c r="AV46" s="868"/>
      <c r="AW46" s="868"/>
      <c r="AX46" s="868"/>
      <c r="AY46" s="868"/>
      <c r="AZ46" s="869"/>
      <c r="BA46" s="869"/>
      <c r="BB46" s="869"/>
      <c r="BC46" s="869"/>
      <c r="BD46" s="869"/>
      <c r="BE46" s="865"/>
      <c r="BF46" s="865"/>
      <c r="BG46" s="865"/>
      <c r="BH46" s="865"/>
      <c r="BI46" s="866"/>
      <c r="BJ46" s="108"/>
      <c r="BK46" s="108"/>
      <c r="BL46" s="108"/>
      <c r="BM46" s="108"/>
      <c r="BN46" s="108"/>
      <c r="BO46" s="121"/>
      <c r="BP46" s="121"/>
      <c r="BQ46" s="118">
        <v>40</v>
      </c>
      <c r="BR46" s="119"/>
      <c r="BS46" s="805"/>
      <c r="BT46" s="806"/>
      <c r="BU46" s="806"/>
      <c r="BV46" s="806"/>
      <c r="BW46" s="806"/>
      <c r="BX46" s="806"/>
      <c r="BY46" s="806"/>
      <c r="BZ46" s="806"/>
      <c r="CA46" s="806"/>
      <c r="CB46" s="806"/>
      <c r="CC46" s="806"/>
      <c r="CD46" s="806"/>
      <c r="CE46" s="806"/>
      <c r="CF46" s="806"/>
      <c r="CG46" s="80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21"/>
      <c r="DW46" s="822"/>
      <c r="DX46" s="822"/>
      <c r="DY46" s="822"/>
      <c r="DZ46" s="823"/>
      <c r="EA46" s="102"/>
    </row>
    <row r="47" spans="1:131" s="103" customFormat="1" ht="26.25" customHeight="1" x14ac:dyDescent="0.15">
      <c r="A47" s="117">
        <v>20</v>
      </c>
      <c r="B47" s="792"/>
      <c r="C47" s="793"/>
      <c r="D47" s="793"/>
      <c r="E47" s="793"/>
      <c r="F47" s="793"/>
      <c r="G47" s="793"/>
      <c r="H47" s="793"/>
      <c r="I47" s="793"/>
      <c r="J47" s="793"/>
      <c r="K47" s="793"/>
      <c r="L47" s="793"/>
      <c r="M47" s="793"/>
      <c r="N47" s="793"/>
      <c r="O47" s="793"/>
      <c r="P47" s="794"/>
      <c r="Q47" s="795"/>
      <c r="R47" s="796"/>
      <c r="S47" s="796"/>
      <c r="T47" s="796"/>
      <c r="U47" s="796"/>
      <c r="V47" s="796"/>
      <c r="W47" s="796"/>
      <c r="X47" s="796"/>
      <c r="Y47" s="796"/>
      <c r="Z47" s="796"/>
      <c r="AA47" s="796"/>
      <c r="AB47" s="796"/>
      <c r="AC47" s="796"/>
      <c r="AD47" s="796"/>
      <c r="AE47" s="797"/>
      <c r="AF47" s="798"/>
      <c r="AG47" s="799"/>
      <c r="AH47" s="799"/>
      <c r="AI47" s="799"/>
      <c r="AJ47" s="800"/>
      <c r="AK47" s="867"/>
      <c r="AL47" s="868"/>
      <c r="AM47" s="868"/>
      <c r="AN47" s="868"/>
      <c r="AO47" s="868"/>
      <c r="AP47" s="868"/>
      <c r="AQ47" s="868"/>
      <c r="AR47" s="868"/>
      <c r="AS47" s="868"/>
      <c r="AT47" s="868"/>
      <c r="AU47" s="868"/>
      <c r="AV47" s="868"/>
      <c r="AW47" s="868"/>
      <c r="AX47" s="868"/>
      <c r="AY47" s="868"/>
      <c r="AZ47" s="869"/>
      <c r="BA47" s="869"/>
      <c r="BB47" s="869"/>
      <c r="BC47" s="869"/>
      <c r="BD47" s="869"/>
      <c r="BE47" s="865"/>
      <c r="BF47" s="865"/>
      <c r="BG47" s="865"/>
      <c r="BH47" s="865"/>
      <c r="BI47" s="866"/>
      <c r="BJ47" s="108"/>
      <c r="BK47" s="108"/>
      <c r="BL47" s="108"/>
      <c r="BM47" s="108"/>
      <c r="BN47" s="108"/>
      <c r="BO47" s="121"/>
      <c r="BP47" s="121"/>
      <c r="BQ47" s="118">
        <v>41</v>
      </c>
      <c r="BR47" s="119"/>
      <c r="BS47" s="805"/>
      <c r="BT47" s="806"/>
      <c r="BU47" s="806"/>
      <c r="BV47" s="806"/>
      <c r="BW47" s="806"/>
      <c r="BX47" s="806"/>
      <c r="BY47" s="806"/>
      <c r="BZ47" s="806"/>
      <c r="CA47" s="806"/>
      <c r="CB47" s="806"/>
      <c r="CC47" s="806"/>
      <c r="CD47" s="806"/>
      <c r="CE47" s="806"/>
      <c r="CF47" s="806"/>
      <c r="CG47" s="80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21"/>
      <c r="DW47" s="822"/>
      <c r="DX47" s="822"/>
      <c r="DY47" s="822"/>
      <c r="DZ47" s="823"/>
      <c r="EA47" s="102"/>
    </row>
    <row r="48" spans="1:131" s="103" customFormat="1" ht="26.25" customHeight="1" x14ac:dyDescent="0.15">
      <c r="A48" s="117">
        <v>21</v>
      </c>
      <c r="B48" s="792"/>
      <c r="C48" s="793"/>
      <c r="D48" s="793"/>
      <c r="E48" s="793"/>
      <c r="F48" s="793"/>
      <c r="G48" s="793"/>
      <c r="H48" s="793"/>
      <c r="I48" s="793"/>
      <c r="J48" s="793"/>
      <c r="K48" s="793"/>
      <c r="L48" s="793"/>
      <c r="M48" s="793"/>
      <c r="N48" s="793"/>
      <c r="O48" s="793"/>
      <c r="P48" s="794"/>
      <c r="Q48" s="795"/>
      <c r="R48" s="796"/>
      <c r="S48" s="796"/>
      <c r="T48" s="796"/>
      <c r="U48" s="796"/>
      <c r="V48" s="796"/>
      <c r="W48" s="796"/>
      <c r="X48" s="796"/>
      <c r="Y48" s="796"/>
      <c r="Z48" s="796"/>
      <c r="AA48" s="796"/>
      <c r="AB48" s="796"/>
      <c r="AC48" s="796"/>
      <c r="AD48" s="796"/>
      <c r="AE48" s="797"/>
      <c r="AF48" s="798"/>
      <c r="AG48" s="799"/>
      <c r="AH48" s="799"/>
      <c r="AI48" s="799"/>
      <c r="AJ48" s="800"/>
      <c r="AK48" s="867"/>
      <c r="AL48" s="868"/>
      <c r="AM48" s="868"/>
      <c r="AN48" s="868"/>
      <c r="AO48" s="868"/>
      <c r="AP48" s="868"/>
      <c r="AQ48" s="868"/>
      <c r="AR48" s="868"/>
      <c r="AS48" s="868"/>
      <c r="AT48" s="868"/>
      <c r="AU48" s="868"/>
      <c r="AV48" s="868"/>
      <c r="AW48" s="868"/>
      <c r="AX48" s="868"/>
      <c r="AY48" s="868"/>
      <c r="AZ48" s="869"/>
      <c r="BA48" s="869"/>
      <c r="BB48" s="869"/>
      <c r="BC48" s="869"/>
      <c r="BD48" s="869"/>
      <c r="BE48" s="865"/>
      <c r="BF48" s="865"/>
      <c r="BG48" s="865"/>
      <c r="BH48" s="865"/>
      <c r="BI48" s="866"/>
      <c r="BJ48" s="108"/>
      <c r="BK48" s="108"/>
      <c r="BL48" s="108"/>
      <c r="BM48" s="108"/>
      <c r="BN48" s="108"/>
      <c r="BO48" s="121"/>
      <c r="BP48" s="121"/>
      <c r="BQ48" s="118">
        <v>42</v>
      </c>
      <c r="BR48" s="119"/>
      <c r="BS48" s="805"/>
      <c r="BT48" s="806"/>
      <c r="BU48" s="806"/>
      <c r="BV48" s="806"/>
      <c r="BW48" s="806"/>
      <c r="BX48" s="806"/>
      <c r="BY48" s="806"/>
      <c r="BZ48" s="806"/>
      <c r="CA48" s="806"/>
      <c r="CB48" s="806"/>
      <c r="CC48" s="806"/>
      <c r="CD48" s="806"/>
      <c r="CE48" s="806"/>
      <c r="CF48" s="806"/>
      <c r="CG48" s="80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21"/>
      <c r="DW48" s="822"/>
      <c r="DX48" s="822"/>
      <c r="DY48" s="822"/>
      <c r="DZ48" s="823"/>
      <c r="EA48" s="102"/>
    </row>
    <row r="49" spans="1:131" s="103" customFormat="1" ht="26.25" customHeight="1" x14ac:dyDescent="0.15">
      <c r="A49" s="117">
        <v>22</v>
      </c>
      <c r="B49" s="792"/>
      <c r="C49" s="793"/>
      <c r="D49" s="793"/>
      <c r="E49" s="793"/>
      <c r="F49" s="793"/>
      <c r="G49" s="793"/>
      <c r="H49" s="793"/>
      <c r="I49" s="793"/>
      <c r="J49" s="793"/>
      <c r="K49" s="793"/>
      <c r="L49" s="793"/>
      <c r="M49" s="793"/>
      <c r="N49" s="793"/>
      <c r="O49" s="793"/>
      <c r="P49" s="794"/>
      <c r="Q49" s="795"/>
      <c r="R49" s="796"/>
      <c r="S49" s="796"/>
      <c r="T49" s="796"/>
      <c r="U49" s="796"/>
      <c r="V49" s="796"/>
      <c r="W49" s="796"/>
      <c r="X49" s="796"/>
      <c r="Y49" s="796"/>
      <c r="Z49" s="796"/>
      <c r="AA49" s="796"/>
      <c r="AB49" s="796"/>
      <c r="AC49" s="796"/>
      <c r="AD49" s="796"/>
      <c r="AE49" s="797"/>
      <c r="AF49" s="798"/>
      <c r="AG49" s="799"/>
      <c r="AH49" s="799"/>
      <c r="AI49" s="799"/>
      <c r="AJ49" s="800"/>
      <c r="AK49" s="867"/>
      <c r="AL49" s="868"/>
      <c r="AM49" s="868"/>
      <c r="AN49" s="868"/>
      <c r="AO49" s="868"/>
      <c r="AP49" s="868"/>
      <c r="AQ49" s="868"/>
      <c r="AR49" s="868"/>
      <c r="AS49" s="868"/>
      <c r="AT49" s="868"/>
      <c r="AU49" s="868"/>
      <c r="AV49" s="868"/>
      <c r="AW49" s="868"/>
      <c r="AX49" s="868"/>
      <c r="AY49" s="868"/>
      <c r="AZ49" s="869"/>
      <c r="BA49" s="869"/>
      <c r="BB49" s="869"/>
      <c r="BC49" s="869"/>
      <c r="BD49" s="869"/>
      <c r="BE49" s="865"/>
      <c r="BF49" s="865"/>
      <c r="BG49" s="865"/>
      <c r="BH49" s="865"/>
      <c r="BI49" s="866"/>
      <c r="BJ49" s="108"/>
      <c r="BK49" s="108"/>
      <c r="BL49" s="108"/>
      <c r="BM49" s="108"/>
      <c r="BN49" s="108"/>
      <c r="BO49" s="121"/>
      <c r="BP49" s="121"/>
      <c r="BQ49" s="118">
        <v>43</v>
      </c>
      <c r="BR49" s="119"/>
      <c r="BS49" s="805"/>
      <c r="BT49" s="806"/>
      <c r="BU49" s="806"/>
      <c r="BV49" s="806"/>
      <c r="BW49" s="806"/>
      <c r="BX49" s="806"/>
      <c r="BY49" s="806"/>
      <c r="BZ49" s="806"/>
      <c r="CA49" s="806"/>
      <c r="CB49" s="806"/>
      <c r="CC49" s="806"/>
      <c r="CD49" s="806"/>
      <c r="CE49" s="806"/>
      <c r="CF49" s="806"/>
      <c r="CG49" s="80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21"/>
      <c r="DW49" s="822"/>
      <c r="DX49" s="822"/>
      <c r="DY49" s="822"/>
      <c r="DZ49" s="823"/>
      <c r="EA49" s="102"/>
    </row>
    <row r="50" spans="1:131" s="103" customFormat="1" ht="26.25" customHeight="1" x14ac:dyDescent="0.15">
      <c r="A50" s="117">
        <v>23</v>
      </c>
      <c r="B50" s="792"/>
      <c r="C50" s="793"/>
      <c r="D50" s="793"/>
      <c r="E50" s="793"/>
      <c r="F50" s="793"/>
      <c r="G50" s="793"/>
      <c r="H50" s="793"/>
      <c r="I50" s="793"/>
      <c r="J50" s="793"/>
      <c r="K50" s="793"/>
      <c r="L50" s="793"/>
      <c r="M50" s="793"/>
      <c r="N50" s="793"/>
      <c r="O50" s="793"/>
      <c r="P50" s="794"/>
      <c r="Q50" s="870"/>
      <c r="R50" s="871"/>
      <c r="S50" s="871"/>
      <c r="T50" s="871"/>
      <c r="U50" s="871"/>
      <c r="V50" s="871"/>
      <c r="W50" s="871"/>
      <c r="X50" s="871"/>
      <c r="Y50" s="871"/>
      <c r="Z50" s="871"/>
      <c r="AA50" s="871"/>
      <c r="AB50" s="871"/>
      <c r="AC50" s="871"/>
      <c r="AD50" s="871"/>
      <c r="AE50" s="872"/>
      <c r="AF50" s="798"/>
      <c r="AG50" s="799"/>
      <c r="AH50" s="799"/>
      <c r="AI50" s="799"/>
      <c r="AJ50" s="800"/>
      <c r="AK50" s="873"/>
      <c r="AL50" s="871"/>
      <c r="AM50" s="871"/>
      <c r="AN50" s="871"/>
      <c r="AO50" s="871"/>
      <c r="AP50" s="871"/>
      <c r="AQ50" s="871"/>
      <c r="AR50" s="871"/>
      <c r="AS50" s="871"/>
      <c r="AT50" s="871"/>
      <c r="AU50" s="871"/>
      <c r="AV50" s="871"/>
      <c r="AW50" s="871"/>
      <c r="AX50" s="871"/>
      <c r="AY50" s="871"/>
      <c r="AZ50" s="874"/>
      <c r="BA50" s="874"/>
      <c r="BB50" s="874"/>
      <c r="BC50" s="874"/>
      <c r="BD50" s="874"/>
      <c r="BE50" s="865"/>
      <c r="BF50" s="865"/>
      <c r="BG50" s="865"/>
      <c r="BH50" s="865"/>
      <c r="BI50" s="866"/>
      <c r="BJ50" s="108"/>
      <c r="BK50" s="108"/>
      <c r="BL50" s="108"/>
      <c r="BM50" s="108"/>
      <c r="BN50" s="108"/>
      <c r="BO50" s="121"/>
      <c r="BP50" s="121"/>
      <c r="BQ50" s="118">
        <v>44</v>
      </c>
      <c r="BR50" s="119"/>
      <c r="BS50" s="805"/>
      <c r="BT50" s="806"/>
      <c r="BU50" s="806"/>
      <c r="BV50" s="806"/>
      <c r="BW50" s="806"/>
      <c r="BX50" s="806"/>
      <c r="BY50" s="806"/>
      <c r="BZ50" s="806"/>
      <c r="CA50" s="806"/>
      <c r="CB50" s="806"/>
      <c r="CC50" s="806"/>
      <c r="CD50" s="806"/>
      <c r="CE50" s="806"/>
      <c r="CF50" s="806"/>
      <c r="CG50" s="80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21"/>
      <c r="DW50" s="822"/>
      <c r="DX50" s="822"/>
      <c r="DY50" s="822"/>
      <c r="DZ50" s="823"/>
      <c r="EA50" s="102"/>
    </row>
    <row r="51" spans="1:131" s="103" customFormat="1" ht="26.25" customHeight="1" x14ac:dyDescent="0.15">
      <c r="A51" s="117">
        <v>24</v>
      </c>
      <c r="B51" s="792"/>
      <c r="C51" s="793"/>
      <c r="D51" s="793"/>
      <c r="E51" s="793"/>
      <c r="F51" s="793"/>
      <c r="G51" s="793"/>
      <c r="H51" s="793"/>
      <c r="I51" s="793"/>
      <c r="J51" s="793"/>
      <c r="K51" s="793"/>
      <c r="L51" s="793"/>
      <c r="M51" s="793"/>
      <c r="N51" s="793"/>
      <c r="O51" s="793"/>
      <c r="P51" s="794"/>
      <c r="Q51" s="870"/>
      <c r="R51" s="871"/>
      <c r="S51" s="871"/>
      <c r="T51" s="871"/>
      <c r="U51" s="871"/>
      <c r="V51" s="871"/>
      <c r="W51" s="871"/>
      <c r="X51" s="871"/>
      <c r="Y51" s="871"/>
      <c r="Z51" s="871"/>
      <c r="AA51" s="871"/>
      <c r="AB51" s="871"/>
      <c r="AC51" s="871"/>
      <c r="AD51" s="871"/>
      <c r="AE51" s="872"/>
      <c r="AF51" s="798"/>
      <c r="AG51" s="799"/>
      <c r="AH51" s="799"/>
      <c r="AI51" s="799"/>
      <c r="AJ51" s="800"/>
      <c r="AK51" s="873"/>
      <c r="AL51" s="871"/>
      <c r="AM51" s="871"/>
      <c r="AN51" s="871"/>
      <c r="AO51" s="871"/>
      <c r="AP51" s="871"/>
      <c r="AQ51" s="871"/>
      <c r="AR51" s="871"/>
      <c r="AS51" s="871"/>
      <c r="AT51" s="871"/>
      <c r="AU51" s="871"/>
      <c r="AV51" s="871"/>
      <c r="AW51" s="871"/>
      <c r="AX51" s="871"/>
      <c r="AY51" s="871"/>
      <c r="AZ51" s="874"/>
      <c r="BA51" s="874"/>
      <c r="BB51" s="874"/>
      <c r="BC51" s="874"/>
      <c r="BD51" s="874"/>
      <c r="BE51" s="865"/>
      <c r="BF51" s="865"/>
      <c r="BG51" s="865"/>
      <c r="BH51" s="865"/>
      <c r="BI51" s="866"/>
      <c r="BJ51" s="108"/>
      <c r="BK51" s="108"/>
      <c r="BL51" s="108"/>
      <c r="BM51" s="108"/>
      <c r="BN51" s="108"/>
      <c r="BO51" s="121"/>
      <c r="BP51" s="121"/>
      <c r="BQ51" s="118">
        <v>45</v>
      </c>
      <c r="BR51" s="119"/>
      <c r="BS51" s="805"/>
      <c r="BT51" s="806"/>
      <c r="BU51" s="806"/>
      <c r="BV51" s="806"/>
      <c r="BW51" s="806"/>
      <c r="BX51" s="806"/>
      <c r="BY51" s="806"/>
      <c r="BZ51" s="806"/>
      <c r="CA51" s="806"/>
      <c r="CB51" s="806"/>
      <c r="CC51" s="806"/>
      <c r="CD51" s="806"/>
      <c r="CE51" s="806"/>
      <c r="CF51" s="806"/>
      <c r="CG51" s="80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21"/>
      <c r="DW51" s="822"/>
      <c r="DX51" s="822"/>
      <c r="DY51" s="822"/>
      <c r="DZ51" s="823"/>
      <c r="EA51" s="102"/>
    </row>
    <row r="52" spans="1:131" s="103" customFormat="1" ht="26.25" customHeight="1" x14ac:dyDescent="0.15">
      <c r="A52" s="117">
        <v>25</v>
      </c>
      <c r="B52" s="792"/>
      <c r="C52" s="793"/>
      <c r="D52" s="793"/>
      <c r="E52" s="793"/>
      <c r="F52" s="793"/>
      <c r="G52" s="793"/>
      <c r="H52" s="793"/>
      <c r="I52" s="793"/>
      <c r="J52" s="793"/>
      <c r="K52" s="793"/>
      <c r="L52" s="793"/>
      <c r="M52" s="793"/>
      <c r="N52" s="793"/>
      <c r="O52" s="793"/>
      <c r="P52" s="794"/>
      <c r="Q52" s="870"/>
      <c r="R52" s="871"/>
      <c r="S52" s="871"/>
      <c r="T52" s="871"/>
      <c r="U52" s="871"/>
      <c r="V52" s="871"/>
      <c r="W52" s="871"/>
      <c r="X52" s="871"/>
      <c r="Y52" s="871"/>
      <c r="Z52" s="871"/>
      <c r="AA52" s="871"/>
      <c r="AB52" s="871"/>
      <c r="AC52" s="871"/>
      <c r="AD52" s="871"/>
      <c r="AE52" s="872"/>
      <c r="AF52" s="798"/>
      <c r="AG52" s="799"/>
      <c r="AH52" s="799"/>
      <c r="AI52" s="799"/>
      <c r="AJ52" s="800"/>
      <c r="AK52" s="873"/>
      <c r="AL52" s="871"/>
      <c r="AM52" s="871"/>
      <c r="AN52" s="871"/>
      <c r="AO52" s="871"/>
      <c r="AP52" s="871"/>
      <c r="AQ52" s="871"/>
      <c r="AR52" s="871"/>
      <c r="AS52" s="871"/>
      <c r="AT52" s="871"/>
      <c r="AU52" s="871"/>
      <c r="AV52" s="871"/>
      <c r="AW52" s="871"/>
      <c r="AX52" s="871"/>
      <c r="AY52" s="871"/>
      <c r="AZ52" s="874"/>
      <c r="BA52" s="874"/>
      <c r="BB52" s="874"/>
      <c r="BC52" s="874"/>
      <c r="BD52" s="874"/>
      <c r="BE52" s="865"/>
      <c r="BF52" s="865"/>
      <c r="BG52" s="865"/>
      <c r="BH52" s="865"/>
      <c r="BI52" s="866"/>
      <c r="BJ52" s="108"/>
      <c r="BK52" s="108"/>
      <c r="BL52" s="108"/>
      <c r="BM52" s="108"/>
      <c r="BN52" s="108"/>
      <c r="BO52" s="121"/>
      <c r="BP52" s="121"/>
      <c r="BQ52" s="118">
        <v>46</v>
      </c>
      <c r="BR52" s="119"/>
      <c r="BS52" s="805"/>
      <c r="BT52" s="806"/>
      <c r="BU52" s="806"/>
      <c r="BV52" s="806"/>
      <c r="BW52" s="806"/>
      <c r="BX52" s="806"/>
      <c r="BY52" s="806"/>
      <c r="BZ52" s="806"/>
      <c r="CA52" s="806"/>
      <c r="CB52" s="806"/>
      <c r="CC52" s="806"/>
      <c r="CD52" s="806"/>
      <c r="CE52" s="806"/>
      <c r="CF52" s="806"/>
      <c r="CG52" s="80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21"/>
      <c r="DW52" s="822"/>
      <c r="DX52" s="822"/>
      <c r="DY52" s="822"/>
      <c r="DZ52" s="823"/>
      <c r="EA52" s="102"/>
    </row>
    <row r="53" spans="1:131" s="103" customFormat="1" ht="26.25" customHeight="1" x14ac:dyDescent="0.15">
      <c r="A53" s="117">
        <v>26</v>
      </c>
      <c r="B53" s="792"/>
      <c r="C53" s="793"/>
      <c r="D53" s="793"/>
      <c r="E53" s="793"/>
      <c r="F53" s="793"/>
      <c r="G53" s="793"/>
      <c r="H53" s="793"/>
      <c r="I53" s="793"/>
      <c r="J53" s="793"/>
      <c r="K53" s="793"/>
      <c r="L53" s="793"/>
      <c r="M53" s="793"/>
      <c r="N53" s="793"/>
      <c r="O53" s="793"/>
      <c r="P53" s="794"/>
      <c r="Q53" s="870"/>
      <c r="R53" s="871"/>
      <c r="S53" s="871"/>
      <c r="T53" s="871"/>
      <c r="U53" s="871"/>
      <c r="V53" s="871"/>
      <c r="W53" s="871"/>
      <c r="X53" s="871"/>
      <c r="Y53" s="871"/>
      <c r="Z53" s="871"/>
      <c r="AA53" s="871"/>
      <c r="AB53" s="871"/>
      <c r="AC53" s="871"/>
      <c r="AD53" s="871"/>
      <c r="AE53" s="872"/>
      <c r="AF53" s="798"/>
      <c r="AG53" s="799"/>
      <c r="AH53" s="799"/>
      <c r="AI53" s="799"/>
      <c r="AJ53" s="800"/>
      <c r="AK53" s="873"/>
      <c r="AL53" s="871"/>
      <c r="AM53" s="871"/>
      <c r="AN53" s="871"/>
      <c r="AO53" s="871"/>
      <c r="AP53" s="871"/>
      <c r="AQ53" s="871"/>
      <c r="AR53" s="871"/>
      <c r="AS53" s="871"/>
      <c r="AT53" s="871"/>
      <c r="AU53" s="871"/>
      <c r="AV53" s="871"/>
      <c r="AW53" s="871"/>
      <c r="AX53" s="871"/>
      <c r="AY53" s="871"/>
      <c r="AZ53" s="874"/>
      <c r="BA53" s="874"/>
      <c r="BB53" s="874"/>
      <c r="BC53" s="874"/>
      <c r="BD53" s="874"/>
      <c r="BE53" s="865"/>
      <c r="BF53" s="865"/>
      <c r="BG53" s="865"/>
      <c r="BH53" s="865"/>
      <c r="BI53" s="866"/>
      <c r="BJ53" s="108"/>
      <c r="BK53" s="108"/>
      <c r="BL53" s="108"/>
      <c r="BM53" s="108"/>
      <c r="BN53" s="108"/>
      <c r="BO53" s="121"/>
      <c r="BP53" s="121"/>
      <c r="BQ53" s="118">
        <v>47</v>
      </c>
      <c r="BR53" s="119"/>
      <c r="BS53" s="805"/>
      <c r="BT53" s="806"/>
      <c r="BU53" s="806"/>
      <c r="BV53" s="806"/>
      <c r="BW53" s="806"/>
      <c r="BX53" s="806"/>
      <c r="BY53" s="806"/>
      <c r="BZ53" s="806"/>
      <c r="CA53" s="806"/>
      <c r="CB53" s="806"/>
      <c r="CC53" s="806"/>
      <c r="CD53" s="806"/>
      <c r="CE53" s="806"/>
      <c r="CF53" s="806"/>
      <c r="CG53" s="80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21"/>
      <c r="DW53" s="822"/>
      <c r="DX53" s="822"/>
      <c r="DY53" s="822"/>
      <c r="DZ53" s="823"/>
      <c r="EA53" s="102"/>
    </row>
    <row r="54" spans="1:131" s="103" customFormat="1" ht="26.25" customHeight="1" x14ac:dyDescent="0.15">
      <c r="A54" s="117">
        <v>27</v>
      </c>
      <c r="B54" s="792"/>
      <c r="C54" s="793"/>
      <c r="D54" s="793"/>
      <c r="E54" s="793"/>
      <c r="F54" s="793"/>
      <c r="G54" s="793"/>
      <c r="H54" s="793"/>
      <c r="I54" s="793"/>
      <c r="J54" s="793"/>
      <c r="K54" s="793"/>
      <c r="L54" s="793"/>
      <c r="M54" s="793"/>
      <c r="N54" s="793"/>
      <c r="O54" s="793"/>
      <c r="P54" s="794"/>
      <c r="Q54" s="870"/>
      <c r="R54" s="871"/>
      <c r="S54" s="871"/>
      <c r="T54" s="871"/>
      <c r="U54" s="871"/>
      <c r="V54" s="871"/>
      <c r="W54" s="871"/>
      <c r="X54" s="871"/>
      <c r="Y54" s="871"/>
      <c r="Z54" s="871"/>
      <c r="AA54" s="871"/>
      <c r="AB54" s="871"/>
      <c r="AC54" s="871"/>
      <c r="AD54" s="871"/>
      <c r="AE54" s="872"/>
      <c r="AF54" s="798"/>
      <c r="AG54" s="799"/>
      <c r="AH54" s="799"/>
      <c r="AI54" s="799"/>
      <c r="AJ54" s="800"/>
      <c r="AK54" s="873"/>
      <c r="AL54" s="871"/>
      <c r="AM54" s="871"/>
      <c r="AN54" s="871"/>
      <c r="AO54" s="871"/>
      <c r="AP54" s="871"/>
      <c r="AQ54" s="871"/>
      <c r="AR54" s="871"/>
      <c r="AS54" s="871"/>
      <c r="AT54" s="871"/>
      <c r="AU54" s="871"/>
      <c r="AV54" s="871"/>
      <c r="AW54" s="871"/>
      <c r="AX54" s="871"/>
      <c r="AY54" s="871"/>
      <c r="AZ54" s="874"/>
      <c r="BA54" s="874"/>
      <c r="BB54" s="874"/>
      <c r="BC54" s="874"/>
      <c r="BD54" s="874"/>
      <c r="BE54" s="865"/>
      <c r="BF54" s="865"/>
      <c r="BG54" s="865"/>
      <c r="BH54" s="865"/>
      <c r="BI54" s="866"/>
      <c r="BJ54" s="108"/>
      <c r="BK54" s="108"/>
      <c r="BL54" s="108"/>
      <c r="BM54" s="108"/>
      <c r="BN54" s="108"/>
      <c r="BO54" s="121"/>
      <c r="BP54" s="121"/>
      <c r="BQ54" s="118">
        <v>48</v>
      </c>
      <c r="BR54" s="119"/>
      <c r="BS54" s="805"/>
      <c r="BT54" s="806"/>
      <c r="BU54" s="806"/>
      <c r="BV54" s="806"/>
      <c r="BW54" s="806"/>
      <c r="BX54" s="806"/>
      <c r="BY54" s="806"/>
      <c r="BZ54" s="806"/>
      <c r="CA54" s="806"/>
      <c r="CB54" s="806"/>
      <c r="CC54" s="806"/>
      <c r="CD54" s="806"/>
      <c r="CE54" s="806"/>
      <c r="CF54" s="806"/>
      <c r="CG54" s="80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21"/>
      <c r="DW54" s="822"/>
      <c r="DX54" s="822"/>
      <c r="DY54" s="822"/>
      <c r="DZ54" s="823"/>
      <c r="EA54" s="102"/>
    </row>
    <row r="55" spans="1:131" s="103" customFormat="1" ht="26.25" customHeight="1" x14ac:dyDescent="0.15">
      <c r="A55" s="117">
        <v>28</v>
      </c>
      <c r="B55" s="792"/>
      <c r="C55" s="793"/>
      <c r="D55" s="793"/>
      <c r="E55" s="793"/>
      <c r="F55" s="793"/>
      <c r="G55" s="793"/>
      <c r="H55" s="793"/>
      <c r="I55" s="793"/>
      <c r="J55" s="793"/>
      <c r="K55" s="793"/>
      <c r="L55" s="793"/>
      <c r="M55" s="793"/>
      <c r="N55" s="793"/>
      <c r="O55" s="793"/>
      <c r="P55" s="794"/>
      <c r="Q55" s="870"/>
      <c r="R55" s="871"/>
      <c r="S55" s="871"/>
      <c r="T55" s="871"/>
      <c r="U55" s="871"/>
      <c r="V55" s="871"/>
      <c r="W55" s="871"/>
      <c r="X55" s="871"/>
      <c r="Y55" s="871"/>
      <c r="Z55" s="871"/>
      <c r="AA55" s="871"/>
      <c r="AB55" s="871"/>
      <c r="AC55" s="871"/>
      <c r="AD55" s="871"/>
      <c r="AE55" s="872"/>
      <c r="AF55" s="798"/>
      <c r="AG55" s="799"/>
      <c r="AH55" s="799"/>
      <c r="AI55" s="799"/>
      <c r="AJ55" s="800"/>
      <c r="AK55" s="873"/>
      <c r="AL55" s="871"/>
      <c r="AM55" s="871"/>
      <c r="AN55" s="871"/>
      <c r="AO55" s="871"/>
      <c r="AP55" s="871"/>
      <c r="AQ55" s="871"/>
      <c r="AR55" s="871"/>
      <c r="AS55" s="871"/>
      <c r="AT55" s="871"/>
      <c r="AU55" s="871"/>
      <c r="AV55" s="871"/>
      <c r="AW55" s="871"/>
      <c r="AX55" s="871"/>
      <c r="AY55" s="871"/>
      <c r="AZ55" s="874"/>
      <c r="BA55" s="874"/>
      <c r="BB55" s="874"/>
      <c r="BC55" s="874"/>
      <c r="BD55" s="874"/>
      <c r="BE55" s="865"/>
      <c r="BF55" s="865"/>
      <c r="BG55" s="865"/>
      <c r="BH55" s="865"/>
      <c r="BI55" s="866"/>
      <c r="BJ55" s="108"/>
      <c r="BK55" s="108"/>
      <c r="BL55" s="108"/>
      <c r="BM55" s="108"/>
      <c r="BN55" s="108"/>
      <c r="BO55" s="121"/>
      <c r="BP55" s="121"/>
      <c r="BQ55" s="118">
        <v>49</v>
      </c>
      <c r="BR55" s="119"/>
      <c r="BS55" s="805"/>
      <c r="BT55" s="806"/>
      <c r="BU55" s="806"/>
      <c r="BV55" s="806"/>
      <c r="BW55" s="806"/>
      <c r="BX55" s="806"/>
      <c r="BY55" s="806"/>
      <c r="BZ55" s="806"/>
      <c r="CA55" s="806"/>
      <c r="CB55" s="806"/>
      <c r="CC55" s="806"/>
      <c r="CD55" s="806"/>
      <c r="CE55" s="806"/>
      <c r="CF55" s="806"/>
      <c r="CG55" s="80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21"/>
      <c r="DW55" s="822"/>
      <c r="DX55" s="822"/>
      <c r="DY55" s="822"/>
      <c r="DZ55" s="823"/>
      <c r="EA55" s="102"/>
    </row>
    <row r="56" spans="1:131" s="103" customFormat="1" ht="26.25" customHeight="1" x14ac:dyDescent="0.15">
      <c r="A56" s="117">
        <v>29</v>
      </c>
      <c r="B56" s="792"/>
      <c r="C56" s="793"/>
      <c r="D56" s="793"/>
      <c r="E56" s="793"/>
      <c r="F56" s="793"/>
      <c r="G56" s="793"/>
      <c r="H56" s="793"/>
      <c r="I56" s="793"/>
      <c r="J56" s="793"/>
      <c r="K56" s="793"/>
      <c r="L56" s="793"/>
      <c r="M56" s="793"/>
      <c r="N56" s="793"/>
      <c r="O56" s="793"/>
      <c r="P56" s="794"/>
      <c r="Q56" s="870"/>
      <c r="R56" s="871"/>
      <c r="S56" s="871"/>
      <c r="T56" s="871"/>
      <c r="U56" s="871"/>
      <c r="V56" s="871"/>
      <c r="W56" s="871"/>
      <c r="X56" s="871"/>
      <c r="Y56" s="871"/>
      <c r="Z56" s="871"/>
      <c r="AA56" s="871"/>
      <c r="AB56" s="871"/>
      <c r="AC56" s="871"/>
      <c r="AD56" s="871"/>
      <c r="AE56" s="872"/>
      <c r="AF56" s="798"/>
      <c r="AG56" s="799"/>
      <c r="AH56" s="799"/>
      <c r="AI56" s="799"/>
      <c r="AJ56" s="800"/>
      <c r="AK56" s="873"/>
      <c r="AL56" s="871"/>
      <c r="AM56" s="871"/>
      <c r="AN56" s="871"/>
      <c r="AO56" s="871"/>
      <c r="AP56" s="871"/>
      <c r="AQ56" s="871"/>
      <c r="AR56" s="871"/>
      <c r="AS56" s="871"/>
      <c r="AT56" s="871"/>
      <c r="AU56" s="871"/>
      <c r="AV56" s="871"/>
      <c r="AW56" s="871"/>
      <c r="AX56" s="871"/>
      <c r="AY56" s="871"/>
      <c r="AZ56" s="874"/>
      <c r="BA56" s="874"/>
      <c r="BB56" s="874"/>
      <c r="BC56" s="874"/>
      <c r="BD56" s="874"/>
      <c r="BE56" s="865"/>
      <c r="BF56" s="865"/>
      <c r="BG56" s="865"/>
      <c r="BH56" s="865"/>
      <c r="BI56" s="866"/>
      <c r="BJ56" s="108"/>
      <c r="BK56" s="108"/>
      <c r="BL56" s="108"/>
      <c r="BM56" s="108"/>
      <c r="BN56" s="108"/>
      <c r="BO56" s="121"/>
      <c r="BP56" s="121"/>
      <c r="BQ56" s="118">
        <v>50</v>
      </c>
      <c r="BR56" s="119"/>
      <c r="BS56" s="805"/>
      <c r="BT56" s="806"/>
      <c r="BU56" s="806"/>
      <c r="BV56" s="806"/>
      <c r="BW56" s="806"/>
      <c r="BX56" s="806"/>
      <c r="BY56" s="806"/>
      <c r="BZ56" s="806"/>
      <c r="CA56" s="806"/>
      <c r="CB56" s="806"/>
      <c r="CC56" s="806"/>
      <c r="CD56" s="806"/>
      <c r="CE56" s="806"/>
      <c r="CF56" s="806"/>
      <c r="CG56" s="80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21"/>
      <c r="DW56" s="822"/>
      <c r="DX56" s="822"/>
      <c r="DY56" s="822"/>
      <c r="DZ56" s="823"/>
      <c r="EA56" s="102"/>
    </row>
    <row r="57" spans="1:131" s="103" customFormat="1" ht="26.25" customHeight="1" x14ac:dyDescent="0.15">
      <c r="A57" s="117">
        <v>30</v>
      </c>
      <c r="B57" s="792"/>
      <c r="C57" s="793"/>
      <c r="D57" s="793"/>
      <c r="E57" s="793"/>
      <c r="F57" s="793"/>
      <c r="G57" s="793"/>
      <c r="H57" s="793"/>
      <c r="I57" s="793"/>
      <c r="J57" s="793"/>
      <c r="K57" s="793"/>
      <c r="L57" s="793"/>
      <c r="M57" s="793"/>
      <c r="N57" s="793"/>
      <c r="O57" s="793"/>
      <c r="P57" s="794"/>
      <c r="Q57" s="870"/>
      <c r="R57" s="871"/>
      <c r="S57" s="871"/>
      <c r="T57" s="871"/>
      <c r="U57" s="871"/>
      <c r="V57" s="871"/>
      <c r="W57" s="871"/>
      <c r="X57" s="871"/>
      <c r="Y57" s="871"/>
      <c r="Z57" s="871"/>
      <c r="AA57" s="871"/>
      <c r="AB57" s="871"/>
      <c r="AC57" s="871"/>
      <c r="AD57" s="871"/>
      <c r="AE57" s="872"/>
      <c r="AF57" s="798"/>
      <c r="AG57" s="799"/>
      <c r="AH57" s="799"/>
      <c r="AI57" s="799"/>
      <c r="AJ57" s="800"/>
      <c r="AK57" s="873"/>
      <c r="AL57" s="871"/>
      <c r="AM57" s="871"/>
      <c r="AN57" s="871"/>
      <c r="AO57" s="871"/>
      <c r="AP57" s="871"/>
      <c r="AQ57" s="871"/>
      <c r="AR57" s="871"/>
      <c r="AS57" s="871"/>
      <c r="AT57" s="871"/>
      <c r="AU57" s="871"/>
      <c r="AV57" s="871"/>
      <c r="AW57" s="871"/>
      <c r="AX57" s="871"/>
      <c r="AY57" s="871"/>
      <c r="AZ57" s="874"/>
      <c r="BA57" s="874"/>
      <c r="BB57" s="874"/>
      <c r="BC57" s="874"/>
      <c r="BD57" s="874"/>
      <c r="BE57" s="865"/>
      <c r="BF57" s="865"/>
      <c r="BG57" s="865"/>
      <c r="BH57" s="865"/>
      <c r="BI57" s="866"/>
      <c r="BJ57" s="108"/>
      <c r="BK57" s="108"/>
      <c r="BL57" s="108"/>
      <c r="BM57" s="108"/>
      <c r="BN57" s="108"/>
      <c r="BO57" s="121"/>
      <c r="BP57" s="121"/>
      <c r="BQ57" s="118">
        <v>51</v>
      </c>
      <c r="BR57" s="119"/>
      <c r="BS57" s="805"/>
      <c r="BT57" s="806"/>
      <c r="BU57" s="806"/>
      <c r="BV57" s="806"/>
      <c r="BW57" s="806"/>
      <c r="BX57" s="806"/>
      <c r="BY57" s="806"/>
      <c r="BZ57" s="806"/>
      <c r="CA57" s="806"/>
      <c r="CB57" s="806"/>
      <c r="CC57" s="806"/>
      <c r="CD57" s="806"/>
      <c r="CE57" s="806"/>
      <c r="CF57" s="806"/>
      <c r="CG57" s="80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21"/>
      <c r="DW57" s="822"/>
      <c r="DX57" s="822"/>
      <c r="DY57" s="822"/>
      <c r="DZ57" s="823"/>
      <c r="EA57" s="102"/>
    </row>
    <row r="58" spans="1:131" s="103" customFormat="1" ht="26.25" customHeight="1" x14ac:dyDescent="0.15">
      <c r="A58" s="117">
        <v>31</v>
      </c>
      <c r="B58" s="792"/>
      <c r="C58" s="793"/>
      <c r="D58" s="793"/>
      <c r="E58" s="793"/>
      <c r="F58" s="793"/>
      <c r="G58" s="793"/>
      <c r="H58" s="793"/>
      <c r="I58" s="793"/>
      <c r="J58" s="793"/>
      <c r="K58" s="793"/>
      <c r="L58" s="793"/>
      <c r="M58" s="793"/>
      <c r="N58" s="793"/>
      <c r="O58" s="793"/>
      <c r="P58" s="794"/>
      <c r="Q58" s="870"/>
      <c r="R58" s="871"/>
      <c r="S58" s="871"/>
      <c r="T58" s="871"/>
      <c r="U58" s="871"/>
      <c r="V58" s="871"/>
      <c r="W58" s="871"/>
      <c r="X58" s="871"/>
      <c r="Y58" s="871"/>
      <c r="Z58" s="871"/>
      <c r="AA58" s="871"/>
      <c r="AB58" s="871"/>
      <c r="AC58" s="871"/>
      <c r="AD58" s="871"/>
      <c r="AE58" s="872"/>
      <c r="AF58" s="798"/>
      <c r="AG58" s="799"/>
      <c r="AH58" s="799"/>
      <c r="AI58" s="799"/>
      <c r="AJ58" s="800"/>
      <c r="AK58" s="873"/>
      <c r="AL58" s="871"/>
      <c r="AM58" s="871"/>
      <c r="AN58" s="871"/>
      <c r="AO58" s="871"/>
      <c r="AP58" s="871"/>
      <c r="AQ58" s="871"/>
      <c r="AR58" s="871"/>
      <c r="AS58" s="871"/>
      <c r="AT58" s="871"/>
      <c r="AU58" s="871"/>
      <c r="AV58" s="871"/>
      <c r="AW58" s="871"/>
      <c r="AX58" s="871"/>
      <c r="AY58" s="871"/>
      <c r="AZ58" s="874"/>
      <c r="BA58" s="874"/>
      <c r="BB58" s="874"/>
      <c r="BC58" s="874"/>
      <c r="BD58" s="874"/>
      <c r="BE58" s="865"/>
      <c r="BF58" s="865"/>
      <c r="BG58" s="865"/>
      <c r="BH58" s="865"/>
      <c r="BI58" s="866"/>
      <c r="BJ58" s="108"/>
      <c r="BK58" s="108"/>
      <c r="BL58" s="108"/>
      <c r="BM58" s="108"/>
      <c r="BN58" s="108"/>
      <c r="BO58" s="121"/>
      <c r="BP58" s="121"/>
      <c r="BQ58" s="118">
        <v>52</v>
      </c>
      <c r="BR58" s="119"/>
      <c r="BS58" s="805"/>
      <c r="BT58" s="806"/>
      <c r="BU58" s="806"/>
      <c r="BV58" s="806"/>
      <c r="BW58" s="806"/>
      <c r="BX58" s="806"/>
      <c r="BY58" s="806"/>
      <c r="BZ58" s="806"/>
      <c r="CA58" s="806"/>
      <c r="CB58" s="806"/>
      <c r="CC58" s="806"/>
      <c r="CD58" s="806"/>
      <c r="CE58" s="806"/>
      <c r="CF58" s="806"/>
      <c r="CG58" s="80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21"/>
      <c r="DW58" s="822"/>
      <c r="DX58" s="822"/>
      <c r="DY58" s="822"/>
      <c r="DZ58" s="823"/>
      <c r="EA58" s="102"/>
    </row>
    <row r="59" spans="1:131" s="103" customFormat="1" ht="26.25" customHeight="1" x14ac:dyDescent="0.15">
      <c r="A59" s="117">
        <v>32</v>
      </c>
      <c r="B59" s="792"/>
      <c r="C59" s="793"/>
      <c r="D59" s="793"/>
      <c r="E59" s="793"/>
      <c r="F59" s="793"/>
      <c r="G59" s="793"/>
      <c r="H59" s="793"/>
      <c r="I59" s="793"/>
      <c r="J59" s="793"/>
      <c r="K59" s="793"/>
      <c r="L59" s="793"/>
      <c r="M59" s="793"/>
      <c r="N59" s="793"/>
      <c r="O59" s="793"/>
      <c r="P59" s="794"/>
      <c r="Q59" s="870"/>
      <c r="R59" s="871"/>
      <c r="S59" s="871"/>
      <c r="T59" s="871"/>
      <c r="U59" s="871"/>
      <c r="V59" s="871"/>
      <c r="W59" s="871"/>
      <c r="X59" s="871"/>
      <c r="Y59" s="871"/>
      <c r="Z59" s="871"/>
      <c r="AA59" s="871"/>
      <c r="AB59" s="871"/>
      <c r="AC59" s="871"/>
      <c r="AD59" s="871"/>
      <c r="AE59" s="872"/>
      <c r="AF59" s="798"/>
      <c r="AG59" s="799"/>
      <c r="AH59" s="799"/>
      <c r="AI59" s="799"/>
      <c r="AJ59" s="800"/>
      <c r="AK59" s="873"/>
      <c r="AL59" s="871"/>
      <c r="AM59" s="871"/>
      <c r="AN59" s="871"/>
      <c r="AO59" s="871"/>
      <c r="AP59" s="871"/>
      <c r="AQ59" s="871"/>
      <c r="AR59" s="871"/>
      <c r="AS59" s="871"/>
      <c r="AT59" s="871"/>
      <c r="AU59" s="871"/>
      <c r="AV59" s="871"/>
      <c r="AW59" s="871"/>
      <c r="AX59" s="871"/>
      <c r="AY59" s="871"/>
      <c r="AZ59" s="874"/>
      <c r="BA59" s="874"/>
      <c r="BB59" s="874"/>
      <c r="BC59" s="874"/>
      <c r="BD59" s="874"/>
      <c r="BE59" s="865"/>
      <c r="BF59" s="865"/>
      <c r="BG59" s="865"/>
      <c r="BH59" s="865"/>
      <c r="BI59" s="866"/>
      <c r="BJ59" s="108"/>
      <c r="BK59" s="108"/>
      <c r="BL59" s="108"/>
      <c r="BM59" s="108"/>
      <c r="BN59" s="108"/>
      <c r="BO59" s="121"/>
      <c r="BP59" s="121"/>
      <c r="BQ59" s="118">
        <v>53</v>
      </c>
      <c r="BR59" s="119"/>
      <c r="BS59" s="805"/>
      <c r="BT59" s="806"/>
      <c r="BU59" s="806"/>
      <c r="BV59" s="806"/>
      <c r="BW59" s="806"/>
      <c r="BX59" s="806"/>
      <c r="BY59" s="806"/>
      <c r="BZ59" s="806"/>
      <c r="CA59" s="806"/>
      <c r="CB59" s="806"/>
      <c r="CC59" s="806"/>
      <c r="CD59" s="806"/>
      <c r="CE59" s="806"/>
      <c r="CF59" s="806"/>
      <c r="CG59" s="80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21"/>
      <c r="DW59" s="822"/>
      <c r="DX59" s="822"/>
      <c r="DY59" s="822"/>
      <c r="DZ59" s="823"/>
      <c r="EA59" s="102"/>
    </row>
    <row r="60" spans="1:131" s="103" customFormat="1" ht="26.25" customHeight="1" x14ac:dyDescent="0.15">
      <c r="A60" s="117">
        <v>33</v>
      </c>
      <c r="B60" s="792"/>
      <c r="C60" s="793"/>
      <c r="D60" s="793"/>
      <c r="E60" s="793"/>
      <c r="F60" s="793"/>
      <c r="G60" s="793"/>
      <c r="H60" s="793"/>
      <c r="I60" s="793"/>
      <c r="J60" s="793"/>
      <c r="K60" s="793"/>
      <c r="L60" s="793"/>
      <c r="M60" s="793"/>
      <c r="N60" s="793"/>
      <c r="O60" s="793"/>
      <c r="P60" s="794"/>
      <c r="Q60" s="870"/>
      <c r="R60" s="871"/>
      <c r="S60" s="871"/>
      <c r="T60" s="871"/>
      <c r="U60" s="871"/>
      <c r="V60" s="871"/>
      <c r="W60" s="871"/>
      <c r="X60" s="871"/>
      <c r="Y60" s="871"/>
      <c r="Z60" s="871"/>
      <c r="AA60" s="871"/>
      <c r="AB60" s="871"/>
      <c r="AC60" s="871"/>
      <c r="AD60" s="871"/>
      <c r="AE60" s="872"/>
      <c r="AF60" s="798"/>
      <c r="AG60" s="799"/>
      <c r="AH60" s="799"/>
      <c r="AI60" s="799"/>
      <c r="AJ60" s="800"/>
      <c r="AK60" s="873"/>
      <c r="AL60" s="871"/>
      <c r="AM60" s="871"/>
      <c r="AN60" s="871"/>
      <c r="AO60" s="871"/>
      <c r="AP60" s="871"/>
      <c r="AQ60" s="871"/>
      <c r="AR60" s="871"/>
      <c r="AS60" s="871"/>
      <c r="AT60" s="871"/>
      <c r="AU60" s="871"/>
      <c r="AV60" s="871"/>
      <c r="AW60" s="871"/>
      <c r="AX60" s="871"/>
      <c r="AY60" s="871"/>
      <c r="AZ60" s="874"/>
      <c r="BA60" s="874"/>
      <c r="BB60" s="874"/>
      <c r="BC60" s="874"/>
      <c r="BD60" s="874"/>
      <c r="BE60" s="865"/>
      <c r="BF60" s="865"/>
      <c r="BG60" s="865"/>
      <c r="BH60" s="865"/>
      <c r="BI60" s="866"/>
      <c r="BJ60" s="108"/>
      <c r="BK60" s="108"/>
      <c r="BL60" s="108"/>
      <c r="BM60" s="108"/>
      <c r="BN60" s="108"/>
      <c r="BO60" s="121"/>
      <c r="BP60" s="121"/>
      <c r="BQ60" s="118">
        <v>54</v>
      </c>
      <c r="BR60" s="119"/>
      <c r="BS60" s="805"/>
      <c r="BT60" s="806"/>
      <c r="BU60" s="806"/>
      <c r="BV60" s="806"/>
      <c r="BW60" s="806"/>
      <c r="BX60" s="806"/>
      <c r="BY60" s="806"/>
      <c r="BZ60" s="806"/>
      <c r="CA60" s="806"/>
      <c r="CB60" s="806"/>
      <c r="CC60" s="806"/>
      <c r="CD60" s="806"/>
      <c r="CE60" s="806"/>
      <c r="CF60" s="806"/>
      <c r="CG60" s="80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21"/>
      <c r="DW60" s="822"/>
      <c r="DX60" s="822"/>
      <c r="DY60" s="822"/>
      <c r="DZ60" s="823"/>
      <c r="EA60" s="102"/>
    </row>
    <row r="61" spans="1:131" s="103" customFormat="1" ht="26.25" customHeight="1" thickBot="1" x14ac:dyDescent="0.2">
      <c r="A61" s="117">
        <v>34</v>
      </c>
      <c r="B61" s="792"/>
      <c r="C61" s="793"/>
      <c r="D61" s="793"/>
      <c r="E61" s="793"/>
      <c r="F61" s="793"/>
      <c r="G61" s="793"/>
      <c r="H61" s="793"/>
      <c r="I61" s="793"/>
      <c r="J61" s="793"/>
      <c r="K61" s="793"/>
      <c r="L61" s="793"/>
      <c r="M61" s="793"/>
      <c r="N61" s="793"/>
      <c r="O61" s="793"/>
      <c r="P61" s="794"/>
      <c r="Q61" s="870"/>
      <c r="R61" s="871"/>
      <c r="S61" s="871"/>
      <c r="T61" s="871"/>
      <c r="U61" s="871"/>
      <c r="V61" s="871"/>
      <c r="W61" s="871"/>
      <c r="X61" s="871"/>
      <c r="Y61" s="871"/>
      <c r="Z61" s="871"/>
      <c r="AA61" s="871"/>
      <c r="AB61" s="871"/>
      <c r="AC61" s="871"/>
      <c r="AD61" s="871"/>
      <c r="AE61" s="872"/>
      <c r="AF61" s="798"/>
      <c r="AG61" s="799"/>
      <c r="AH61" s="799"/>
      <c r="AI61" s="799"/>
      <c r="AJ61" s="800"/>
      <c r="AK61" s="873"/>
      <c r="AL61" s="871"/>
      <c r="AM61" s="871"/>
      <c r="AN61" s="871"/>
      <c r="AO61" s="871"/>
      <c r="AP61" s="871"/>
      <c r="AQ61" s="871"/>
      <c r="AR61" s="871"/>
      <c r="AS61" s="871"/>
      <c r="AT61" s="871"/>
      <c r="AU61" s="871"/>
      <c r="AV61" s="871"/>
      <c r="AW61" s="871"/>
      <c r="AX61" s="871"/>
      <c r="AY61" s="871"/>
      <c r="AZ61" s="874"/>
      <c r="BA61" s="874"/>
      <c r="BB61" s="874"/>
      <c r="BC61" s="874"/>
      <c r="BD61" s="874"/>
      <c r="BE61" s="865"/>
      <c r="BF61" s="865"/>
      <c r="BG61" s="865"/>
      <c r="BH61" s="865"/>
      <c r="BI61" s="866"/>
      <c r="BJ61" s="108"/>
      <c r="BK61" s="108"/>
      <c r="BL61" s="108"/>
      <c r="BM61" s="108"/>
      <c r="BN61" s="108"/>
      <c r="BO61" s="121"/>
      <c r="BP61" s="121"/>
      <c r="BQ61" s="118">
        <v>55</v>
      </c>
      <c r="BR61" s="119"/>
      <c r="BS61" s="805"/>
      <c r="BT61" s="806"/>
      <c r="BU61" s="806"/>
      <c r="BV61" s="806"/>
      <c r="BW61" s="806"/>
      <c r="BX61" s="806"/>
      <c r="BY61" s="806"/>
      <c r="BZ61" s="806"/>
      <c r="CA61" s="806"/>
      <c r="CB61" s="806"/>
      <c r="CC61" s="806"/>
      <c r="CD61" s="806"/>
      <c r="CE61" s="806"/>
      <c r="CF61" s="806"/>
      <c r="CG61" s="80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21"/>
      <c r="DW61" s="822"/>
      <c r="DX61" s="822"/>
      <c r="DY61" s="822"/>
      <c r="DZ61" s="823"/>
      <c r="EA61" s="102"/>
    </row>
    <row r="62" spans="1:131" s="103" customFormat="1" ht="26.25" customHeight="1" x14ac:dyDescent="0.15">
      <c r="A62" s="117">
        <v>35</v>
      </c>
      <c r="B62" s="792"/>
      <c r="C62" s="793"/>
      <c r="D62" s="793"/>
      <c r="E62" s="793"/>
      <c r="F62" s="793"/>
      <c r="G62" s="793"/>
      <c r="H62" s="793"/>
      <c r="I62" s="793"/>
      <c r="J62" s="793"/>
      <c r="K62" s="793"/>
      <c r="L62" s="793"/>
      <c r="M62" s="793"/>
      <c r="N62" s="793"/>
      <c r="O62" s="793"/>
      <c r="P62" s="794"/>
      <c r="Q62" s="870"/>
      <c r="R62" s="871"/>
      <c r="S62" s="871"/>
      <c r="T62" s="871"/>
      <c r="U62" s="871"/>
      <c r="V62" s="871"/>
      <c r="W62" s="871"/>
      <c r="X62" s="871"/>
      <c r="Y62" s="871"/>
      <c r="Z62" s="871"/>
      <c r="AA62" s="871"/>
      <c r="AB62" s="871"/>
      <c r="AC62" s="871"/>
      <c r="AD62" s="871"/>
      <c r="AE62" s="872"/>
      <c r="AF62" s="798"/>
      <c r="AG62" s="799"/>
      <c r="AH62" s="799"/>
      <c r="AI62" s="799"/>
      <c r="AJ62" s="800"/>
      <c r="AK62" s="873"/>
      <c r="AL62" s="871"/>
      <c r="AM62" s="871"/>
      <c r="AN62" s="871"/>
      <c r="AO62" s="871"/>
      <c r="AP62" s="871"/>
      <c r="AQ62" s="871"/>
      <c r="AR62" s="871"/>
      <c r="AS62" s="871"/>
      <c r="AT62" s="871"/>
      <c r="AU62" s="871"/>
      <c r="AV62" s="871"/>
      <c r="AW62" s="871"/>
      <c r="AX62" s="871"/>
      <c r="AY62" s="871"/>
      <c r="AZ62" s="874"/>
      <c r="BA62" s="874"/>
      <c r="BB62" s="874"/>
      <c r="BC62" s="874"/>
      <c r="BD62" s="874"/>
      <c r="BE62" s="865"/>
      <c r="BF62" s="865"/>
      <c r="BG62" s="865"/>
      <c r="BH62" s="865"/>
      <c r="BI62" s="866"/>
      <c r="BJ62" s="882" t="s">
        <v>353</v>
      </c>
      <c r="BK62" s="843"/>
      <c r="BL62" s="843"/>
      <c r="BM62" s="843"/>
      <c r="BN62" s="844"/>
      <c r="BO62" s="121"/>
      <c r="BP62" s="121"/>
      <c r="BQ62" s="118">
        <v>56</v>
      </c>
      <c r="BR62" s="119"/>
      <c r="BS62" s="805"/>
      <c r="BT62" s="806"/>
      <c r="BU62" s="806"/>
      <c r="BV62" s="806"/>
      <c r="BW62" s="806"/>
      <c r="BX62" s="806"/>
      <c r="BY62" s="806"/>
      <c r="BZ62" s="806"/>
      <c r="CA62" s="806"/>
      <c r="CB62" s="806"/>
      <c r="CC62" s="806"/>
      <c r="CD62" s="806"/>
      <c r="CE62" s="806"/>
      <c r="CF62" s="806"/>
      <c r="CG62" s="80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21"/>
      <c r="DW62" s="822"/>
      <c r="DX62" s="822"/>
      <c r="DY62" s="822"/>
      <c r="DZ62" s="823"/>
      <c r="EA62" s="102"/>
    </row>
    <row r="63" spans="1:131" s="103" customFormat="1" ht="26.25" customHeight="1" thickBot="1" x14ac:dyDescent="0.2">
      <c r="A63" s="120" t="s">
        <v>327</v>
      </c>
      <c r="B63" s="827" t="s">
        <v>354</v>
      </c>
      <c r="C63" s="828"/>
      <c r="D63" s="828"/>
      <c r="E63" s="828"/>
      <c r="F63" s="828"/>
      <c r="G63" s="828"/>
      <c r="H63" s="828"/>
      <c r="I63" s="828"/>
      <c r="J63" s="828"/>
      <c r="K63" s="828"/>
      <c r="L63" s="828"/>
      <c r="M63" s="828"/>
      <c r="N63" s="828"/>
      <c r="O63" s="828"/>
      <c r="P63" s="829"/>
      <c r="Q63" s="875"/>
      <c r="R63" s="876"/>
      <c r="S63" s="876"/>
      <c r="T63" s="876"/>
      <c r="U63" s="876"/>
      <c r="V63" s="876"/>
      <c r="W63" s="876"/>
      <c r="X63" s="876"/>
      <c r="Y63" s="876"/>
      <c r="Z63" s="876"/>
      <c r="AA63" s="876"/>
      <c r="AB63" s="876"/>
      <c r="AC63" s="876"/>
      <c r="AD63" s="876"/>
      <c r="AE63" s="877"/>
      <c r="AF63" s="878">
        <v>676</v>
      </c>
      <c r="AG63" s="879"/>
      <c r="AH63" s="879"/>
      <c r="AI63" s="879"/>
      <c r="AJ63" s="880"/>
      <c r="AK63" s="881"/>
      <c r="AL63" s="876"/>
      <c r="AM63" s="876"/>
      <c r="AN63" s="876"/>
      <c r="AO63" s="876"/>
      <c r="AP63" s="879"/>
      <c r="AQ63" s="879"/>
      <c r="AR63" s="879"/>
      <c r="AS63" s="879"/>
      <c r="AT63" s="879"/>
      <c r="AU63" s="879"/>
      <c r="AV63" s="879"/>
      <c r="AW63" s="879"/>
      <c r="AX63" s="879"/>
      <c r="AY63" s="879"/>
      <c r="AZ63" s="883"/>
      <c r="BA63" s="883"/>
      <c r="BB63" s="883"/>
      <c r="BC63" s="883"/>
      <c r="BD63" s="883"/>
      <c r="BE63" s="884"/>
      <c r="BF63" s="884"/>
      <c r="BG63" s="884"/>
      <c r="BH63" s="884"/>
      <c r="BI63" s="885"/>
      <c r="BJ63" s="886" t="s">
        <v>355</v>
      </c>
      <c r="BK63" s="887"/>
      <c r="BL63" s="887"/>
      <c r="BM63" s="887"/>
      <c r="BN63" s="888"/>
      <c r="BO63" s="121"/>
      <c r="BP63" s="121"/>
      <c r="BQ63" s="118">
        <v>57</v>
      </c>
      <c r="BR63" s="119"/>
      <c r="BS63" s="805"/>
      <c r="BT63" s="806"/>
      <c r="BU63" s="806"/>
      <c r="BV63" s="806"/>
      <c r="BW63" s="806"/>
      <c r="BX63" s="806"/>
      <c r="BY63" s="806"/>
      <c r="BZ63" s="806"/>
      <c r="CA63" s="806"/>
      <c r="CB63" s="806"/>
      <c r="CC63" s="806"/>
      <c r="CD63" s="806"/>
      <c r="CE63" s="806"/>
      <c r="CF63" s="806"/>
      <c r="CG63" s="80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21"/>
      <c r="DW63" s="822"/>
      <c r="DX63" s="822"/>
      <c r="DY63" s="822"/>
      <c r="DZ63" s="82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5"/>
      <c r="BT64" s="806"/>
      <c r="BU64" s="806"/>
      <c r="BV64" s="806"/>
      <c r="BW64" s="806"/>
      <c r="BX64" s="806"/>
      <c r="BY64" s="806"/>
      <c r="BZ64" s="806"/>
      <c r="CA64" s="806"/>
      <c r="CB64" s="806"/>
      <c r="CC64" s="806"/>
      <c r="CD64" s="806"/>
      <c r="CE64" s="806"/>
      <c r="CF64" s="806"/>
      <c r="CG64" s="80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21"/>
      <c r="DW64" s="822"/>
      <c r="DX64" s="822"/>
      <c r="DY64" s="822"/>
      <c r="DZ64" s="823"/>
      <c r="EA64" s="102"/>
    </row>
    <row r="65" spans="1:131" s="103" customFormat="1" ht="26.25" customHeight="1" thickBot="1" x14ac:dyDescent="0.2">
      <c r="A65" s="108" t="s">
        <v>356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5"/>
      <c r="BT65" s="806"/>
      <c r="BU65" s="806"/>
      <c r="BV65" s="806"/>
      <c r="BW65" s="806"/>
      <c r="BX65" s="806"/>
      <c r="BY65" s="806"/>
      <c r="BZ65" s="806"/>
      <c r="CA65" s="806"/>
      <c r="CB65" s="806"/>
      <c r="CC65" s="806"/>
      <c r="CD65" s="806"/>
      <c r="CE65" s="806"/>
      <c r="CF65" s="806"/>
      <c r="CG65" s="80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21"/>
      <c r="DW65" s="822"/>
      <c r="DX65" s="822"/>
      <c r="DY65" s="822"/>
      <c r="DZ65" s="823"/>
      <c r="EA65" s="102"/>
    </row>
    <row r="66" spans="1:131" s="103" customFormat="1" ht="26.25" customHeight="1" x14ac:dyDescent="0.15">
      <c r="A66" s="777" t="s">
        <v>357</v>
      </c>
      <c r="B66" s="778"/>
      <c r="C66" s="778"/>
      <c r="D66" s="778"/>
      <c r="E66" s="778"/>
      <c r="F66" s="778"/>
      <c r="G66" s="778"/>
      <c r="H66" s="778"/>
      <c r="I66" s="778"/>
      <c r="J66" s="778"/>
      <c r="K66" s="778"/>
      <c r="L66" s="778"/>
      <c r="M66" s="778"/>
      <c r="N66" s="778"/>
      <c r="O66" s="778"/>
      <c r="P66" s="779"/>
      <c r="Q66" s="754" t="s">
        <v>358</v>
      </c>
      <c r="R66" s="755"/>
      <c r="S66" s="755"/>
      <c r="T66" s="755"/>
      <c r="U66" s="756"/>
      <c r="V66" s="754" t="s">
        <v>359</v>
      </c>
      <c r="W66" s="755"/>
      <c r="X66" s="755"/>
      <c r="Y66" s="755"/>
      <c r="Z66" s="756"/>
      <c r="AA66" s="754" t="s">
        <v>333</v>
      </c>
      <c r="AB66" s="755"/>
      <c r="AC66" s="755"/>
      <c r="AD66" s="755"/>
      <c r="AE66" s="756"/>
      <c r="AF66" s="889" t="s">
        <v>335</v>
      </c>
      <c r="AG66" s="850"/>
      <c r="AH66" s="850"/>
      <c r="AI66" s="850"/>
      <c r="AJ66" s="890"/>
      <c r="AK66" s="754" t="s">
        <v>336</v>
      </c>
      <c r="AL66" s="778"/>
      <c r="AM66" s="778"/>
      <c r="AN66" s="778"/>
      <c r="AO66" s="779"/>
      <c r="AP66" s="754" t="s">
        <v>360</v>
      </c>
      <c r="AQ66" s="755"/>
      <c r="AR66" s="755"/>
      <c r="AS66" s="755"/>
      <c r="AT66" s="756"/>
      <c r="AU66" s="754" t="s">
        <v>361</v>
      </c>
      <c r="AV66" s="755"/>
      <c r="AW66" s="755"/>
      <c r="AX66" s="755"/>
      <c r="AY66" s="756"/>
      <c r="AZ66" s="754" t="s">
        <v>313</v>
      </c>
      <c r="BA66" s="755"/>
      <c r="BB66" s="755"/>
      <c r="BC66" s="755"/>
      <c r="BD66" s="766"/>
      <c r="BE66" s="121"/>
      <c r="BF66" s="121"/>
      <c r="BG66" s="121"/>
      <c r="BH66" s="121"/>
      <c r="BI66" s="121"/>
      <c r="BJ66" s="121"/>
      <c r="BK66" s="121"/>
      <c r="BL66" s="121"/>
      <c r="BM66" s="121"/>
      <c r="BN66" s="121"/>
      <c r="BO66" s="121"/>
      <c r="BP66" s="121"/>
      <c r="BQ66" s="118">
        <v>60</v>
      </c>
      <c r="BR66" s="123"/>
      <c r="BS66" s="900"/>
      <c r="BT66" s="901"/>
      <c r="BU66" s="901"/>
      <c r="BV66" s="901"/>
      <c r="BW66" s="901"/>
      <c r="BX66" s="901"/>
      <c r="BY66" s="901"/>
      <c r="BZ66" s="901"/>
      <c r="CA66" s="901"/>
      <c r="CB66" s="901"/>
      <c r="CC66" s="901"/>
      <c r="CD66" s="901"/>
      <c r="CE66" s="901"/>
      <c r="CF66" s="901"/>
      <c r="CG66" s="902"/>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102"/>
    </row>
    <row r="67" spans="1:131" s="103" customFormat="1" ht="26.25" customHeight="1" thickBot="1" x14ac:dyDescent="0.2">
      <c r="A67" s="780"/>
      <c r="B67" s="781"/>
      <c r="C67" s="781"/>
      <c r="D67" s="781"/>
      <c r="E67" s="781"/>
      <c r="F67" s="781"/>
      <c r="G67" s="781"/>
      <c r="H67" s="781"/>
      <c r="I67" s="781"/>
      <c r="J67" s="781"/>
      <c r="K67" s="781"/>
      <c r="L67" s="781"/>
      <c r="M67" s="781"/>
      <c r="N67" s="781"/>
      <c r="O67" s="781"/>
      <c r="P67" s="782"/>
      <c r="Q67" s="757"/>
      <c r="R67" s="758"/>
      <c r="S67" s="758"/>
      <c r="T67" s="758"/>
      <c r="U67" s="759"/>
      <c r="V67" s="757"/>
      <c r="W67" s="758"/>
      <c r="X67" s="758"/>
      <c r="Y67" s="758"/>
      <c r="Z67" s="759"/>
      <c r="AA67" s="757"/>
      <c r="AB67" s="758"/>
      <c r="AC67" s="758"/>
      <c r="AD67" s="758"/>
      <c r="AE67" s="759"/>
      <c r="AF67" s="891"/>
      <c r="AG67" s="853"/>
      <c r="AH67" s="853"/>
      <c r="AI67" s="853"/>
      <c r="AJ67" s="892"/>
      <c r="AK67" s="893"/>
      <c r="AL67" s="781"/>
      <c r="AM67" s="781"/>
      <c r="AN67" s="781"/>
      <c r="AO67" s="782"/>
      <c r="AP67" s="757"/>
      <c r="AQ67" s="758"/>
      <c r="AR67" s="758"/>
      <c r="AS67" s="758"/>
      <c r="AT67" s="759"/>
      <c r="AU67" s="757"/>
      <c r="AV67" s="758"/>
      <c r="AW67" s="758"/>
      <c r="AX67" s="758"/>
      <c r="AY67" s="759"/>
      <c r="AZ67" s="757"/>
      <c r="BA67" s="758"/>
      <c r="BB67" s="758"/>
      <c r="BC67" s="758"/>
      <c r="BD67" s="767"/>
      <c r="BE67" s="121"/>
      <c r="BF67" s="121"/>
      <c r="BG67" s="121"/>
      <c r="BH67" s="121"/>
      <c r="BI67" s="121"/>
      <c r="BJ67" s="121"/>
      <c r="BK67" s="121"/>
      <c r="BL67" s="121"/>
      <c r="BM67" s="121"/>
      <c r="BN67" s="121"/>
      <c r="BO67" s="121"/>
      <c r="BP67" s="121"/>
      <c r="BQ67" s="118">
        <v>61</v>
      </c>
      <c r="BR67" s="123"/>
      <c r="BS67" s="900"/>
      <c r="BT67" s="901"/>
      <c r="BU67" s="901"/>
      <c r="BV67" s="901"/>
      <c r="BW67" s="901"/>
      <c r="BX67" s="901"/>
      <c r="BY67" s="901"/>
      <c r="BZ67" s="901"/>
      <c r="CA67" s="901"/>
      <c r="CB67" s="901"/>
      <c r="CC67" s="901"/>
      <c r="CD67" s="901"/>
      <c r="CE67" s="901"/>
      <c r="CF67" s="901"/>
      <c r="CG67" s="902"/>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102"/>
    </row>
    <row r="68" spans="1:131" s="103" customFormat="1" ht="26.25" customHeight="1" thickTop="1" x14ac:dyDescent="0.15">
      <c r="A68" s="114">
        <v>1</v>
      </c>
      <c r="B68" s="906" t="s">
        <v>362</v>
      </c>
      <c r="C68" s="907"/>
      <c r="D68" s="907"/>
      <c r="E68" s="907"/>
      <c r="F68" s="907"/>
      <c r="G68" s="907"/>
      <c r="H68" s="907"/>
      <c r="I68" s="907"/>
      <c r="J68" s="907"/>
      <c r="K68" s="907"/>
      <c r="L68" s="907"/>
      <c r="M68" s="907"/>
      <c r="N68" s="907"/>
      <c r="O68" s="907"/>
      <c r="P68" s="908"/>
      <c r="Q68" s="909">
        <v>8889</v>
      </c>
      <c r="R68" s="903"/>
      <c r="S68" s="903"/>
      <c r="T68" s="903"/>
      <c r="U68" s="903"/>
      <c r="V68" s="903">
        <v>7475</v>
      </c>
      <c r="W68" s="903"/>
      <c r="X68" s="903"/>
      <c r="Y68" s="903"/>
      <c r="Z68" s="903"/>
      <c r="AA68" s="903">
        <v>1414</v>
      </c>
      <c r="AB68" s="903"/>
      <c r="AC68" s="903"/>
      <c r="AD68" s="903"/>
      <c r="AE68" s="903"/>
      <c r="AF68" s="903">
        <v>1414</v>
      </c>
      <c r="AG68" s="903"/>
      <c r="AH68" s="903"/>
      <c r="AI68" s="903"/>
      <c r="AJ68" s="903"/>
      <c r="AK68" s="903">
        <v>523</v>
      </c>
      <c r="AL68" s="903"/>
      <c r="AM68" s="903"/>
      <c r="AN68" s="903"/>
      <c r="AO68" s="903"/>
      <c r="AP68" s="903" t="s">
        <v>341</v>
      </c>
      <c r="AQ68" s="903"/>
      <c r="AR68" s="903"/>
      <c r="AS68" s="903"/>
      <c r="AT68" s="903"/>
      <c r="AU68" s="903" t="s">
        <v>344</v>
      </c>
      <c r="AV68" s="903"/>
      <c r="AW68" s="903"/>
      <c r="AX68" s="903"/>
      <c r="AY68" s="903"/>
      <c r="AZ68" s="904"/>
      <c r="BA68" s="904"/>
      <c r="BB68" s="904"/>
      <c r="BC68" s="904"/>
      <c r="BD68" s="905"/>
      <c r="BE68" s="121"/>
      <c r="BF68" s="121"/>
      <c r="BG68" s="121"/>
      <c r="BH68" s="121"/>
      <c r="BI68" s="121"/>
      <c r="BJ68" s="121"/>
      <c r="BK68" s="121"/>
      <c r="BL68" s="121"/>
      <c r="BM68" s="121"/>
      <c r="BN68" s="121"/>
      <c r="BO68" s="121"/>
      <c r="BP68" s="121"/>
      <c r="BQ68" s="118">
        <v>62</v>
      </c>
      <c r="BR68" s="123"/>
      <c r="BS68" s="900"/>
      <c r="BT68" s="901"/>
      <c r="BU68" s="901"/>
      <c r="BV68" s="901"/>
      <c r="BW68" s="901"/>
      <c r="BX68" s="901"/>
      <c r="BY68" s="901"/>
      <c r="BZ68" s="901"/>
      <c r="CA68" s="901"/>
      <c r="CB68" s="901"/>
      <c r="CC68" s="901"/>
      <c r="CD68" s="901"/>
      <c r="CE68" s="901"/>
      <c r="CF68" s="901"/>
      <c r="CG68" s="902"/>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102"/>
    </row>
    <row r="69" spans="1:131" s="103" customFormat="1" ht="26.25" customHeight="1" x14ac:dyDescent="0.15">
      <c r="A69" s="117">
        <v>2</v>
      </c>
      <c r="B69" s="910" t="s">
        <v>363</v>
      </c>
      <c r="C69" s="911"/>
      <c r="D69" s="911"/>
      <c r="E69" s="911"/>
      <c r="F69" s="911"/>
      <c r="G69" s="911"/>
      <c r="H69" s="911"/>
      <c r="I69" s="911"/>
      <c r="J69" s="911"/>
      <c r="K69" s="911"/>
      <c r="L69" s="911"/>
      <c r="M69" s="911"/>
      <c r="N69" s="911"/>
      <c r="O69" s="911"/>
      <c r="P69" s="912"/>
      <c r="Q69" s="913">
        <v>2144</v>
      </c>
      <c r="R69" s="868"/>
      <c r="S69" s="868"/>
      <c r="T69" s="868"/>
      <c r="U69" s="868"/>
      <c r="V69" s="868">
        <v>1846</v>
      </c>
      <c r="W69" s="868"/>
      <c r="X69" s="868"/>
      <c r="Y69" s="868"/>
      <c r="Z69" s="868"/>
      <c r="AA69" s="868">
        <v>298</v>
      </c>
      <c r="AB69" s="868"/>
      <c r="AC69" s="868"/>
      <c r="AD69" s="868"/>
      <c r="AE69" s="868"/>
      <c r="AF69" s="868">
        <v>86</v>
      </c>
      <c r="AG69" s="868"/>
      <c r="AH69" s="868"/>
      <c r="AI69" s="868"/>
      <c r="AJ69" s="868"/>
      <c r="AK69" s="868">
        <v>100</v>
      </c>
      <c r="AL69" s="868"/>
      <c r="AM69" s="868"/>
      <c r="AN69" s="868"/>
      <c r="AO69" s="868"/>
      <c r="AP69" s="868">
        <v>567</v>
      </c>
      <c r="AQ69" s="868"/>
      <c r="AR69" s="868"/>
      <c r="AS69" s="868"/>
      <c r="AT69" s="868"/>
      <c r="AU69" s="868">
        <v>111</v>
      </c>
      <c r="AV69" s="868"/>
      <c r="AW69" s="868"/>
      <c r="AX69" s="868"/>
      <c r="AY69" s="868"/>
      <c r="AZ69" s="914"/>
      <c r="BA69" s="914"/>
      <c r="BB69" s="914"/>
      <c r="BC69" s="914"/>
      <c r="BD69" s="915"/>
      <c r="BE69" s="121"/>
      <c r="BF69" s="121"/>
      <c r="BG69" s="121"/>
      <c r="BH69" s="121"/>
      <c r="BI69" s="121"/>
      <c r="BJ69" s="121"/>
      <c r="BK69" s="121"/>
      <c r="BL69" s="121"/>
      <c r="BM69" s="121"/>
      <c r="BN69" s="121"/>
      <c r="BO69" s="121"/>
      <c r="BP69" s="121"/>
      <c r="BQ69" s="118">
        <v>63</v>
      </c>
      <c r="BR69" s="123"/>
      <c r="BS69" s="900"/>
      <c r="BT69" s="901"/>
      <c r="BU69" s="901"/>
      <c r="BV69" s="901"/>
      <c r="BW69" s="901"/>
      <c r="BX69" s="901"/>
      <c r="BY69" s="901"/>
      <c r="BZ69" s="901"/>
      <c r="CA69" s="901"/>
      <c r="CB69" s="901"/>
      <c r="CC69" s="901"/>
      <c r="CD69" s="901"/>
      <c r="CE69" s="901"/>
      <c r="CF69" s="901"/>
      <c r="CG69" s="902"/>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102"/>
    </row>
    <row r="70" spans="1:131" s="103" customFormat="1" ht="26.25" customHeight="1" x14ac:dyDescent="0.15">
      <c r="A70" s="117">
        <v>3</v>
      </c>
      <c r="B70" s="910" t="s">
        <v>364</v>
      </c>
      <c r="C70" s="911"/>
      <c r="D70" s="911"/>
      <c r="E70" s="911"/>
      <c r="F70" s="911"/>
      <c r="G70" s="911"/>
      <c r="H70" s="911"/>
      <c r="I70" s="911"/>
      <c r="J70" s="911"/>
      <c r="K70" s="911"/>
      <c r="L70" s="911"/>
      <c r="M70" s="911"/>
      <c r="N70" s="911"/>
      <c r="O70" s="911"/>
      <c r="P70" s="912"/>
      <c r="Q70" s="913">
        <v>1373</v>
      </c>
      <c r="R70" s="868"/>
      <c r="S70" s="868"/>
      <c r="T70" s="868"/>
      <c r="U70" s="868"/>
      <c r="V70" s="868">
        <v>1028</v>
      </c>
      <c r="W70" s="868"/>
      <c r="X70" s="868"/>
      <c r="Y70" s="868"/>
      <c r="Z70" s="868"/>
      <c r="AA70" s="868">
        <v>345</v>
      </c>
      <c r="AB70" s="868"/>
      <c r="AC70" s="868"/>
      <c r="AD70" s="868"/>
      <c r="AE70" s="868"/>
      <c r="AF70" s="868">
        <v>1065</v>
      </c>
      <c r="AG70" s="868"/>
      <c r="AH70" s="868"/>
      <c r="AI70" s="868"/>
      <c r="AJ70" s="868"/>
      <c r="AK70" s="868" t="s">
        <v>325</v>
      </c>
      <c r="AL70" s="868"/>
      <c r="AM70" s="868"/>
      <c r="AN70" s="868"/>
      <c r="AO70" s="868"/>
      <c r="AP70" s="868">
        <v>305</v>
      </c>
      <c r="AQ70" s="868"/>
      <c r="AR70" s="868"/>
      <c r="AS70" s="868"/>
      <c r="AT70" s="868"/>
      <c r="AU70" s="868" t="s">
        <v>325</v>
      </c>
      <c r="AV70" s="868"/>
      <c r="AW70" s="868"/>
      <c r="AX70" s="868"/>
      <c r="AY70" s="868"/>
      <c r="AZ70" s="914"/>
      <c r="BA70" s="914"/>
      <c r="BB70" s="914"/>
      <c r="BC70" s="914"/>
      <c r="BD70" s="915"/>
      <c r="BE70" s="121"/>
      <c r="BF70" s="121"/>
      <c r="BG70" s="121"/>
      <c r="BH70" s="121"/>
      <c r="BI70" s="121"/>
      <c r="BJ70" s="121"/>
      <c r="BK70" s="121"/>
      <c r="BL70" s="121"/>
      <c r="BM70" s="121"/>
      <c r="BN70" s="121"/>
      <c r="BO70" s="121"/>
      <c r="BP70" s="121"/>
      <c r="BQ70" s="118">
        <v>64</v>
      </c>
      <c r="BR70" s="123"/>
      <c r="BS70" s="900"/>
      <c r="BT70" s="901"/>
      <c r="BU70" s="901"/>
      <c r="BV70" s="901"/>
      <c r="BW70" s="901"/>
      <c r="BX70" s="901"/>
      <c r="BY70" s="901"/>
      <c r="BZ70" s="901"/>
      <c r="CA70" s="901"/>
      <c r="CB70" s="901"/>
      <c r="CC70" s="901"/>
      <c r="CD70" s="901"/>
      <c r="CE70" s="901"/>
      <c r="CF70" s="901"/>
      <c r="CG70" s="902"/>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102"/>
    </row>
    <row r="71" spans="1:131" s="103" customFormat="1" ht="26.25" customHeight="1" x14ac:dyDescent="0.15">
      <c r="A71" s="117">
        <v>4</v>
      </c>
      <c r="B71" s="910" t="s">
        <v>365</v>
      </c>
      <c r="C71" s="911"/>
      <c r="D71" s="911"/>
      <c r="E71" s="911"/>
      <c r="F71" s="911"/>
      <c r="G71" s="911"/>
      <c r="H71" s="911"/>
      <c r="I71" s="911"/>
      <c r="J71" s="911"/>
      <c r="K71" s="911"/>
      <c r="L71" s="911"/>
      <c r="M71" s="911"/>
      <c r="N71" s="911"/>
      <c r="O71" s="911"/>
      <c r="P71" s="912"/>
      <c r="Q71" s="913">
        <v>1</v>
      </c>
      <c r="R71" s="868"/>
      <c r="S71" s="868"/>
      <c r="T71" s="868"/>
      <c r="U71" s="868"/>
      <c r="V71" s="868">
        <v>1</v>
      </c>
      <c r="W71" s="868"/>
      <c r="X71" s="868"/>
      <c r="Y71" s="868"/>
      <c r="Z71" s="868"/>
      <c r="AA71" s="868">
        <v>1</v>
      </c>
      <c r="AB71" s="868"/>
      <c r="AC71" s="868"/>
      <c r="AD71" s="868"/>
      <c r="AE71" s="868"/>
      <c r="AF71" s="868">
        <v>1</v>
      </c>
      <c r="AG71" s="868"/>
      <c r="AH71" s="868"/>
      <c r="AI71" s="868"/>
      <c r="AJ71" s="868"/>
      <c r="AK71" s="868" t="s">
        <v>325</v>
      </c>
      <c r="AL71" s="868"/>
      <c r="AM71" s="868"/>
      <c r="AN71" s="868"/>
      <c r="AO71" s="868"/>
      <c r="AP71" s="868" t="s">
        <v>325</v>
      </c>
      <c r="AQ71" s="868"/>
      <c r="AR71" s="868"/>
      <c r="AS71" s="868"/>
      <c r="AT71" s="868"/>
      <c r="AU71" s="868" t="s">
        <v>344</v>
      </c>
      <c r="AV71" s="868"/>
      <c r="AW71" s="868"/>
      <c r="AX71" s="868"/>
      <c r="AY71" s="868"/>
      <c r="AZ71" s="914"/>
      <c r="BA71" s="914"/>
      <c r="BB71" s="914"/>
      <c r="BC71" s="914"/>
      <c r="BD71" s="915"/>
      <c r="BE71" s="121"/>
      <c r="BF71" s="121"/>
      <c r="BG71" s="121"/>
      <c r="BH71" s="121"/>
      <c r="BI71" s="121"/>
      <c r="BJ71" s="121"/>
      <c r="BK71" s="121"/>
      <c r="BL71" s="121"/>
      <c r="BM71" s="121"/>
      <c r="BN71" s="121"/>
      <c r="BO71" s="121"/>
      <c r="BP71" s="121"/>
      <c r="BQ71" s="118">
        <v>65</v>
      </c>
      <c r="BR71" s="123"/>
      <c r="BS71" s="900"/>
      <c r="BT71" s="901"/>
      <c r="BU71" s="901"/>
      <c r="BV71" s="901"/>
      <c r="BW71" s="901"/>
      <c r="BX71" s="901"/>
      <c r="BY71" s="901"/>
      <c r="BZ71" s="901"/>
      <c r="CA71" s="901"/>
      <c r="CB71" s="901"/>
      <c r="CC71" s="901"/>
      <c r="CD71" s="901"/>
      <c r="CE71" s="901"/>
      <c r="CF71" s="901"/>
      <c r="CG71" s="902"/>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102"/>
    </row>
    <row r="72" spans="1:131" s="103" customFormat="1" ht="26.25" customHeight="1" x14ac:dyDescent="0.15">
      <c r="A72" s="117">
        <v>5</v>
      </c>
      <c r="B72" s="910" t="s">
        <v>366</v>
      </c>
      <c r="C72" s="911"/>
      <c r="D72" s="911"/>
      <c r="E72" s="911"/>
      <c r="F72" s="911"/>
      <c r="G72" s="911"/>
      <c r="H72" s="911"/>
      <c r="I72" s="911"/>
      <c r="J72" s="911"/>
      <c r="K72" s="911"/>
      <c r="L72" s="911"/>
      <c r="M72" s="911"/>
      <c r="N72" s="911"/>
      <c r="O72" s="911"/>
      <c r="P72" s="912"/>
      <c r="Q72" s="913">
        <v>2491</v>
      </c>
      <c r="R72" s="868"/>
      <c r="S72" s="868"/>
      <c r="T72" s="868"/>
      <c r="U72" s="868"/>
      <c r="V72" s="868">
        <v>2446</v>
      </c>
      <c r="W72" s="868"/>
      <c r="X72" s="868"/>
      <c r="Y72" s="868"/>
      <c r="Z72" s="868"/>
      <c r="AA72" s="868">
        <v>46</v>
      </c>
      <c r="AB72" s="868"/>
      <c r="AC72" s="868"/>
      <c r="AD72" s="868"/>
      <c r="AE72" s="868"/>
      <c r="AF72" s="868">
        <v>46</v>
      </c>
      <c r="AG72" s="868"/>
      <c r="AH72" s="868"/>
      <c r="AI72" s="868"/>
      <c r="AJ72" s="868"/>
      <c r="AK72" s="868">
        <v>43</v>
      </c>
      <c r="AL72" s="868"/>
      <c r="AM72" s="868"/>
      <c r="AN72" s="868"/>
      <c r="AO72" s="868"/>
      <c r="AP72" s="868">
        <v>964</v>
      </c>
      <c r="AQ72" s="868"/>
      <c r="AR72" s="868"/>
      <c r="AS72" s="868"/>
      <c r="AT72" s="868"/>
      <c r="AU72" s="868">
        <v>186</v>
      </c>
      <c r="AV72" s="868"/>
      <c r="AW72" s="868"/>
      <c r="AX72" s="868"/>
      <c r="AY72" s="868"/>
      <c r="AZ72" s="914"/>
      <c r="BA72" s="914"/>
      <c r="BB72" s="914"/>
      <c r="BC72" s="914"/>
      <c r="BD72" s="915"/>
      <c r="BE72" s="121"/>
      <c r="BF72" s="121"/>
      <c r="BG72" s="121"/>
      <c r="BH72" s="121"/>
      <c r="BI72" s="121"/>
      <c r="BJ72" s="121"/>
      <c r="BK72" s="121"/>
      <c r="BL72" s="121"/>
      <c r="BM72" s="121"/>
      <c r="BN72" s="121"/>
      <c r="BO72" s="121"/>
      <c r="BP72" s="121"/>
      <c r="BQ72" s="118">
        <v>66</v>
      </c>
      <c r="BR72" s="123"/>
      <c r="BS72" s="900"/>
      <c r="BT72" s="901"/>
      <c r="BU72" s="901"/>
      <c r="BV72" s="901"/>
      <c r="BW72" s="901"/>
      <c r="BX72" s="901"/>
      <c r="BY72" s="901"/>
      <c r="BZ72" s="901"/>
      <c r="CA72" s="901"/>
      <c r="CB72" s="901"/>
      <c r="CC72" s="901"/>
      <c r="CD72" s="901"/>
      <c r="CE72" s="901"/>
      <c r="CF72" s="901"/>
      <c r="CG72" s="902"/>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102"/>
    </row>
    <row r="73" spans="1:131" s="103" customFormat="1" ht="26.25" customHeight="1" x14ac:dyDescent="0.15">
      <c r="A73" s="117">
        <v>6</v>
      </c>
      <c r="B73" s="910" t="s">
        <v>367</v>
      </c>
      <c r="C73" s="911"/>
      <c r="D73" s="911"/>
      <c r="E73" s="911"/>
      <c r="F73" s="911"/>
      <c r="G73" s="911"/>
      <c r="H73" s="911"/>
      <c r="I73" s="911"/>
      <c r="J73" s="911"/>
      <c r="K73" s="911"/>
      <c r="L73" s="911"/>
      <c r="M73" s="911"/>
      <c r="N73" s="911"/>
      <c r="O73" s="911"/>
      <c r="P73" s="912"/>
      <c r="Q73" s="913">
        <v>300</v>
      </c>
      <c r="R73" s="868"/>
      <c r="S73" s="868"/>
      <c r="T73" s="868"/>
      <c r="U73" s="868"/>
      <c r="V73" s="868">
        <v>254</v>
      </c>
      <c r="W73" s="868"/>
      <c r="X73" s="868"/>
      <c r="Y73" s="868"/>
      <c r="Z73" s="868"/>
      <c r="AA73" s="868">
        <v>46</v>
      </c>
      <c r="AB73" s="868"/>
      <c r="AC73" s="868"/>
      <c r="AD73" s="868"/>
      <c r="AE73" s="868"/>
      <c r="AF73" s="868">
        <v>46</v>
      </c>
      <c r="AG73" s="868"/>
      <c r="AH73" s="868"/>
      <c r="AI73" s="868"/>
      <c r="AJ73" s="868"/>
      <c r="AK73" s="868" t="s">
        <v>325</v>
      </c>
      <c r="AL73" s="868"/>
      <c r="AM73" s="868"/>
      <c r="AN73" s="868"/>
      <c r="AO73" s="868"/>
      <c r="AP73" s="868" t="s">
        <v>341</v>
      </c>
      <c r="AQ73" s="868"/>
      <c r="AR73" s="868"/>
      <c r="AS73" s="868"/>
      <c r="AT73" s="868"/>
      <c r="AU73" s="868" t="s">
        <v>344</v>
      </c>
      <c r="AV73" s="868"/>
      <c r="AW73" s="868"/>
      <c r="AX73" s="868"/>
      <c r="AY73" s="868"/>
      <c r="AZ73" s="914"/>
      <c r="BA73" s="914"/>
      <c r="BB73" s="914"/>
      <c r="BC73" s="914"/>
      <c r="BD73" s="915"/>
      <c r="BE73" s="121"/>
      <c r="BF73" s="121"/>
      <c r="BG73" s="121"/>
      <c r="BH73" s="121"/>
      <c r="BI73" s="121"/>
      <c r="BJ73" s="121"/>
      <c r="BK73" s="121"/>
      <c r="BL73" s="121"/>
      <c r="BM73" s="121"/>
      <c r="BN73" s="121"/>
      <c r="BO73" s="121"/>
      <c r="BP73" s="121"/>
      <c r="BQ73" s="118">
        <v>67</v>
      </c>
      <c r="BR73" s="123"/>
      <c r="BS73" s="900"/>
      <c r="BT73" s="901"/>
      <c r="BU73" s="901"/>
      <c r="BV73" s="901"/>
      <c r="BW73" s="901"/>
      <c r="BX73" s="901"/>
      <c r="BY73" s="901"/>
      <c r="BZ73" s="901"/>
      <c r="CA73" s="901"/>
      <c r="CB73" s="901"/>
      <c r="CC73" s="901"/>
      <c r="CD73" s="901"/>
      <c r="CE73" s="901"/>
      <c r="CF73" s="901"/>
      <c r="CG73" s="902"/>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102"/>
    </row>
    <row r="74" spans="1:131" s="103" customFormat="1" ht="26.25" customHeight="1" x14ac:dyDescent="0.15">
      <c r="A74" s="117">
        <v>7</v>
      </c>
      <c r="B74" s="910" t="s">
        <v>368</v>
      </c>
      <c r="C74" s="911"/>
      <c r="D74" s="911"/>
      <c r="E74" s="911"/>
      <c r="F74" s="911"/>
      <c r="G74" s="911"/>
      <c r="H74" s="911"/>
      <c r="I74" s="911"/>
      <c r="J74" s="911"/>
      <c r="K74" s="911"/>
      <c r="L74" s="911"/>
      <c r="M74" s="911"/>
      <c r="N74" s="911"/>
      <c r="O74" s="911"/>
      <c r="P74" s="912"/>
      <c r="Q74" s="913">
        <v>290311</v>
      </c>
      <c r="R74" s="868"/>
      <c r="S74" s="868"/>
      <c r="T74" s="868"/>
      <c r="U74" s="868"/>
      <c r="V74" s="868">
        <v>279470</v>
      </c>
      <c r="W74" s="868"/>
      <c r="X74" s="868"/>
      <c r="Y74" s="868"/>
      <c r="Z74" s="868"/>
      <c r="AA74" s="868">
        <v>10841</v>
      </c>
      <c r="AB74" s="868"/>
      <c r="AC74" s="868"/>
      <c r="AD74" s="868"/>
      <c r="AE74" s="868"/>
      <c r="AF74" s="868">
        <v>10841</v>
      </c>
      <c r="AG74" s="868"/>
      <c r="AH74" s="868"/>
      <c r="AI74" s="868"/>
      <c r="AJ74" s="868"/>
      <c r="AK74" s="868" t="s">
        <v>341</v>
      </c>
      <c r="AL74" s="868"/>
      <c r="AM74" s="868"/>
      <c r="AN74" s="868"/>
      <c r="AO74" s="868"/>
      <c r="AP74" s="868" t="s">
        <v>344</v>
      </c>
      <c r="AQ74" s="868"/>
      <c r="AR74" s="868"/>
      <c r="AS74" s="868"/>
      <c r="AT74" s="868"/>
      <c r="AU74" s="868" t="s">
        <v>341</v>
      </c>
      <c r="AV74" s="868"/>
      <c r="AW74" s="868"/>
      <c r="AX74" s="868"/>
      <c r="AY74" s="868"/>
      <c r="AZ74" s="914"/>
      <c r="BA74" s="914"/>
      <c r="BB74" s="914"/>
      <c r="BC74" s="914"/>
      <c r="BD74" s="915"/>
      <c r="BE74" s="121"/>
      <c r="BF74" s="121"/>
      <c r="BG74" s="121"/>
      <c r="BH74" s="121"/>
      <c r="BI74" s="121"/>
      <c r="BJ74" s="121"/>
      <c r="BK74" s="121"/>
      <c r="BL74" s="121"/>
      <c r="BM74" s="121"/>
      <c r="BN74" s="121"/>
      <c r="BO74" s="121"/>
      <c r="BP74" s="121"/>
      <c r="BQ74" s="118">
        <v>68</v>
      </c>
      <c r="BR74" s="123"/>
      <c r="BS74" s="900"/>
      <c r="BT74" s="901"/>
      <c r="BU74" s="901"/>
      <c r="BV74" s="901"/>
      <c r="BW74" s="901"/>
      <c r="BX74" s="901"/>
      <c r="BY74" s="901"/>
      <c r="BZ74" s="901"/>
      <c r="CA74" s="901"/>
      <c r="CB74" s="901"/>
      <c r="CC74" s="901"/>
      <c r="CD74" s="901"/>
      <c r="CE74" s="901"/>
      <c r="CF74" s="901"/>
      <c r="CG74" s="902"/>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102"/>
    </row>
    <row r="75" spans="1:131" s="103" customFormat="1" ht="26.25" customHeight="1" x14ac:dyDescent="0.15">
      <c r="A75" s="117">
        <v>8</v>
      </c>
      <c r="B75" s="910"/>
      <c r="C75" s="911"/>
      <c r="D75" s="911"/>
      <c r="E75" s="911"/>
      <c r="F75" s="911"/>
      <c r="G75" s="911"/>
      <c r="H75" s="911"/>
      <c r="I75" s="911"/>
      <c r="J75" s="911"/>
      <c r="K75" s="911"/>
      <c r="L75" s="911"/>
      <c r="M75" s="911"/>
      <c r="N75" s="911"/>
      <c r="O75" s="911"/>
      <c r="P75" s="912"/>
      <c r="Q75" s="916"/>
      <c r="R75" s="917"/>
      <c r="S75" s="917"/>
      <c r="T75" s="917"/>
      <c r="U75" s="867"/>
      <c r="V75" s="918"/>
      <c r="W75" s="917"/>
      <c r="X75" s="917"/>
      <c r="Y75" s="917"/>
      <c r="Z75" s="867"/>
      <c r="AA75" s="918"/>
      <c r="AB75" s="917"/>
      <c r="AC75" s="917"/>
      <c r="AD75" s="917"/>
      <c r="AE75" s="867"/>
      <c r="AF75" s="918"/>
      <c r="AG75" s="917"/>
      <c r="AH75" s="917"/>
      <c r="AI75" s="917"/>
      <c r="AJ75" s="867"/>
      <c r="AK75" s="918"/>
      <c r="AL75" s="917"/>
      <c r="AM75" s="917"/>
      <c r="AN75" s="917"/>
      <c r="AO75" s="867"/>
      <c r="AP75" s="918"/>
      <c r="AQ75" s="917"/>
      <c r="AR75" s="917"/>
      <c r="AS75" s="917"/>
      <c r="AT75" s="867"/>
      <c r="AU75" s="918"/>
      <c r="AV75" s="917"/>
      <c r="AW75" s="917"/>
      <c r="AX75" s="917"/>
      <c r="AY75" s="867"/>
      <c r="AZ75" s="914"/>
      <c r="BA75" s="914"/>
      <c r="BB75" s="914"/>
      <c r="BC75" s="914"/>
      <c r="BD75" s="915"/>
      <c r="BE75" s="121"/>
      <c r="BF75" s="121"/>
      <c r="BG75" s="121"/>
      <c r="BH75" s="121"/>
      <c r="BI75" s="121"/>
      <c r="BJ75" s="121"/>
      <c r="BK75" s="121"/>
      <c r="BL75" s="121"/>
      <c r="BM75" s="121"/>
      <c r="BN75" s="121"/>
      <c r="BO75" s="121"/>
      <c r="BP75" s="121"/>
      <c r="BQ75" s="118">
        <v>69</v>
      </c>
      <c r="BR75" s="123"/>
      <c r="BS75" s="900"/>
      <c r="BT75" s="901"/>
      <c r="BU75" s="901"/>
      <c r="BV75" s="901"/>
      <c r="BW75" s="901"/>
      <c r="BX75" s="901"/>
      <c r="BY75" s="901"/>
      <c r="BZ75" s="901"/>
      <c r="CA75" s="901"/>
      <c r="CB75" s="901"/>
      <c r="CC75" s="901"/>
      <c r="CD75" s="901"/>
      <c r="CE75" s="901"/>
      <c r="CF75" s="901"/>
      <c r="CG75" s="902"/>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102"/>
    </row>
    <row r="76" spans="1:131" s="103" customFormat="1" ht="26.25" customHeight="1" x14ac:dyDescent="0.15">
      <c r="A76" s="117">
        <v>9</v>
      </c>
      <c r="B76" s="910"/>
      <c r="C76" s="911"/>
      <c r="D76" s="911"/>
      <c r="E76" s="911"/>
      <c r="F76" s="911"/>
      <c r="G76" s="911"/>
      <c r="H76" s="911"/>
      <c r="I76" s="911"/>
      <c r="J76" s="911"/>
      <c r="K76" s="911"/>
      <c r="L76" s="911"/>
      <c r="M76" s="911"/>
      <c r="N76" s="911"/>
      <c r="O76" s="911"/>
      <c r="P76" s="912"/>
      <c r="Q76" s="916"/>
      <c r="R76" s="917"/>
      <c r="S76" s="917"/>
      <c r="T76" s="917"/>
      <c r="U76" s="867"/>
      <c r="V76" s="918"/>
      <c r="W76" s="917"/>
      <c r="X76" s="917"/>
      <c r="Y76" s="917"/>
      <c r="Z76" s="867"/>
      <c r="AA76" s="918"/>
      <c r="AB76" s="917"/>
      <c r="AC76" s="917"/>
      <c r="AD76" s="917"/>
      <c r="AE76" s="867"/>
      <c r="AF76" s="918"/>
      <c r="AG76" s="917"/>
      <c r="AH76" s="917"/>
      <c r="AI76" s="917"/>
      <c r="AJ76" s="867"/>
      <c r="AK76" s="918"/>
      <c r="AL76" s="917"/>
      <c r="AM76" s="917"/>
      <c r="AN76" s="917"/>
      <c r="AO76" s="867"/>
      <c r="AP76" s="918"/>
      <c r="AQ76" s="917"/>
      <c r="AR76" s="917"/>
      <c r="AS76" s="917"/>
      <c r="AT76" s="867"/>
      <c r="AU76" s="918"/>
      <c r="AV76" s="917"/>
      <c r="AW76" s="917"/>
      <c r="AX76" s="917"/>
      <c r="AY76" s="867"/>
      <c r="AZ76" s="914"/>
      <c r="BA76" s="914"/>
      <c r="BB76" s="914"/>
      <c r="BC76" s="914"/>
      <c r="BD76" s="915"/>
      <c r="BE76" s="121"/>
      <c r="BF76" s="121"/>
      <c r="BG76" s="121"/>
      <c r="BH76" s="121"/>
      <c r="BI76" s="121"/>
      <c r="BJ76" s="121"/>
      <c r="BK76" s="121"/>
      <c r="BL76" s="121"/>
      <c r="BM76" s="121"/>
      <c r="BN76" s="121"/>
      <c r="BO76" s="121"/>
      <c r="BP76" s="121"/>
      <c r="BQ76" s="118">
        <v>70</v>
      </c>
      <c r="BR76" s="123"/>
      <c r="BS76" s="900"/>
      <c r="BT76" s="901"/>
      <c r="BU76" s="901"/>
      <c r="BV76" s="901"/>
      <c r="BW76" s="901"/>
      <c r="BX76" s="901"/>
      <c r="BY76" s="901"/>
      <c r="BZ76" s="901"/>
      <c r="CA76" s="901"/>
      <c r="CB76" s="901"/>
      <c r="CC76" s="901"/>
      <c r="CD76" s="901"/>
      <c r="CE76" s="901"/>
      <c r="CF76" s="901"/>
      <c r="CG76" s="902"/>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102"/>
    </row>
    <row r="77" spans="1:131" s="103" customFormat="1" ht="26.25" customHeight="1" x14ac:dyDescent="0.15">
      <c r="A77" s="117">
        <v>10</v>
      </c>
      <c r="B77" s="910"/>
      <c r="C77" s="911"/>
      <c r="D77" s="911"/>
      <c r="E77" s="911"/>
      <c r="F77" s="911"/>
      <c r="G77" s="911"/>
      <c r="H77" s="911"/>
      <c r="I77" s="911"/>
      <c r="J77" s="911"/>
      <c r="K77" s="911"/>
      <c r="L77" s="911"/>
      <c r="M77" s="911"/>
      <c r="N77" s="911"/>
      <c r="O77" s="911"/>
      <c r="P77" s="912"/>
      <c r="Q77" s="916"/>
      <c r="R77" s="917"/>
      <c r="S77" s="917"/>
      <c r="T77" s="917"/>
      <c r="U77" s="867"/>
      <c r="V77" s="918"/>
      <c r="W77" s="917"/>
      <c r="X77" s="917"/>
      <c r="Y77" s="917"/>
      <c r="Z77" s="867"/>
      <c r="AA77" s="918"/>
      <c r="AB77" s="917"/>
      <c r="AC77" s="917"/>
      <c r="AD77" s="917"/>
      <c r="AE77" s="867"/>
      <c r="AF77" s="918"/>
      <c r="AG77" s="917"/>
      <c r="AH77" s="917"/>
      <c r="AI77" s="917"/>
      <c r="AJ77" s="867"/>
      <c r="AK77" s="918"/>
      <c r="AL77" s="917"/>
      <c r="AM77" s="917"/>
      <c r="AN77" s="917"/>
      <c r="AO77" s="867"/>
      <c r="AP77" s="918"/>
      <c r="AQ77" s="917"/>
      <c r="AR77" s="917"/>
      <c r="AS77" s="917"/>
      <c r="AT77" s="867"/>
      <c r="AU77" s="918"/>
      <c r="AV77" s="917"/>
      <c r="AW77" s="917"/>
      <c r="AX77" s="917"/>
      <c r="AY77" s="867"/>
      <c r="AZ77" s="914"/>
      <c r="BA77" s="914"/>
      <c r="BB77" s="914"/>
      <c r="BC77" s="914"/>
      <c r="BD77" s="915"/>
      <c r="BE77" s="121"/>
      <c r="BF77" s="121"/>
      <c r="BG77" s="121"/>
      <c r="BH77" s="121"/>
      <c r="BI77" s="121"/>
      <c r="BJ77" s="121"/>
      <c r="BK77" s="121"/>
      <c r="BL77" s="121"/>
      <c r="BM77" s="121"/>
      <c r="BN77" s="121"/>
      <c r="BO77" s="121"/>
      <c r="BP77" s="121"/>
      <c r="BQ77" s="118">
        <v>71</v>
      </c>
      <c r="BR77" s="123"/>
      <c r="BS77" s="900"/>
      <c r="BT77" s="901"/>
      <c r="BU77" s="901"/>
      <c r="BV77" s="901"/>
      <c r="BW77" s="901"/>
      <c r="BX77" s="901"/>
      <c r="BY77" s="901"/>
      <c r="BZ77" s="901"/>
      <c r="CA77" s="901"/>
      <c r="CB77" s="901"/>
      <c r="CC77" s="901"/>
      <c r="CD77" s="901"/>
      <c r="CE77" s="901"/>
      <c r="CF77" s="901"/>
      <c r="CG77" s="902"/>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102"/>
    </row>
    <row r="78" spans="1:131" s="103" customFormat="1" ht="26.25" customHeight="1" x14ac:dyDescent="0.15">
      <c r="A78" s="117">
        <v>11</v>
      </c>
      <c r="B78" s="910"/>
      <c r="C78" s="911"/>
      <c r="D78" s="911"/>
      <c r="E78" s="911"/>
      <c r="F78" s="911"/>
      <c r="G78" s="911"/>
      <c r="H78" s="911"/>
      <c r="I78" s="911"/>
      <c r="J78" s="911"/>
      <c r="K78" s="911"/>
      <c r="L78" s="911"/>
      <c r="M78" s="911"/>
      <c r="N78" s="911"/>
      <c r="O78" s="911"/>
      <c r="P78" s="912"/>
      <c r="Q78" s="913"/>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914"/>
      <c r="BA78" s="914"/>
      <c r="BB78" s="914"/>
      <c r="BC78" s="914"/>
      <c r="BD78" s="915"/>
      <c r="BE78" s="121"/>
      <c r="BF78" s="121"/>
      <c r="BG78" s="121"/>
      <c r="BH78" s="121"/>
      <c r="BI78" s="121"/>
      <c r="BJ78" s="124"/>
      <c r="BK78" s="124"/>
      <c r="BL78" s="124"/>
      <c r="BM78" s="124"/>
      <c r="BN78" s="124"/>
      <c r="BO78" s="121"/>
      <c r="BP78" s="121"/>
      <c r="BQ78" s="118">
        <v>72</v>
      </c>
      <c r="BR78" s="123"/>
      <c r="BS78" s="900"/>
      <c r="BT78" s="901"/>
      <c r="BU78" s="901"/>
      <c r="BV78" s="901"/>
      <c r="BW78" s="901"/>
      <c r="BX78" s="901"/>
      <c r="BY78" s="901"/>
      <c r="BZ78" s="901"/>
      <c r="CA78" s="901"/>
      <c r="CB78" s="901"/>
      <c r="CC78" s="901"/>
      <c r="CD78" s="901"/>
      <c r="CE78" s="901"/>
      <c r="CF78" s="901"/>
      <c r="CG78" s="902"/>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102"/>
    </row>
    <row r="79" spans="1:131" s="103" customFormat="1" ht="26.25" customHeight="1" x14ac:dyDescent="0.15">
      <c r="A79" s="117">
        <v>12</v>
      </c>
      <c r="B79" s="910"/>
      <c r="C79" s="911"/>
      <c r="D79" s="911"/>
      <c r="E79" s="911"/>
      <c r="F79" s="911"/>
      <c r="G79" s="911"/>
      <c r="H79" s="911"/>
      <c r="I79" s="911"/>
      <c r="J79" s="911"/>
      <c r="K79" s="911"/>
      <c r="L79" s="911"/>
      <c r="M79" s="911"/>
      <c r="N79" s="911"/>
      <c r="O79" s="911"/>
      <c r="P79" s="912"/>
      <c r="Q79" s="913"/>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914"/>
      <c r="BA79" s="914"/>
      <c r="BB79" s="914"/>
      <c r="BC79" s="914"/>
      <c r="BD79" s="915"/>
      <c r="BE79" s="121"/>
      <c r="BF79" s="121"/>
      <c r="BG79" s="121"/>
      <c r="BH79" s="121"/>
      <c r="BI79" s="121"/>
      <c r="BJ79" s="124"/>
      <c r="BK79" s="124"/>
      <c r="BL79" s="124"/>
      <c r="BM79" s="124"/>
      <c r="BN79" s="124"/>
      <c r="BO79" s="121"/>
      <c r="BP79" s="121"/>
      <c r="BQ79" s="118">
        <v>73</v>
      </c>
      <c r="BR79" s="123"/>
      <c r="BS79" s="900"/>
      <c r="BT79" s="901"/>
      <c r="BU79" s="901"/>
      <c r="BV79" s="901"/>
      <c r="BW79" s="901"/>
      <c r="BX79" s="901"/>
      <c r="BY79" s="901"/>
      <c r="BZ79" s="901"/>
      <c r="CA79" s="901"/>
      <c r="CB79" s="901"/>
      <c r="CC79" s="901"/>
      <c r="CD79" s="901"/>
      <c r="CE79" s="901"/>
      <c r="CF79" s="901"/>
      <c r="CG79" s="902"/>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102"/>
    </row>
    <row r="80" spans="1:131" s="103" customFormat="1" ht="26.25" customHeight="1" x14ac:dyDescent="0.15">
      <c r="A80" s="117">
        <v>13</v>
      </c>
      <c r="B80" s="910"/>
      <c r="C80" s="911"/>
      <c r="D80" s="911"/>
      <c r="E80" s="911"/>
      <c r="F80" s="911"/>
      <c r="G80" s="911"/>
      <c r="H80" s="911"/>
      <c r="I80" s="911"/>
      <c r="J80" s="911"/>
      <c r="K80" s="911"/>
      <c r="L80" s="911"/>
      <c r="M80" s="911"/>
      <c r="N80" s="911"/>
      <c r="O80" s="911"/>
      <c r="P80" s="912"/>
      <c r="Q80" s="913"/>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914"/>
      <c r="BA80" s="914"/>
      <c r="BB80" s="914"/>
      <c r="BC80" s="914"/>
      <c r="BD80" s="915"/>
      <c r="BE80" s="121"/>
      <c r="BF80" s="121"/>
      <c r="BG80" s="121"/>
      <c r="BH80" s="121"/>
      <c r="BI80" s="121"/>
      <c r="BJ80" s="121"/>
      <c r="BK80" s="121"/>
      <c r="BL80" s="121"/>
      <c r="BM80" s="121"/>
      <c r="BN80" s="121"/>
      <c r="BO80" s="121"/>
      <c r="BP80" s="121"/>
      <c r="BQ80" s="118">
        <v>74</v>
      </c>
      <c r="BR80" s="123"/>
      <c r="BS80" s="900"/>
      <c r="BT80" s="901"/>
      <c r="BU80" s="901"/>
      <c r="BV80" s="901"/>
      <c r="BW80" s="901"/>
      <c r="BX80" s="901"/>
      <c r="BY80" s="901"/>
      <c r="BZ80" s="901"/>
      <c r="CA80" s="901"/>
      <c r="CB80" s="901"/>
      <c r="CC80" s="901"/>
      <c r="CD80" s="901"/>
      <c r="CE80" s="901"/>
      <c r="CF80" s="901"/>
      <c r="CG80" s="902"/>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102"/>
    </row>
    <row r="81" spans="1:131" s="103" customFormat="1" ht="26.25" customHeight="1" x14ac:dyDescent="0.15">
      <c r="A81" s="117">
        <v>14</v>
      </c>
      <c r="B81" s="910"/>
      <c r="C81" s="911"/>
      <c r="D81" s="911"/>
      <c r="E81" s="911"/>
      <c r="F81" s="911"/>
      <c r="G81" s="911"/>
      <c r="H81" s="911"/>
      <c r="I81" s="911"/>
      <c r="J81" s="911"/>
      <c r="K81" s="911"/>
      <c r="L81" s="911"/>
      <c r="M81" s="911"/>
      <c r="N81" s="911"/>
      <c r="O81" s="911"/>
      <c r="P81" s="912"/>
      <c r="Q81" s="913"/>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914"/>
      <c r="BA81" s="914"/>
      <c r="BB81" s="914"/>
      <c r="BC81" s="914"/>
      <c r="BD81" s="915"/>
      <c r="BE81" s="121"/>
      <c r="BF81" s="121"/>
      <c r="BG81" s="121"/>
      <c r="BH81" s="121"/>
      <c r="BI81" s="121"/>
      <c r="BJ81" s="121"/>
      <c r="BK81" s="121"/>
      <c r="BL81" s="121"/>
      <c r="BM81" s="121"/>
      <c r="BN81" s="121"/>
      <c r="BO81" s="121"/>
      <c r="BP81" s="121"/>
      <c r="BQ81" s="118">
        <v>75</v>
      </c>
      <c r="BR81" s="123"/>
      <c r="BS81" s="900"/>
      <c r="BT81" s="901"/>
      <c r="BU81" s="901"/>
      <c r="BV81" s="901"/>
      <c r="BW81" s="901"/>
      <c r="BX81" s="901"/>
      <c r="BY81" s="901"/>
      <c r="BZ81" s="901"/>
      <c r="CA81" s="901"/>
      <c r="CB81" s="901"/>
      <c r="CC81" s="901"/>
      <c r="CD81" s="901"/>
      <c r="CE81" s="901"/>
      <c r="CF81" s="901"/>
      <c r="CG81" s="902"/>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102"/>
    </row>
    <row r="82" spans="1:131" s="103" customFormat="1" ht="26.25" customHeight="1" x14ac:dyDescent="0.15">
      <c r="A82" s="117">
        <v>15</v>
      </c>
      <c r="B82" s="910"/>
      <c r="C82" s="911"/>
      <c r="D82" s="911"/>
      <c r="E82" s="911"/>
      <c r="F82" s="911"/>
      <c r="G82" s="911"/>
      <c r="H82" s="911"/>
      <c r="I82" s="911"/>
      <c r="J82" s="911"/>
      <c r="K82" s="911"/>
      <c r="L82" s="911"/>
      <c r="M82" s="911"/>
      <c r="N82" s="911"/>
      <c r="O82" s="911"/>
      <c r="P82" s="912"/>
      <c r="Q82" s="913"/>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914"/>
      <c r="BA82" s="914"/>
      <c r="BB82" s="914"/>
      <c r="BC82" s="914"/>
      <c r="BD82" s="915"/>
      <c r="BE82" s="121"/>
      <c r="BF82" s="121"/>
      <c r="BG82" s="121"/>
      <c r="BH82" s="121"/>
      <c r="BI82" s="121"/>
      <c r="BJ82" s="121"/>
      <c r="BK82" s="121"/>
      <c r="BL82" s="121"/>
      <c r="BM82" s="121"/>
      <c r="BN82" s="121"/>
      <c r="BO82" s="121"/>
      <c r="BP82" s="121"/>
      <c r="BQ82" s="118">
        <v>76</v>
      </c>
      <c r="BR82" s="123"/>
      <c r="BS82" s="900"/>
      <c r="BT82" s="901"/>
      <c r="BU82" s="901"/>
      <c r="BV82" s="901"/>
      <c r="BW82" s="901"/>
      <c r="BX82" s="901"/>
      <c r="BY82" s="901"/>
      <c r="BZ82" s="901"/>
      <c r="CA82" s="901"/>
      <c r="CB82" s="901"/>
      <c r="CC82" s="901"/>
      <c r="CD82" s="901"/>
      <c r="CE82" s="901"/>
      <c r="CF82" s="901"/>
      <c r="CG82" s="902"/>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102"/>
    </row>
    <row r="83" spans="1:131" s="103" customFormat="1" ht="26.25" customHeight="1" x14ac:dyDescent="0.15">
      <c r="A83" s="117">
        <v>16</v>
      </c>
      <c r="B83" s="910"/>
      <c r="C83" s="911"/>
      <c r="D83" s="911"/>
      <c r="E83" s="911"/>
      <c r="F83" s="911"/>
      <c r="G83" s="911"/>
      <c r="H83" s="911"/>
      <c r="I83" s="911"/>
      <c r="J83" s="911"/>
      <c r="K83" s="911"/>
      <c r="L83" s="911"/>
      <c r="M83" s="911"/>
      <c r="N83" s="911"/>
      <c r="O83" s="911"/>
      <c r="P83" s="912"/>
      <c r="Q83" s="913"/>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914"/>
      <c r="BA83" s="914"/>
      <c r="BB83" s="914"/>
      <c r="BC83" s="914"/>
      <c r="BD83" s="915"/>
      <c r="BE83" s="121"/>
      <c r="BF83" s="121"/>
      <c r="BG83" s="121"/>
      <c r="BH83" s="121"/>
      <c r="BI83" s="121"/>
      <c r="BJ83" s="121"/>
      <c r="BK83" s="121"/>
      <c r="BL83" s="121"/>
      <c r="BM83" s="121"/>
      <c r="BN83" s="121"/>
      <c r="BO83" s="121"/>
      <c r="BP83" s="121"/>
      <c r="BQ83" s="118">
        <v>77</v>
      </c>
      <c r="BR83" s="123"/>
      <c r="BS83" s="900"/>
      <c r="BT83" s="901"/>
      <c r="BU83" s="901"/>
      <c r="BV83" s="901"/>
      <c r="BW83" s="901"/>
      <c r="BX83" s="901"/>
      <c r="BY83" s="901"/>
      <c r="BZ83" s="901"/>
      <c r="CA83" s="901"/>
      <c r="CB83" s="901"/>
      <c r="CC83" s="901"/>
      <c r="CD83" s="901"/>
      <c r="CE83" s="901"/>
      <c r="CF83" s="901"/>
      <c r="CG83" s="902"/>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102"/>
    </row>
    <row r="84" spans="1:131" s="103" customFormat="1" ht="26.25" customHeight="1" x14ac:dyDescent="0.15">
      <c r="A84" s="117">
        <v>17</v>
      </c>
      <c r="B84" s="910"/>
      <c r="C84" s="911"/>
      <c r="D84" s="911"/>
      <c r="E84" s="911"/>
      <c r="F84" s="911"/>
      <c r="G84" s="911"/>
      <c r="H84" s="911"/>
      <c r="I84" s="911"/>
      <c r="J84" s="911"/>
      <c r="K84" s="911"/>
      <c r="L84" s="911"/>
      <c r="M84" s="911"/>
      <c r="N84" s="911"/>
      <c r="O84" s="911"/>
      <c r="P84" s="912"/>
      <c r="Q84" s="913"/>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914"/>
      <c r="BA84" s="914"/>
      <c r="BB84" s="914"/>
      <c r="BC84" s="914"/>
      <c r="BD84" s="915"/>
      <c r="BE84" s="121"/>
      <c r="BF84" s="121"/>
      <c r="BG84" s="121"/>
      <c r="BH84" s="121"/>
      <c r="BI84" s="121"/>
      <c r="BJ84" s="121"/>
      <c r="BK84" s="121"/>
      <c r="BL84" s="121"/>
      <c r="BM84" s="121"/>
      <c r="BN84" s="121"/>
      <c r="BO84" s="121"/>
      <c r="BP84" s="121"/>
      <c r="BQ84" s="118">
        <v>78</v>
      </c>
      <c r="BR84" s="123"/>
      <c r="BS84" s="900"/>
      <c r="BT84" s="901"/>
      <c r="BU84" s="901"/>
      <c r="BV84" s="901"/>
      <c r="BW84" s="901"/>
      <c r="BX84" s="901"/>
      <c r="BY84" s="901"/>
      <c r="BZ84" s="901"/>
      <c r="CA84" s="901"/>
      <c r="CB84" s="901"/>
      <c r="CC84" s="901"/>
      <c r="CD84" s="901"/>
      <c r="CE84" s="901"/>
      <c r="CF84" s="901"/>
      <c r="CG84" s="902"/>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102"/>
    </row>
    <row r="85" spans="1:131" s="103" customFormat="1" ht="26.25" customHeight="1" x14ac:dyDescent="0.15">
      <c r="A85" s="117">
        <v>18</v>
      </c>
      <c r="B85" s="910"/>
      <c r="C85" s="911"/>
      <c r="D85" s="911"/>
      <c r="E85" s="911"/>
      <c r="F85" s="911"/>
      <c r="G85" s="911"/>
      <c r="H85" s="911"/>
      <c r="I85" s="911"/>
      <c r="J85" s="911"/>
      <c r="K85" s="911"/>
      <c r="L85" s="911"/>
      <c r="M85" s="911"/>
      <c r="N85" s="911"/>
      <c r="O85" s="911"/>
      <c r="P85" s="912"/>
      <c r="Q85" s="913"/>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914"/>
      <c r="BA85" s="914"/>
      <c r="BB85" s="914"/>
      <c r="BC85" s="914"/>
      <c r="BD85" s="915"/>
      <c r="BE85" s="121"/>
      <c r="BF85" s="121"/>
      <c r="BG85" s="121"/>
      <c r="BH85" s="121"/>
      <c r="BI85" s="121"/>
      <c r="BJ85" s="121"/>
      <c r="BK85" s="121"/>
      <c r="BL85" s="121"/>
      <c r="BM85" s="121"/>
      <c r="BN85" s="121"/>
      <c r="BO85" s="121"/>
      <c r="BP85" s="121"/>
      <c r="BQ85" s="118">
        <v>79</v>
      </c>
      <c r="BR85" s="123"/>
      <c r="BS85" s="900"/>
      <c r="BT85" s="901"/>
      <c r="BU85" s="901"/>
      <c r="BV85" s="901"/>
      <c r="BW85" s="901"/>
      <c r="BX85" s="901"/>
      <c r="BY85" s="901"/>
      <c r="BZ85" s="901"/>
      <c r="CA85" s="901"/>
      <c r="CB85" s="901"/>
      <c r="CC85" s="901"/>
      <c r="CD85" s="901"/>
      <c r="CE85" s="901"/>
      <c r="CF85" s="901"/>
      <c r="CG85" s="902"/>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102"/>
    </row>
    <row r="86" spans="1:131" s="103" customFormat="1" ht="26.25" customHeight="1" x14ac:dyDescent="0.15">
      <c r="A86" s="117">
        <v>19</v>
      </c>
      <c r="B86" s="910"/>
      <c r="C86" s="911"/>
      <c r="D86" s="911"/>
      <c r="E86" s="911"/>
      <c r="F86" s="911"/>
      <c r="G86" s="911"/>
      <c r="H86" s="911"/>
      <c r="I86" s="911"/>
      <c r="J86" s="911"/>
      <c r="K86" s="911"/>
      <c r="L86" s="911"/>
      <c r="M86" s="911"/>
      <c r="N86" s="911"/>
      <c r="O86" s="911"/>
      <c r="P86" s="912"/>
      <c r="Q86" s="913"/>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914"/>
      <c r="BA86" s="914"/>
      <c r="BB86" s="914"/>
      <c r="BC86" s="914"/>
      <c r="BD86" s="915"/>
      <c r="BE86" s="121"/>
      <c r="BF86" s="121"/>
      <c r="BG86" s="121"/>
      <c r="BH86" s="121"/>
      <c r="BI86" s="121"/>
      <c r="BJ86" s="121"/>
      <c r="BK86" s="121"/>
      <c r="BL86" s="121"/>
      <c r="BM86" s="121"/>
      <c r="BN86" s="121"/>
      <c r="BO86" s="121"/>
      <c r="BP86" s="121"/>
      <c r="BQ86" s="118">
        <v>80</v>
      </c>
      <c r="BR86" s="123"/>
      <c r="BS86" s="900"/>
      <c r="BT86" s="901"/>
      <c r="BU86" s="901"/>
      <c r="BV86" s="901"/>
      <c r="BW86" s="901"/>
      <c r="BX86" s="901"/>
      <c r="BY86" s="901"/>
      <c r="BZ86" s="901"/>
      <c r="CA86" s="901"/>
      <c r="CB86" s="901"/>
      <c r="CC86" s="901"/>
      <c r="CD86" s="901"/>
      <c r="CE86" s="901"/>
      <c r="CF86" s="901"/>
      <c r="CG86" s="902"/>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102"/>
    </row>
    <row r="87" spans="1:131" s="103" customFormat="1" ht="26.25" customHeight="1" x14ac:dyDescent="0.15">
      <c r="A87" s="125">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121"/>
      <c r="BF87" s="121"/>
      <c r="BG87" s="121"/>
      <c r="BH87" s="121"/>
      <c r="BI87" s="121"/>
      <c r="BJ87" s="121"/>
      <c r="BK87" s="121"/>
      <c r="BL87" s="121"/>
      <c r="BM87" s="121"/>
      <c r="BN87" s="121"/>
      <c r="BO87" s="121"/>
      <c r="BP87" s="121"/>
      <c r="BQ87" s="118">
        <v>81</v>
      </c>
      <c r="BR87" s="123"/>
      <c r="BS87" s="900"/>
      <c r="BT87" s="901"/>
      <c r="BU87" s="901"/>
      <c r="BV87" s="901"/>
      <c r="BW87" s="901"/>
      <c r="BX87" s="901"/>
      <c r="BY87" s="901"/>
      <c r="BZ87" s="901"/>
      <c r="CA87" s="901"/>
      <c r="CB87" s="901"/>
      <c r="CC87" s="901"/>
      <c r="CD87" s="901"/>
      <c r="CE87" s="901"/>
      <c r="CF87" s="901"/>
      <c r="CG87" s="902"/>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102"/>
    </row>
    <row r="88" spans="1:131" s="103" customFormat="1" ht="26.25" customHeight="1" thickBot="1" x14ac:dyDescent="0.2">
      <c r="A88" s="120" t="s">
        <v>327</v>
      </c>
      <c r="B88" s="827" t="s">
        <v>369</v>
      </c>
      <c r="C88" s="828"/>
      <c r="D88" s="828"/>
      <c r="E88" s="828"/>
      <c r="F88" s="828"/>
      <c r="G88" s="828"/>
      <c r="H88" s="828"/>
      <c r="I88" s="828"/>
      <c r="J88" s="828"/>
      <c r="K88" s="828"/>
      <c r="L88" s="828"/>
      <c r="M88" s="828"/>
      <c r="N88" s="828"/>
      <c r="O88" s="828"/>
      <c r="P88" s="829"/>
      <c r="Q88" s="875"/>
      <c r="R88" s="876"/>
      <c r="S88" s="876"/>
      <c r="T88" s="876"/>
      <c r="U88" s="876"/>
      <c r="V88" s="876"/>
      <c r="W88" s="876"/>
      <c r="X88" s="876"/>
      <c r="Y88" s="876"/>
      <c r="Z88" s="876"/>
      <c r="AA88" s="876"/>
      <c r="AB88" s="876"/>
      <c r="AC88" s="876"/>
      <c r="AD88" s="876"/>
      <c r="AE88" s="876"/>
      <c r="AF88" s="879"/>
      <c r="AG88" s="879"/>
      <c r="AH88" s="879"/>
      <c r="AI88" s="879"/>
      <c r="AJ88" s="879"/>
      <c r="AK88" s="876"/>
      <c r="AL88" s="876"/>
      <c r="AM88" s="876"/>
      <c r="AN88" s="876"/>
      <c r="AO88" s="876"/>
      <c r="AP88" s="879"/>
      <c r="AQ88" s="879"/>
      <c r="AR88" s="879"/>
      <c r="AS88" s="879"/>
      <c r="AT88" s="879"/>
      <c r="AU88" s="879"/>
      <c r="AV88" s="879"/>
      <c r="AW88" s="879"/>
      <c r="AX88" s="879"/>
      <c r="AY88" s="879"/>
      <c r="AZ88" s="884"/>
      <c r="BA88" s="884"/>
      <c r="BB88" s="884"/>
      <c r="BC88" s="884"/>
      <c r="BD88" s="885"/>
      <c r="BE88" s="121"/>
      <c r="BF88" s="121"/>
      <c r="BG88" s="121"/>
      <c r="BH88" s="121"/>
      <c r="BI88" s="121"/>
      <c r="BJ88" s="121"/>
      <c r="BK88" s="121"/>
      <c r="BL88" s="121"/>
      <c r="BM88" s="121"/>
      <c r="BN88" s="121"/>
      <c r="BO88" s="121"/>
      <c r="BP88" s="121"/>
      <c r="BQ88" s="118">
        <v>82</v>
      </c>
      <c r="BR88" s="123"/>
      <c r="BS88" s="900"/>
      <c r="BT88" s="901"/>
      <c r="BU88" s="901"/>
      <c r="BV88" s="901"/>
      <c r="BW88" s="901"/>
      <c r="BX88" s="901"/>
      <c r="BY88" s="901"/>
      <c r="BZ88" s="901"/>
      <c r="CA88" s="901"/>
      <c r="CB88" s="901"/>
      <c r="CC88" s="901"/>
      <c r="CD88" s="901"/>
      <c r="CE88" s="901"/>
      <c r="CF88" s="901"/>
      <c r="CG88" s="902"/>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0"/>
      <c r="BT89" s="901"/>
      <c r="BU89" s="901"/>
      <c r="BV89" s="901"/>
      <c r="BW89" s="901"/>
      <c r="BX89" s="901"/>
      <c r="BY89" s="901"/>
      <c r="BZ89" s="901"/>
      <c r="CA89" s="901"/>
      <c r="CB89" s="901"/>
      <c r="CC89" s="901"/>
      <c r="CD89" s="901"/>
      <c r="CE89" s="901"/>
      <c r="CF89" s="901"/>
      <c r="CG89" s="902"/>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0"/>
      <c r="BT90" s="901"/>
      <c r="BU90" s="901"/>
      <c r="BV90" s="901"/>
      <c r="BW90" s="901"/>
      <c r="BX90" s="901"/>
      <c r="BY90" s="901"/>
      <c r="BZ90" s="901"/>
      <c r="CA90" s="901"/>
      <c r="CB90" s="901"/>
      <c r="CC90" s="901"/>
      <c r="CD90" s="901"/>
      <c r="CE90" s="901"/>
      <c r="CF90" s="901"/>
      <c r="CG90" s="902"/>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0"/>
      <c r="BT91" s="901"/>
      <c r="BU91" s="901"/>
      <c r="BV91" s="901"/>
      <c r="BW91" s="901"/>
      <c r="BX91" s="901"/>
      <c r="BY91" s="901"/>
      <c r="BZ91" s="901"/>
      <c r="CA91" s="901"/>
      <c r="CB91" s="901"/>
      <c r="CC91" s="901"/>
      <c r="CD91" s="901"/>
      <c r="CE91" s="901"/>
      <c r="CF91" s="901"/>
      <c r="CG91" s="902"/>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0"/>
      <c r="BT92" s="901"/>
      <c r="BU92" s="901"/>
      <c r="BV92" s="901"/>
      <c r="BW92" s="901"/>
      <c r="BX92" s="901"/>
      <c r="BY92" s="901"/>
      <c r="BZ92" s="901"/>
      <c r="CA92" s="901"/>
      <c r="CB92" s="901"/>
      <c r="CC92" s="901"/>
      <c r="CD92" s="901"/>
      <c r="CE92" s="901"/>
      <c r="CF92" s="901"/>
      <c r="CG92" s="902"/>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0"/>
      <c r="BT93" s="901"/>
      <c r="BU93" s="901"/>
      <c r="BV93" s="901"/>
      <c r="BW93" s="901"/>
      <c r="BX93" s="901"/>
      <c r="BY93" s="901"/>
      <c r="BZ93" s="901"/>
      <c r="CA93" s="901"/>
      <c r="CB93" s="901"/>
      <c r="CC93" s="901"/>
      <c r="CD93" s="901"/>
      <c r="CE93" s="901"/>
      <c r="CF93" s="901"/>
      <c r="CG93" s="902"/>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0"/>
      <c r="BT94" s="901"/>
      <c r="BU94" s="901"/>
      <c r="BV94" s="901"/>
      <c r="BW94" s="901"/>
      <c r="BX94" s="901"/>
      <c r="BY94" s="901"/>
      <c r="BZ94" s="901"/>
      <c r="CA94" s="901"/>
      <c r="CB94" s="901"/>
      <c r="CC94" s="901"/>
      <c r="CD94" s="901"/>
      <c r="CE94" s="901"/>
      <c r="CF94" s="901"/>
      <c r="CG94" s="902"/>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0"/>
      <c r="BT95" s="901"/>
      <c r="BU95" s="901"/>
      <c r="BV95" s="901"/>
      <c r="BW95" s="901"/>
      <c r="BX95" s="901"/>
      <c r="BY95" s="901"/>
      <c r="BZ95" s="901"/>
      <c r="CA95" s="901"/>
      <c r="CB95" s="901"/>
      <c r="CC95" s="901"/>
      <c r="CD95" s="901"/>
      <c r="CE95" s="901"/>
      <c r="CF95" s="901"/>
      <c r="CG95" s="902"/>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0"/>
      <c r="BT96" s="901"/>
      <c r="BU96" s="901"/>
      <c r="BV96" s="901"/>
      <c r="BW96" s="901"/>
      <c r="BX96" s="901"/>
      <c r="BY96" s="901"/>
      <c r="BZ96" s="901"/>
      <c r="CA96" s="901"/>
      <c r="CB96" s="901"/>
      <c r="CC96" s="901"/>
      <c r="CD96" s="901"/>
      <c r="CE96" s="901"/>
      <c r="CF96" s="901"/>
      <c r="CG96" s="902"/>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0"/>
      <c r="BT97" s="901"/>
      <c r="BU97" s="901"/>
      <c r="BV97" s="901"/>
      <c r="BW97" s="901"/>
      <c r="BX97" s="901"/>
      <c r="BY97" s="901"/>
      <c r="BZ97" s="901"/>
      <c r="CA97" s="901"/>
      <c r="CB97" s="901"/>
      <c r="CC97" s="901"/>
      <c r="CD97" s="901"/>
      <c r="CE97" s="901"/>
      <c r="CF97" s="901"/>
      <c r="CG97" s="902"/>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0"/>
      <c r="BT98" s="901"/>
      <c r="BU98" s="901"/>
      <c r="BV98" s="901"/>
      <c r="BW98" s="901"/>
      <c r="BX98" s="901"/>
      <c r="BY98" s="901"/>
      <c r="BZ98" s="901"/>
      <c r="CA98" s="901"/>
      <c r="CB98" s="901"/>
      <c r="CC98" s="901"/>
      <c r="CD98" s="901"/>
      <c r="CE98" s="901"/>
      <c r="CF98" s="901"/>
      <c r="CG98" s="902"/>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0"/>
      <c r="BT99" s="901"/>
      <c r="BU99" s="901"/>
      <c r="BV99" s="901"/>
      <c r="BW99" s="901"/>
      <c r="BX99" s="901"/>
      <c r="BY99" s="901"/>
      <c r="BZ99" s="901"/>
      <c r="CA99" s="901"/>
      <c r="CB99" s="901"/>
      <c r="CC99" s="901"/>
      <c r="CD99" s="901"/>
      <c r="CE99" s="901"/>
      <c r="CF99" s="901"/>
      <c r="CG99" s="902"/>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0"/>
      <c r="BT100" s="901"/>
      <c r="BU100" s="901"/>
      <c r="BV100" s="901"/>
      <c r="BW100" s="901"/>
      <c r="BX100" s="901"/>
      <c r="BY100" s="901"/>
      <c r="BZ100" s="901"/>
      <c r="CA100" s="901"/>
      <c r="CB100" s="901"/>
      <c r="CC100" s="901"/>
      <c r="CD100" s="901"/>
      <c r="CE100" s="901"/>
      <c r="CF100" s="901"/>
      <c r="CG100" s="902"/>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0"/>
      <c r="BT101" s="901"/>
      <c r="BU101" s="901"/>
      <c r="BV101" s="901"/>
      <c r="BW101" s="901"/>
      <c r="BX101" s="901"/>
      <c r="BY101" s="901"/>
      <c r="BZ101" s="901"/>
      <c r="CA101" s="901"/>
      <c r="CB101" s="901"/>
      <c r="CC101" s="901"/>
      <c r="CD101" s="901"/>
      <c r="CE101" s="901"/>
      <c r="CF101" s="901"/>
      <c r="CG101" s="902"/>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827" t="s">
        <v>370</v>
      </c>
      <c r="BS102" s="828"/>
      <c r="BT102" s="828"/>
      <c r="BU102" s="828"/>
      <c r="BV102" s="828"/>
      <c r="BW102" s="828"/>
      <c r="BX102" s="828"/>
      <c r="BY102" s="828"/>
      <c r="BZ102" s="828"/>
      <c r="CA102" s="828"/>
      <c r="CB102" s="828"/>
      <c r="CC102" s="828"/>
      <c r="CD102" s="828"/>
      <c r="CE102" s="828"/>
      <c r="CF102" s="828"/>
      <c r="CG102" s="829"/>
      <c r="CH102" s="926"/>
      <c r="CI102" s="927"/>
      <c r="CJ102" s="927"/>
      <c r="CK102" s="927"/>
      <c r="CL102" s="928"/>
      <c r="CM102" s="926"/>
      <c r="CN102" s="927"/>
      <c r="CO102" s="927"/>
      <c r="CP102" s="927"/>
      <c r="CQ102" s="928"/>
      <c r="CR102" s="929"/>
      <c r="CS102" s="887"/>
      <c r="CT102" s="887"/>
      <c r="CU102" s="887"/>
      <c r="CV102" s="930"/>
      <c r="CW102" s="929"/>
      <c r="CX102" s="887"/>
      <c r="CY102" s="887"/>
      <c r="CZ102" s="887"/>
      <c r="DA102" s="930"/>
      <c r="DB102" s="929"/>
      <c r="DC102" s="887"/>
      <c r="DD102" s="887"/>
      <c r="DE102" s="887"/>
      <c r="DF102" s="930"/>
      <c r="DG102" s="929"/>
      <c r="DH102" s="887"/>
      <c r="DI102" s="887"/>
      <c r="DJ102" s="887"/>
      <c r="DK102" s="930"/>
      <c r="DL102" s="929"/>
      <c r="DM102" s="887"/>
      <c r="DN102" s="887"/>
      <c r="DO102" s="887"/>
      <c r="DP102" s="930"/>
      <c r="DQ102" s="929"/>
      <c r="DR102" s="887"/>
      <c r="DS102" s="887"/>
      <c r="DT102" s="887"/>
      <c r="DU102" s="930"/>
      <c r="DV102" s="953"/>
      <c r="DW102" s="954"/>
      <c r="DX102" s="954"/>
      <c r="DY102" s="954"/>
      <c r="DZ102" s="955"/>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6" t="s">
        <v>371</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7" t="s">
        <v>372</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8" t="s">
        <v>375</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376</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102" customFormat="1" ht="26.25" customHeight="1" x14ac:dyDescent="0.15">
      <c r="A109" s="951" t="s">
        <v>377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378</v>
      </c>
      <c r="AB109" s="932"/>
      <c r="AC109" s="932"/>
      <c r="AD109" s="932"/>
      <c r="AE109" s="933"/>
      <c r="AF109" s="931" t="s">
        <v>244</v>
      </c>
      <c r="AG109" s="932"/>
      <c r="AH109" s="932"/>
      <c r="AI109" s="932"/>
      <c r="AJ109" s="933"/>
      <c r="AK109" s="931" t="s">
        <v>243</v>
      </c>
      <c r="AL109" s="932"/>
      <c r="AM109" s="932"/>
      <c r="AN109" s="932"/>
      <c r="AO109" s="933"/>
      <c r="AP109" s="931" t="s">
        <v>379</v>
      </c>
      <c r="AQ109" s="932"/>
      <c r="AR109" s="932"/>
      <c r="AS109" s="932"/>
      <c r="AT109" s="934"/>
      <c r="AU109" s="951" t="s">
        <v>377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378</v>
      </c>
      <c r="BR109" s="932"/>
      <c r="BS109" s="932"/>
      <c r="BT109" s="932"/>
      <c r="BU109" s="933"/>
      <c r="BV109" s="931" t="s">
        <v>244</v>
      </c>
      <c r="BW109" s="932"/>
      <c r="BX109" s="932"/>
      <c r="BY109" s="932"/>
      <c r="BZ109" s="933"/>
      <c r="CA109" s="931" t="s">
        <v>243</v>
      </c>
      <c r="CB109" s="932"/>
      <c r="CC109" s="932"/>
      <c r="CD109" s="932"/>
      <c r="CE109" s="933"/>
      <c r="CF109" s="952" t="s">
        <v>379</v>
      </c>
      <c r="CG109" s="952"/>
      <c r="CH109" s="952"/>
      <c r="CI109" s="952"/>
      <c r="CJ109" s="952"/>
      <c r="CK109" s="931" t="s">
        <v>380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378</v>
      </c>
      <c r="DH109" s="932"/>
      <c r="DI109" s="932"/>
      <c r="DJ109" s="932"/>
      <c r="DK109" s="933"/>
      <c r="DL109" s="931" t="s">
        <v>244</v>
      </c>
      <c r="DM109" s="932"/>
      <c r="DN109" s="932"/>
      <c r="DO109" s="932"/>
      <c r="DP109" s="933"/>
      <c r="DQ109" s="931" t="s">
        <v>243</v>
      </c>
      <c r="DR109" s="932"/>
      <c r="DS109" s="932"/>
      <c r="DT109" s="932"/>
      <c r="DU109" s="933"/>
      <c r="DV109" s="931" t="s">
        <v>379</v>
      </c>
      <c r="DW109" s="932"/>
      <c r="DX109" s="932"/>
      <c r="DY109" s="932"/>
      <c r="DZ109" s="934"/>
    </row>
    <row r="110" spans="1:131" s="102" customFormat="1" ht="26.25" customHeight="1" x14ac:dyDescent="0.15">
      <c r="A110" s="935" t="s">
        <v>381</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1419070</v>
      </c>
      <c r="AB110" s="939"/>
      <c r="AC110" s="939"/>
      <c r="AD110" s="939"/>
      <c r="AE110" s="940"/>
      <c r="AF110" s="941">
        <v>1405565</v>
      </c>
      <c r="AG110" s="939"/>
      <c r="AH110" s="939"/>
      <c r="AI110" s="939"/>
      <c r="AJ110" s="940"/>
      <c r="AK110" s="941">
        <v>1452824</v>
      </c>
      <c r="AL110" s="939"/>
      <c r="AM110" s="939"/>
      <c r="AN110" s="939"/>
      <c r="AO110" s="940"/>
      <c r="AP110" s="942">
        <v>21.9</v>
      </c>
      <c r="AQ110" s="943"/>
      <c r="AR110" s="943"/>
      <c r="AS110" s="943"/>
      <c r="AT110" s="944"/>
      <c r="AU110" s="945" t="s">
        <v>382</v>
      </c>
      <c r="AV110" s="946"/>
      <c r="AW110" s="946"/>
      <c r="AX110" s="946"/>
      <c r="AY110" s="946"/>
      <c r="AZ110" s="987" t="s">
        <v>383</v>
      </c>
      <c r="BA110" s="936"/>
      <c r="BB110" s="936"/>
      <c r="BC110" s="936"/>
      <c r="BD110" s="936"/>
      <c r="BE110" s="936"/>
      <c r="BF110" s="936"/>
      <c r="BG110" s="936"/>
      <c r="BH110" s="936"/>
      <c r="BI110" s="936"/>
      <c r="BJ110" s="936"/>
      <c r="BK110" s="936"/>
      <c r="BL110" s="936"/>
      <c r="BM110" s="936"/>
      <c r="BN110" s="936"/>
      <c r="BO110" s="936"/>
      <c r="BP110" s="937"/>
      <c r="BQ110" s="973">
        <v>13922063</v>
      </c>
      <c r="BR110" s="974"/>
      <c r="BS110" s="974"/>
      <c r="BT110" s="974"/>
      <c r="BU110" s="974"/>
      <c r="BV110" s="974">
        <v>15985444</v>
      </c>
      <c r="BW110" s="974"/>
      <c r="BX110" s="974"/>
      <c r="BY110" s="974"/>
      <c r="BZ110" s="974"/>
      <c r="CA110" s="974">
        <v>16333761</v>
      </c>
      <c r="CB110" s="974"/>
      <c r="CC110" s="974"/>
      <c r="CD110" s="974"/>
      <c r="CE110" s="974"/>
      <c r="CF110" s="988">
        <v>246.6</v>
      </c>
      <c r="CG110" s="989"/>
      <c r="CH110" s="989"/>
      <c r="CI110" s="989"/>
      <c r="CJ110" s="989"/>
      <c r="CK110" s="990" t="s">
        <v>384</v>
      </c>
      <c r="CL110" s="991"/>
      <c r="CM110" s="970" t="s">
        <v>385</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73" t="s">
        <v>355</v>
      </c>
      <c r="DH110" s="974"/>
      <c r="DI110" s="974"/>
      <c r="DJ110" s="974"/>
      <c r="DK110" s="974"/>
      <c r="DL110" s="974" t="s">
        <v>355</v>
      </c>
      <c r="DM110" s="974"/>
      <c r="DN110" s="974"/>
      <c r="DO110" s="974"/>
      <c r="DP110" s="974"/>
      <c r="DQ110" s="974" t="s">
        <v>355</v>
      </c>
      <c r="DR110" s="974"/>
      <c r="DS110" s="974"/>
      <c r="DT110" s="974"/>
      <c r="DU110" s="974"/>
      <c r="DV110" s="975" t="s">
        <v>386</v>
      </c>
      <c r="DW110" s="975"/>
      <c r="DX110" s="975"/>
      <c r="DY110" s="975"/>
      <c r="DZ110" s="976"/>
    </row>
    <row r="111" spans="1:131" s="102" customFormat="1" ht="26.25" customHeight="1" x14ac:dyDescent="0.15">
      <c r="A111" s="977" t="s">
        <v>387</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355</v>
      </c>
      <c r="AB111" s="981"/>
      <c r="AC111" s="981"/>
      <c r="AD111" s="981"/>
      <c r="AE111" s="982"/>
      <c r="AF111" s="983" t="s">
        <v>355</v>
      </c>
      <c r="AG111" s="981"/>
      <c r="AH111" s="981"/>
      <c r="AI111" s="981"/>
      <c r="AJ111" s="982"/>
      <c r="AK111" s="983" t="s">
        <v>355</v>
      </c>
      <c r="AL111" s="981"/>
      <c r="AM111" s="981"/>
      <c r="AN111" s="981"/>
      <c r="AO111" s="982"/>
      <c r="AP111" s="984" t="s">
        <v>355</v>
      </c>
      <c r="AQ111" s="985"/>
      <c r="AR111" s="985"/>
      <c r="AS111" s="985"/>
      <c r="AT111" s="986"/>
      <c r="AU111" s="947"/>
      <c r="AV111" s="948"/>
      <c r="AW111" s="948"/>
      <c r="AX111" s="948"/>
      <c r="AY111" s="948"/>
      <c r="AZ111" s="996" t="s">
        <v>388</v>
      </c>
      <c r="BA111" s="997"/>
      <c r="BB111" s="997"/>
      <c r="BC111" s="997"/>
      <c r="BD111" s="997"/>
      <c r="BE111" s="997"/>
      <c r="BF111" s="997"/>
      <c r="BG111" s="997"/>
      <c r="BH111" s="997"/>
      <c r="BI111" s="997"/>
      <c r="BJ111" s="997"/>
      <c r="BK111" s="997"/>
      <c r="BL111" s="997"/>
      <c r="BM111" s="997"/>
      <c r="BN111" s="997"/>
      <c r="BO111" s="997"/>
      <c r="BP111" s="998"/>
      <c r="BQ111" s="966">
        <v>48047</v>
      </c>
      <c r="BR111" s="967"/>
      <c r="BS111" s="967"/>
      <c r="BT111" s="967"/>
      <c r="BU111" s="967"/>
      <c r="BV111" s="967">
        <v>38398</v>
      </c>
      <c r="BW111" s="967"/>
      <c r="BX111" s="967"/>
      <c r="BY111" s="967"/>
      <c r="BZ111" s="967"/>
      <c r="CA111" s="967">
        <v>28749</v>
      </c>
      <c r="CB111" s="967"/>
      <c r="CC111" s="967"/>
      <c r="CD111" s="967"/>
      <c r="CE111" s="967"/>
      <c r="CF111" s="961">
        <v>0.4</v>
      </c>
      <c r="CG111" s="962"/>
      <c r="CH111" s="962"/>
      <c r="CI111" s="962"/>
      <c r="CJ111" s="962"/>
      <c r="CK111" s="992"/>
      <c r="CL111" s="993"/>
      <c r="CM111" s="963" t="s">
        <v>389</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355</v>
      </c>
      <c r="DH111" s="967"/>
      <c r="DI111" s="967"/>
      <c r="DJ111" s="967"/>
      <c r="DK111" s="967"/>
      <c r="DL111" s="967" t="s">
        <v>386</v>
      </c>
      <c r="DM111" s="967"/>
      <c r="DN111" s="967"/>
      <c r="DO111" s="967"/>
      <c r="DP111" s="967"/>
      <c r="DQ111" s="967" t="s">
        <v>386</v>
      </c>
      <c r="DR111" s="967"/>
      <c r="DS111" s="967"/>
      <c r="DT111" s="967"/>
      <c r="DU111" s="967"/>
      <c r="DV111" s="968" t="s">
        <v>386</v>
      </c>
      <c r="DW111" s="968"/>
      <c r="DX111" s="968"/>
      <c r="DY111" s="968"/>
      <c r="DZ111" s="969"/>
    </row>
    <row r="112" spans="1:131" s="102" customFormat="1" ht="26.25" customHeight="1" x14ac:dyDescent="0.15">
      <c r="A112" s="999" t="s">
        <v>390</v>
      </c>
      <c r="B112" s="1000"/>
      <c r="C112" s="997" t="s">
        <v>391</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05" t="s">
        <v>66</v>
      </c>
      <c r="AB112" s="1006"/>
      <c r="AC112" s="1006"/>
      <c r="AD112" s="1006"/>
      <c r="AE112" s="1007"/>
      <c r="AF112" s="1008" t="s">
        <v>66</v>
      </c>
      <c r="AG112" s="1006"/>
      <c r="AH112" s="1006"/>
      <c r="AI112" s="1006"/>
      <c r="AJ112" s="1007"/>
      <c r="AK112" s="1008" t="s">
        <v>66</v>
      </c>
      <c r="AL112" s="1006"/>
      <c r="AM112" s="1006"/>
      <c r="AN112" s="1006"/>
      <c r="AO112" s="1007"/>
      <c r="AP112" s="1009" t="s">
        <v>182</v>
      </c>
      <c r="AQ112" s="1010"/>
      <c r="AR112" s="1010"/>
      <c r="AS112" s="1010"/>
      <c r="AT112" s="1011"/>
      <c r="AU112" s="947"/>
      <c r="AV112" s="948"/>
      <c r="AW112" s="948"/>
      <c r="AX112" s="948"/>
      <c r="AY112" s="948"/>
      <c r="AZ112" s="996" t="s">
        <v>392</v>
      </c>
      <c r="BA112" s="997"/>
      <c r="BB112" s="997"/>
      <c r="BC112" s="997"/>
      <c r="BD112" s="997"/>
      <c r="BE112" s="997"/>
      <c r="BF112" s="997"/>
      <c r="BG112" s="997"/>
      <c r="BH112" s="997"/>
      <c r="BI112" s="997"/>
      <c r="BJ112" s="997"/>
      <c r="BK112" s="997"/>
      <c r="BL112" s="997"/>
      <c r="BM112" s="997"/>
      <c r="BN112" s="997"/>
      <c r="BO112" s="997"/>
      <c r="BP112" s="998"/>
      <c r="BQ112" s="966">
        <v>3316840</v>
      </c>
      <c r="BR112" s="967"/>
      <c r="BS112" s="967"/>
      <c r="BT112" s="967"/>
      <c r="BU112" s="967"/>
      <c r="BV112" s="967">
        <v>2823508</v>
      </c>
      <c r="BW112" s="967"/>
      <c r="BX112" s="967"/>
      <c r="BY112" s="967"/>
      <c r="BZ112" s="967"/>
      <c r="CA112" s="967">
        <v>2385469</v>
      </c>
      <c r="CB112" s="967"/>
      <c r="CC112" s="967"/>
      <c r="CD112" s="967"/>
      <c r="CE112" s="967"/>
      <c r="CF112" s="961">
        <v>36</v>
      </c>
      <c r="CG112" s="962"/>
      <c r="CH112" s="962"/>
      <c r="CI112" s="962"/>
      <c r="CJ112" s="962"/>
      <c r="CK112" s="992"/>
      <c r="CL112" s="993"/>
      <c r="CM112" s="963" t="s">
        <v>393</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v>48047</v>
      </c>
      <c r="DH112" s="967"/>
      <c r="DI112" s="967"/>
      <c r="DJ112" s="967"/>
      <c r="DK112" s="967"/>
      <c r="DL112" s="967">
        <v>38398</v>
      </c>
      <c r="DM112" s="967"/>
      <c r="DN112" s="967"/>
      <c r="DO112" s="967"/>
      <c r="DP112" s="967"/>
      <c r="DQ112" s="967">
        <v>28749</v>
      </c>
      <c r="DR112" s="967"/>
      <c r="DS112" s="967"/>
      <c r="DT112" s="967"/>
      <c r="DU112" s="967"/>
      <c r="DV112" s="968">
        <v>0.4</v>
      </c>
      <c r="DW112" s="968"/>
      <c r="DX112" s="968"/>
      <c r="DY112" s="968"/>
      <c r="DZ112" s="969"/>
    </row>
    <row r="113" spans="1:130" s="102" customFormat="1" ht="26.25" customHeight="1" x14ac:dyDescent="0.15">
      <c r="A113" s="1001"/>
      <c r="B113" s="1002"/>
      <c r="C113" s="997" t="s">
        <v>394</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80">
        <v>262820</v>
      </c>
      <c r="AB113" s="981"/>
      <c r="AC113" s="981"/>
      <c r="AD113" s="981"/>
      <c r="AE113" s="982"/>
      <c r="AF113" s="983">
        <v>242815</v>
      </c>
      <c r="AG113" s="981"/>
      <c r="AH113" s="981"/>
      <c r="AI113" s="981"/>
      <c r="AJ113" s="982"/>
      <c r="AK113" s="983">
        <v>183912</v>
      </c>
      <c r="AL113" s="981"/>
      <c r="AM113" s="981"/>
      <c r="AN113" s="981"/>
      <c r="AO113" s="982"/>
      <c r="AP113" s="984">
        <v>2.8</v>
      </c>
      <c r="AQ113" s="985"/>
      <c r="AR113" s="985"/>
      <c r="AS113" s="985"/>
      <c r="AT113" s="986"/>
      <c r="AU113" s="947"/>
      <c r="AV113" s="948"/>
      <c r="AW113" s="948"/>
      <c r="AX113" s="948"/>
      <c r="AY113" s="948"/>
      <c r="AZ113" s="996" t="s">
        <v>395</v>
      </c>
      <c r="BA113" s="997"/>
      <c r="BB113" s="997"/>
      <c r="BC113" s="997"/>
      <c r="BD113" s="997"/>
      <c r="BE113" s="997"/>
      <c r="BF113" s="997"/>
      <c r="BG113" s="997"/>
      <c r="BH113" s="997"/>
      <c r="BI113" s="997"/>
      <c r="BJ113" s="997"/>
      <c r="BK113" s="997"/>
      <c r="BL113" s="997"/>
      <c r="BM113" s="997"/>
      <c r="BN113" s="997"/>
      <c r="BO113" s="997"/>
      <c r="BP113" s="998"/>
      <c r="BQ113" s="966">
        <v>410036</v>
      </c>
      <c r="BR113" s="967"/>
      <c r="BS113" s="967"/>
      <c r="BT113" s="967"/>
      <c r="BU113" s="967"/>
      <c r="BV113" s="967">
        <v>320959</v>
      </c>
      <c r="BW113" s="967"/>
      <c r="BX113" s="967"/>
      <c r="BY113" s="967"/>
      <c r="BZ113" s="967"/>
      <c r="CA113" s="967">
        <v>296422</v>
      </c>
      <c r="CB113" s="967"/>
      <c r="CC113" s="967"/>
      <c r="CD113" s="967"/>
      <c r="CE113" s="967"/>
      <c r="CF113" s="961">
        <v>4.5</v>
      </c>
      <c r="CG113" s="962"/>
      <c r="CH113" s="962"/>
      <c r="CI113" s="962"/>
      <c r="CJ113" s="962"/>
      <c r="CK113" s="992"/>
      <c r="CL113" s="993"/>
      <c r="CM113" s="963" t="s">
        <v>396</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1005" t="s">
        <v>182</v>
      </c>
      <c r="DH113" s="1006"/>
      <c r="DI113" s="1006"/>
      <c r="DJ113" s="1006"/>
      <c r="DK113" s="1007"/>
      <c r="DL113" s="1008" t="s">
        <v>397</v>
      </c>
      <c r="DM113" s="1006"/>
      <c r="DN113" s="1006"/>
      <c r="DO113" s="1006"/>
      <c r="DP113" s="1007"/>
      <c r="DQ113" s="1008" t="s">
        <v>66</v>
      </c>
      <c r="DR113" s="1006"/>
      <c r="DS113" s="1006"/>
      <c r="DT113" s="1006"/>
      <c r="DU113" s="1007"/>
      <c r="DV113" s="1009" t="s">
        <v>398</v>
      </c>
      <c r="DW113" s="1010"/>
      <c r="DX113" s="1010"/>
      <c r="DY113" s="1010"/>
      <c r="DZ113" s="1011"/>
    </row>
    <row r="114" spans="1:130" s="102" customFormat="1" ht="26.25" customHeight="1" x14ac:dyDescent="0.15">
      <c r="A114" s="1001"/>
      <c r="B114" s="1002"/>
      <c r="C114" s="997" t="s">
        <v>399</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05">
        <v>93566</v>
      </c>
      <c r="AB114" s="1006"/>
      <c r="AC114" s="1006"/>
      <c r="AD114" s="1006"/>
      <c r="AE114" s="1007"/>
      <c r="AF114" s="1008">
        <v>101302</v>
      </c>
      <c r="AG114" s="1006"/>
      <c r="AH114" s="1006"/>
      <c r="AI114" s="1006"/>
      <c r="AJ114" s="1007"/>
      <c r="AK114" s="1008">
        <v>146152</v>
      </c>
      <c r="AL114" s="1006"/>
      <c r="AM114" s="1006"/>
      <c r="AN114" s="1006"/>
      <c r="AO114" s="1007"/>
      <c r="AP114" s="1009">
        <v>2.2000000000000002</v>
      </c>
      <c r="AQ114" s="1010"/>
      <c r="AR114" s="1010"/>
      <c r="AS114" s="1010"/>
      <c r="AT114" s="1011"/>
      <c r="AU114" s="947"/>
      <c r="AV114" s="948"/>
      <c r="AW114" s="948"/>
      <c r="AX114" s="948"/>
      <c r="AY114" s="948"/>
      <c r="AZ114" s="996" t="s">
        <v>400</v>
      </c>
      <c r="BA114" s="997"/>
      <c r="BB114" s="997"/>
      <c r="BC114" s="997"/>
      <c r="BD114" s="997"/>
      <c r="BE114" s="997"/>
      <c r="BF114" s="997"/>
      <c r="BG114" s="997"/>
      <c r="BH114" s="997"/>
      <c r="BI114" s="997"/>
      <c r="BJ114" s="997"/>
      <c r="BK114" s="997"/>
      <c r="BL114" s="997"/>
      <c r="BM114" s="997"/>
      <c r="BN114" s="997"/>
      <c r="BO114" s="997"/>
      <c r="BP114" s="998"/>
      <c r="BQ114" s="966">
        <v>984935</v>
      </c>
      <c r="BR114" s="967"/>
      <c r="BS114" s="967"/>
      <c r="BT114" s="967"/>
      <c r="BU114" s="967"/>
      <c r="BV114" s="967">
        <v>781775</v>
      </c>
      <c r="BW114" s="967"/>
      <c r="BX114" s="967"/>
      <c r="BY114" s="967"/>
      <c r="BZ114" s="967"/>
      <c r="CA114" s="967">
        <v>624730</v>
      </c>
      <c r="CB114" s="967"/>
      <c r="CC114" s="967"/>
      <c r="CD114" s="967"/>
      <c r="CE114" s="967"/>
      <c r="CF114" s="961">
        <v>9.4</v>
      </c>
      <c r="CG114" s="962"/>
      <c r="CH114" s="962"/>
      <c r="CI114" s="962"/>
      <c r="CJ114" s="962"/>
      <c r="CK114" s="992"/>
      <c r="CL114" s="993"/>
      <c r="CM114" s="963" t="s">
        <v>401</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1005" t="s">
        <v>66</v>
      </c>
      <c r="DH114" s="1006"/>
      <c r="DI114" s="1006"/>
      <c r="DJ114" s="1006"/>
      <c r="DK114" s="1007"/>
      <c r="DL114" s="1008" t="s">
        <v>66</v>
      </c>
      <c r="DM114" s="1006"/>
      <c r="DN114" s="1006"/>
      <c r="DO114" s="1006"/>
      <c r="DP114" s="1007"/>
      <c r="DQ114" s="1008" t="s">
        <v>398</v>
      </c>
      <c r="DR114" s="1006"/>
      <c r="DS114" s="1006"/>
      <c r="DT114" s="1006"/>
      <c r="DU114" s="1007"/>
      <c r="DV114" s="1009" t="s">
        <v>397</v>
      </c>
      <c r="DW114" s="1010"/>
      <c r="DX114" s="1010"/>
      <c r="DY114" s="1010"/>
      <c r="DZ114" s="1011"/>
    </row>
    <row r="115" spans="1:130" s="102" customFormat="1" ht="26.25" customHeight="1" x14ac:dyDescent="0.15">
      <c r="A115" s="1001"/>
      <c r="B115" s="1002"/>
      <c r="C115" s="997" t="s">
        <v>402</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80">
        <v>21421</v>
      </c>
      <c r="AB115" s="981"/>
      <c r="AC115" s="981"/>
      <c r="AD115" s="981"/>
      <c r="AE115" s="982"/>
      <c r="AF115" s="983">
        <v>29065</v>
      </c>
      <c r="AG115" s="981"/>
      <c r="AH115" s="981"/>
      <c r="AI115" s="981"/>
      <c r="AJ115" s="982"/>
      <c r="AK115" s="983">
        <v>28420</v>
      </c>
      <c r="AL115" s="981"/>
      <c r="AM115" s="981"/>
      <c r="AN115" s="981"/>
      <c r="AO115" s="982"/>
      <c r="AP115" s="984">
        <v>0.4</v>
      </c>
      <c r="AQ115" s="985"/>
      <c r="AR115" s="985"/>
      <c r="AS115" s="985"/>
      <c r="AT115" s="986"/>
      <c r="AU115" s="947"/>
      <c r="AV115" s="948"/>
      <c r="AW115" s="948"/>
      <c r="AX115" s="948"/>
      <c r="AY115" s="948"/>
      <c r="AZ115" s="996" t="s">
        <v>403</v>
      </c>
      <c r="BA115" s="997"/>
      <c r="BB115" s="997"/>
      <c r="BC115" s="997"/>
      <c r="BD115" s="997"/>
      <c r="BE115" s="997"/>
      <c r="BF115" s="997"/>
      <c r="BG115" s="997"/>
      <c r="BH115" s="997"/>
      <c r="BI115" s="997"/>
      <c r="BJ115" s="997"/>
      <c r="BK115" s="997"/>
      <c r="BL115" s="997"/>
      <c r="BM115" s="997"/>
      <c r="BN115" s="997"/>
      <c r="BO115" s="997"/>
      <c r="BP115" s="998"/>
      <c r="BQ115" s="966" t="s">
        <v>66</v>
      </c>
      <c r="BR115" s="967"/>
      <c r="BS115" s="967"/>
      <c r="BT115" s="967"/>
      <c r="BU115" s="967"/>
      <c r="BV115" s="967" t="s">
        <v>66</v>
      </c>
      <c r="BW115" s="967"/>
      <c r="BX115" s="967"/>
      <c r="BY115" s="967"/>
      <c r="BZ115" s="967"/>
      <c r="CA115" s="967" t="s">
        <v>66</v>
      </c>
      <c r="CB115" s="967"/>
      <c r="CC115" s="967"/>
      <c r="CD115" s="967"/>
      <c r="CE115" s="967"/>
      <c r="CF115" s="961" t="s">
        <v>66</v>
      </c>
      <c r="CG115" s="962"/>
      <c r="CH115" s="962"/>
      <c r="CI115" s="962"/>
      <c r="CJ115" s="962"/>
      <c r="CK115" s="992"/>
      <c r="CL115" s="993"/>
      <c r="CM115" s="996" t="s">
        <v>404</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8"/>
      <c r="DG115" s="1005" t="s">
        <v>66</v>
      </c>
      <c r="DH115" s="1006"/>
      <c r="DI115" s="1006"/>
      <c r="DJ115" s="1006"/>
      <c r="DK115" s="1007"/>
      <c r="DL115" s="1008" t="s">
        <v>66</v>
      </c>
      <c r="DM115" s="1006"/>
      <c r="DN115" s="1006"/>
      <c r="DO115" s="1006"/>
      <c r="DP115" s="1007"/>
      <c r="DQ115" s="1008" t="s">
        <v>66</v>
      </c>
      <c r="DR115" s="1006"/>
      <c r="DS115" s="1006"/>
      <c r="DT115" s="1006"/>
      <c r="DU115" s="1007"/>
      <c r="DV115" s="1009" t="s">
        <v>66</v>
      </c>
      <c r="DW115" s="1010"/>
      <c r="DX115" s="1010"/>
      <c r="DY115" s="1010"/>
      <c r="DZ115" s="1011"/>
    </row>
    <row r="116" spans="1:130" s="102" customFormat="1" ht="26.25" customHeight="1" x14ac:dyDescent="0.15">
      <c r="A116" s="1003"/>
      <c r="B116" s="1004"/>
      <c r="C116" s="1012" t="s">
        <v>405</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1005" t="s">
        <v>66</v>
      </c>
      <c r="AB116" s="1006"/>
      <c r="AC116" s="1006"/>
      <c r="AD116" s="1006"/>
      <c r="AE116" s="1007"/>
      <c r="AF116" s="1008" t="s">
        <v>66</v>
      </c>
      <c r="AG116" s="1006"/>
      <c r="AH116" s="1006"/>
      <c r="AI116" s="1006"/>
      <c r="AJ116" s="1007"/>
      <c r="AK116" s="1008" t="s">
        <v>397</v>
      </c>
      <c r="AL116" s="1006"/>
      <c r="AM116" s="1006"/>
      <c r="AN116" s="1006"/>
      <c r="AO116" s="1007"/>
      <c r="AP116" s="1009" t="s">
        <v>66</v>
      </c>
      <c r="AQ116" s="1010"/>
      <c r="AR116" s="1010"/>
      <c r="AS116" s="1010"/>
      <c r="AT116" s="1011"/>
      <c r="AU116" s="947"/>
      <c r="AV116" s="948"/>
      <c r="AW116" s="948"/>
      <c r="AX116" s="948"/>
      <c r="AY116" s="948"/>
      <c r="AZ116" s="1014" t="s">
        <v>406</v>
      </c>
      <c r="BA116" s="1015"/>
      <c r="BB116" s="1015"/>
      <c r="BC116" s="1015"/>
      <c r="BD116" s="1015"/>
      <c r="BE116" s="1015"/>
      <c r="BF116" s="1015"/>
      <c r="BG116" s="1015"/>
      <c r="BH116" s="1015"/>
      <c r="BI116" s="1015"/>
      <c r="BJ116" s="1015"/>
      <c r="BK116" s="1015"/>
      <c r="BL116" s="1015"/>
      <c r="BM116" s="1015"/>
      <c r="BN116" s="1015"/>
      <c r="BO116" s="1015"/>
      <c r="BP116" s="1016"/>
      <c r="BQ116" s="966" t="s">
        <v>66</v>
      </c>
      <c r="BR116" s="967"/>
      <c r="BS116" s="967"/>
      <c r="BT116" s="967"/>
      <c r="BU116" s="967"/>
      <c r="BV116" s="967" t="s">
        <v>66</v>
      </c>
      <c r="BW116" s="967"/>
      <c r="BX116" s="967"/>
      <c r="BY116" s="967"/>
      <c r="BZ116" s="967"/>
      <c r="CA116" s="967" t="s">
        <v>66</v>
      </c>
      <c r="CB116" s="967"/>
      <c r="CC116" s="967"/>
      <c r="CD116" s="967"/>
      <c r="CE116" s="967"/>
      <c r="CF116" s="961" t="s">
        <v>182</v>
      </c>
      <c r="CG116" s="962"/>
      <c r="CH116" s="962"/>
      <c r="CI116" s="962"/>
      <c r="CJ116" s="962"/>
      <c r="CK116" s="992"/>
      <c r="CL116" s="993"/>
      <c r="CM116" s="963" t="s">
        <v>407</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1005" t="s">
        <v>66</v>
      </c>
      <c r="DH116" s="1006"/>
      <c r="DI116" s="1006"/>
      <c r="DJ116" s="1006"/>
      <c r="DK116" s="1007"/>
      <c r="DL116" s="1008" t="s">
        <v>66</v>
      </c>
      <c r="DM116" s="1006"/>
      <c r="DN116" s="1006"/>
      <c r="DO116" s="1006"/>
      <c r="DP116" s="1007"/>
      <c r="DQ116" s="1008" t="s">
        <v>66</v>
      </c>
      <c r="DR116" s="1006"/>
      <c r="DS116" s="1006"/>
      <c r="DT116" s="1006"/>
      <c r="DU116" s="1007"/>
      <c r="DV116" s="1009" t="s">
        <v>66</v>
      </c>
      <c r="DW116" s="1010"/>
      <c r="DX116" s="1010"/>
      <c r="DY116" s="1010"/>
      <c r="DZ116" s="1011"/>
    </row>
    <row r="117" spans="1:130" s="102" customFormat="1" ht="26.25" customHeight="1" x14ac:dyDescent="0.15">
      <c r="A117" s="951" t="s">
        <v>125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22" t="s">
        <v>408</v>
      </c>
      <c r="Z117" s="933"/>
      <c r="AA117" s="1023">
        <v>1796877</v>
      </c>
      <c r="AB117" s="1024"/>
      <c r="AC117" s="1024"/>
      <c r="AD117" s="1024"/>
      <c r="AE117" s="1025"/>
      <c r="AF117" s="1026">
        <v>1778747</v>
      </c>
      <c r="AG117" s="1024"/>
      <c r="AH117" s="1024"/>
      <c r="AI117" s="1024"/>
      <c r="AJ117" s="1025"/>
      <c r="AK117" s="1026">
        <v>1811308</v>
      </c>
      <c r="AL117" s="1024"/>
      <c r="AM117" s="1024"/>
      <c r="AN117" s="1024"/>
      <c r="AO117" s="1025"/>
      <c r="AP117" s="1027"/>
      <c r="AQ117" s="1028"/>
      <c r="AR117" s="1028"/>
      <c r="AS117" s="1028"/>
      <c r="AT117" s="1029"/>
      <c r="AU117" s="947"/>
      <c r="AV117" s="948"/>
      <c r="AW117" s="948"/>
      <c r="AX117" s="948"/>
      <c r="AY117" s="948"/>
      <c r="AZ117" s="1014" t="s">
        <v>409</v>
      </c>
      <c r="BA117" s="1015"/>
      <c r="BB117" s="1015"/>
      <c r="BC117" s="1015"/>
      <c r="BD117" s="1015"/>
      <c r="BE117" s="1015"/>
      <c r="BF117" s="1015"/>
      <c r="BG117" s="1015"/>
      <c r="BH117" s="1015"/>
      <c r="BI117" s="1015"/>
      <c r="BJ117" s="1015"/>
      <c r="BK117" s="1015"/>
      <c r="BL117" s="1015"/>
      <c r="BM117" s="1015"/>
      <c r="BN117" s="1015"/>
      <c r="BO117" s="1015"/>
      <c r="BP117" s="1016"/>
      <c r="BQ117" s="966" t="s">
        <v>66</v>
      </c>
      <c r="BR117" s="967"/>
      <c r="BS117" s="967"/>
      <c r="BT117" s="967"/>
      <c r="BU117" s="967"/>
      <c r="BV117" s="967" t="s">
        <v>66</v>
      </c>
      <c r="BW117" s="967"/>
      <c r="BX117" s="967"/>
      <c r="BY117" s="967"/>
      <c r="BZ117" s="967"/>
      <c r="CA117" s="967" t="s">
        <v>66</v>
      </c>
      <c r="CB117" s="967"/>
      <c r="CC117" s="967"/>
      <c r="CD117" s="967"/>
      <c r="CE117" s="967"/>
      <c r="CF117" s="961" t="s">
        <v>66</v>
      </c>
      <c r="CG117" s="962"/>
      <c r="CH117" s="962"/>
      <c r="CI117" s="962"/>
      <c r="CJ117" s="962"/>
      <c r="CK117" s="992"/>
      <c r="CL117" s="993"/>
      <c r="CM117" s="963" t="s">
        <v>410</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1005" t="s">
        <v>66</v>
      </c>
      <c r="DH117" s="1006"/>
      <c r="DI117" s="1006"/>
      <c r="DJ117" s="1006"/>
      <c r="DK117" s="1007"/>
      <c r="DL117" s="1008" t="s">
        <v>66</v>
      </c>
      <c r="DM117" s="1006"/>
      <c r="DN117" s="1006"/>
      <c r="DO117" s="1006"/>
      <c r="DP117" s="1007"/>
      <c r="DQ117" s="1008" t="s">
        <v>66</v>
      </c>
      <c r="DR117" s="1006"/>
      <c r="DS117" s="1006"/>
      <c r="DT117" s="1006"/>
      <c r="DU117" s="1007"/>
      <c r="DV117" s="1009" t="s">
        <v>66</v>
      </c>
      <c r="DW117" s="1010"/>
      <c r="DX117" s="1010"/>
      <c r="DY117" s="1010"/>
      <c r="DZ117" s="1011"/>
    </row>
    <row r="118" spans="1:130" s="102" customFormat="1" ht="26.25" customHeight="1" x14ac:dyDescent="0.15">
      <c r="A118" s="951" t="s">
        <v>380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378</v>
      </c>
      <c r="AB118" s="932"/>
      <c r="AC118" s="932"/>
      <c r="AD118" s="932"/>
      <c r="AE118" s="933"/>
      <c r="AF118" s="931" t="s">
        <v>244</v>
      </c>
      <c r="AG118" s="932"/>
      <c r="AH118" s="932"/>
      <c r="AI118" s="932"/>
      <c r="AJ118" s="933"/>
      <c r="AK118" s="931" t="s">
        <v>243</v>
      </c>
      <c r="AL118" s="932"/>
      <c r="AM118" s="932"/>
      <c r="AN118" s="932"/>
      <c r="AO118" s="933"/>
      <c r="AP118" s="1018" t="s">
        <v>379</v>
      </c>
      <c r="AQ118" s="1019"/>
      <c r="AR118" s="1019"/>
      <c r="AS118" s="1019"/>
      <c r="AT118" s="1020"/>
      <c r="AU118" s="947"/>
      <c r="AV118" s="948"/>
      <c r="AW118" s="948"/>
      <c r="AX118" s="948"/>
      <c r="AY118" s="948"/>
      <c r="AZ118" s="1021" t="s">
        <v>411</v>
      </c>
      <c r="BA118" s="1012"/>
      <c r="BB118" s="1012"/>
      <c r="BC118" s="1012"/>
      <c r="BD118" s="1012"/>
      <c r="BE118" s="1012"/>
      <c r="BF118" s="1012"/>
      <c r="BG118" s="1012"/>
      <c r="BH118" s="1012"/>
      <c r="BI118" s="1012"/>
      <c r="BJ118" s="1012"/>
      <c r="BK118" s="1012"/>
      <c r="BL118" s="1012"/>
      <c r="BM118" s="1012"/>
      <c r="BN118" s="1012"/>
      <c r="BO118" s="1012"/>
      <c r="BP118" s="1013"/>
      <c r="BQ118" s="1044" t="s">
        <v>66</v>
      </c>
      <c r="BR118" s="1045"/>
      <c r="BS118" s="1045"/>
      <c r="BT118" s="1045"/>
      <c r="BU118" s="1045"/>
      <c r="BV118" s="1045" t="s">
        <v>66</v>
      </c>
      <c r="BW118" s="1045"/>
      <c r="BX118" s="1045"/>
      <c r="BY118" s="1045"/>
      <c r="BZ118" s="1045"/>
      <c r="CA118" s="1045" t="s">
        <v>66</v>
      </c>
      <c r="CB118" s="1045"/>
      <c r="CC118" s="1045"/>
      <c r="CD118" s="1045"/>
      <c r="CE118" s="1045"/>
      <c r="CF118" s="961" t="s">
        <v>66</v>
      </c>
      <c r="CG118" s="962"/>
      <c r="CH118" s="962"/>
      <c r="CI118" s="962"/>
      <c r="CJ118" s="962"/>
      <c r="CK118" s="992"/>
      <c r="CL118" s="993"/>
      <c r="CM118" s="963" t="s">
        <v>412</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1005" t="s">
        <v>66</v>
      </c>
      <c r="DH118" s="1006"/>
      <c r="DI118" s="1006"/>
      <c r="DJ118" s="1006"/>
      <c r="DK118" s="1007"/>
      <c r="DL118" s="1008" t="s">
        <v>397</v>
      </c>
      <c r="DM118" s="1006"/>
      <c r="DN118" s="1006"/>
      <c r="DO118" s="1006"/>
      <c r="DP118" s="1007"/>
      <c r="DQ118" s="1008" t="s">
        <v>66</v>
      </c>
      <c r="DR118" s="1006"/>
      <c r="DS118" s="1006"/>
      <c r="DT118" s="1006"/>
      <c r="DU118" s="1007"/>
      <c r="DV118" s="1009" t="s">
        <v>66</v>
      </c>
      <c r="DW118" s="1010"/>
      <c r="DX118" s="1010"/>
      <c r="DY118" s="1010"/>
      <c r="DZ118" s="1011"/>
    </row>
    <row r="119" spans="1:130" s="102" customFormat="1" ht="26.25" customHeight="1" x14ac:dyDescent="0.15">
      <c r="A119" s="1111" t="s">
        <v>384</v>
      </c>
      <c r="B119" s="991"/>
      <c r="C119" s="970" t="s">
        <v>385</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38" t="s">
        <v>397</v>
      </c>
      <c r="AB119" s="939"/>
      <c r="AC119" s="939"/>
      <c r="AD119" s="939"/>
      <c r="AE119" s="940"/>
      <c r="AF119" s="941" t="s">
        <v>66</v>
      </c>
      <c r="AG119" s="939"/>
      <c r="AH119" s="939"/>
      <c r="AI119" s="939"/>
      <c r="AJ119" s="940"/>
      <c r="AK119" s="941" t="s">
        <v>66</v>
      </c>
      <c r="AL119" s="939"/>
      <c r="AM119" s="939"/>
      <c r="AN119" s="939"/>
      <c r="AO119" s="940"/>
      <c r="AP119" s="942" t="s">
        <v>66</v>
      </c>
      <c r="AQ119" s="943"/>
      <c r="AR119" s="943"/>
      <c r="AS119" s="943"/>
      <c r="AT119" s="944"/>
      <c r="AU119" s="949"/>
      <c r="AV119" s="950"/>
      <c r="AW119" s="950"/>
      <c r="AX119" s="950"/>
      <c r="AY119" s="950"/>
      <c r="AZ119" s="133" t="s">
        <v>125</v>
      </c>
      <c r="BA119" s="133"/>
      <c r="BB119" s="133"/>
      <c r="BC119" s="133"/>
      <c r="BD119" s="133"/>
      <c r="BE119" s="133"/>
      <c r="BF119" s="133"/>
      <c r="BG119" s="133"/>
      <c r="BH119" s="133"/>
      <c r="BI119" s="133"/>
      <c r="BJ119" s="133"/>
      <c r="BK119" s="133"/>
      <c r="BL119" s="133"/>
      <c r="BM119" s="133"/>
      <c r="BN119" s="133"/>
      <c r="BO119" s="1022" t="s">
        <v>413</v>
      </c>
      <c r="BP119" s="1053"/>
      <c r="BQ119" s="1044">
        <v>18681921</v>
      </c>
      <c r="BR119" s="1045"/>
      <c r="BS119" s="1045"/>
      <c r="BT119" s="1045"/>
      <c r="BU119" s="1045"/>
      <c r="BV119" s="1045">
        <v>19950084</v>
      </c>
      <c r="BW119" s="1045"/>
      <c r="BX119" s="1045"/>
      <c r="BY119" s="1045"/>
      <c r="BZ119" s="1045"/>
      <c r="CA119" s="1045">
        <v>19669131</v>
      </c>
      <c r="CB119" s="1045"/>
      <c r="CC119" s="1045"/>
      <c r="CD119" s="1045"/>
      <c r="CE119" s="1045"/>
      <c r="CF119" s="1046"/>
      <c r="CG119" s="1047"/>
      <c r="CH119" s="1047"/>
      <c r="CI119" s="1047"/>
      <c r="CJ119" s="1048"/>
      <c r="CK119" s="994"/>
      <c r="CL119" s="995"/>
      <c r="CM119" s="1049" t="s">
        <v>414</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1052" t="s">
        <v>66</v>
      </c>
      <c r="DH119" s="1031"/>
      <c r="DI119" s="1031"/>
      <c r="DJ119" s="1031"/>
      <c r="DK119" s="1032"/>
      <c r="DL119" s="1030" t="s">
        <v>66</v>
      </c>
      <c r="DM119" s="1031"/>
      <c r="DN119" s="1031"/>
      <c r="DO119" s="1031"/>
      <c r="DP119" s="1032"/>
      <c r="DQ119" s="1030" t="s">
        <v>66</v>
      </c>
      <c r="DR119" s="1031"/>
      <c r="DS119" s="1031"/>
      <c r="DT119" s="1031"/>
      <c r="DU119" s="1032"/>
      <c r="DV119" s="1033" t="s">
        <v>66</v>
      </c>
      <c r="DW119" s="1034"/>
      <c r="DX119" s="1034"/>
      <c r="DY119" s="1034"/>
      <c r="DZ119" s="1035"/>
    </row>
    <row r="120" spans="1:130" s="102" customFormat="1" ht="26.25" customHeight="1" x14ac:dyDescent="0.15">
      <c r="A120" s="1112"/>
      <c r="B120" s="993"/>
      <c r="C120" s="963" t="s">
        <v>389</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1005" t="s">
        <v>66</v>
      </c>
      <c r="AB120" s="1006"/>
      <c r="AC120" s="1006"/>
      <c r="AD120" s="1006"/>
      <c r="AE120" s="1007"/>
      <c r="AF120" s="1008" t="s">
        <v>66</v>
      </c>
      <c r="AG120" s="1006"/>
      <c r="AH120" s="1006"/>
      <c r="AI120" s="1006"/>
      <c r="AJ120" s="1007"/>
      <c r="AK120" s="1008" t="s">
        <v>66</v>
      </c>
      <c r="AL120" s="1006"/>
      <c r="AM120" s="1006"/>
      <c r="AN120" s="1006"/>
      <c r="AO120" s="1007"/>
      <c r="AP120" s="1009" t="s">
        <v>66</v>
      </c>
      <c r="AQ120" s="1010"/>
      <c r="AR120" s="1010"/>
      <c r="AS120" s="1010"/>
      <c r="AT120" s="1011"/>
      <c r="AU120" s="1036" t="s">
        <v>415</v>
      </c>
      <c r="AV120" s="1037"/>
      <c r="AW120" s="1037"/>
      <c r="AX120" s="1037"/>
      <c r="AY120" s="1038"/>
      <c r="AZ120" s="987" t="s">
        <v>416</v>
      </c>
      <c r="BA120" s="936"/>
      <c r="BB120" s="936"/>
      <c r="BC120" s="936"/>
      <c r="BD120" s="936"/>
      <c r="BE120" s="936"/>
      <c r="BF120" s="936"/>
      <c r="BG120" s="936"/>
      <c r="BH120" s="936"/>
      <c r="BI120" s="936"/>
      <c r="BJ120" s="936"/>
      <c r="BK120" s="936"/>
      <c r="BL120" s="936"/>
      <c r="BM120" s="936"/>
      <c r="BN120" s="936"/>
      <c r="BO120" s="936"/>
      <c r="BP120" s="937"/>
      <c r="BQ120" s="973">
        <v>4484069</v>
      </c>
      <c r="BR120" s="974"/>
      <c r="BS120" s="974"/>
      <c r="BT120" s="974"/>
      <c r="BU120" s="974"/>
      <c r="BV120" s="974">
        <v>4925257</v>
      </c>
      <c r="BW120" s="974"/>
      <c r="BX120" s="974"/>
      <c r="BY120" s="974"/>
      <c r="BZ120" s="974"/>
      <c r="CA120" s="974">
        <v>5456602</v>
      </c>
      <c r="CB120" s="974"/>
      <c r="CC120" s="974"/>
      <c r="CD120" s="974"/>
      <c r="CE120" s="974"/>
      <c r="CF120" s="988">
        <v>82.4</v>
      </c>
      <c r="CG120" s="989"/>
      <c r="CH120" s="989"/>
      <c r="CI120" s="989"/>
      <c r="CJ120" s="989"/>
      <c r="CK120" s="1054" t="s">
        <v>417</v>
      </c>
      <c r="CL120" s="1055"/>
      <c r="CM120" s="1055"/>
      <c r="CN120" s="1055"/>
      <c r="CO120" s="1056"/>
      <c r="CP120" s="1062" t="s">
        <v>348</v>
      </c>
      <c r="CQ120" s="1063"/>
      <c r="CR120" s="1063"/>
      <c r="CS120" s="1063"/>
      <c r="CT120" s="1063"/>
      <c r="CU120" s="1063"/>
      <c r="CV120" s="1063"/>
      <c r="CW120" s="1063"/>
      <c r="CX120" s="1063"/>
      <c r="CY120" s="1063"/>
      <c r="CZ120" s="1063"/>
      <c r="DA120" s="1063"/>
      <c r="DB120" s="1063"/>
      <c r="DC120" s="1063"/>
      <c r="DD120" s="1063"/>
      <c r="DE120" s="1063"/>
      <c r="DF120" s="1064"/>
      <c r="DG120" s="973">
        <v>1756813</v>
      </c>
      <c r="DH120" s="974"/>
      <c r="DI120" s="974"/>
      <c r="DJ120" s="974"/>
      <c r="DK120" s="974"/>
      <c r="DL120" s="974">
        <v>1642861</v>
      </c>
      <c r="DM120" s="974"/>
      <c r="DN120" s="974"/>
      <c r="DO120" s="974"/>
      <c r="DP120" s="974"/>
      <c r="DQ120" s="974">
        <v>1347847</v>
      </c>
      <c r="DR120" s="974"/>
      <c r="DS120" s="974"/>
      <c r="DT120" s="974"/>
      <c r="DU120" s="974"/>
      <c r="DV120" s="975">
        <v>20.399999999999999</v>
      </c>
      <c r="DW120" s="975"/>
      <c r="DX120" s="975"/>
      <c r="DY120" s="975"/>
      <c r="DZ120" s="976"/>
    </row>
    <row r="121" spans="1:130" s="102" customFormat="1" ht="26.25" customHeight="1" x14ac:dyDescent="0.15">
      <c r="A121" s="1112"/>
      <c r="B121" s="993"/>
      <c r="C121" s="1014" t="s">
        <v>418</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1005">
        <v>9647</v>
      </c>
      <c r="AB121" s="1006"/>
      <c r="AC121" s="1006"/>
      <c r="AD121" s="1006"/>
      <c r="AE121" s="1007"/>
      <c r="AF121" s="1008">
        <v>9649</v>
      </c>
      <c r="AG121" s="1006"/>
      <c r="AH121" s="1006"/>
      <c r="AI121" s="1006"/>
      <c r="AJ121" s="1007"/>
      <c r="AK121" s="1008">
        <v>9385</v>
      </c>
      <c r="AL121" s="1006"/>
      <c r="AM121" s="1006"/>
      <c r="AN121" s="1006"/>
      <c r="AO121" s="1007"/>
      <c r="AP121" s="1009">
        <v>0.1</v>
      </c>
      <c r="AQ121" s="1010"/>
      <c r="AR121" s="1010"/>
      <c r="AS121" s="1010"/>
      <c r="AT121" s="1011"/>
      <c r="AU121" s="1039"/>
      <c r="AV121" s="1040"/>
      <c r="AW121" s="1040"/>
      <c r="AX121" s="1040"/>
      <c r="AY121" s="1041"/>
      <c r="AZ121" s="996" t="s">
        <v>419</v>
      </c>
      <c r="BA121" s="997"/>
      <c r="BB121" s="997"/>
      <c r="BC121" s="997"/>
      <c r="BD121" s="997"/>
      <c r="BE121" s="997"/>
      <c r="BF121" s="997"/>
      <c r="BG121" s="997"/>
      <c r="BH121" s="997"/>
      <c r="BI121" s="997"/>
      <c r="BJ121" s="997"/>
      <c r="BK121" s="997"/>
      <c r="BL121" s="997"/>
      <c r="BM121" s="997"/>
      <c r="BN121" s="997"/>
      <c r="BO121" s="997"/>
      <c r="BP121" s="998"/>
      <c r="BQ121" s="966">
        <v>509652</v>
      </c>
      <c r="BR121" s="967"/>
      <c r="BS121" s="967"/>
      <c r="BT121" s="967"/>
      <c r="BU121" s="967"/>
      <c r="BV121" s="967">
        <v>581880</v>
      </c>
      <c r="BW121" s="967"/>
      <c r="BX121" s="967"/>
      <c r="BY121" s="967"/>
      <c r="BZ121" s="967"/>
      <c r="CA121" s="967">
        <v>689474</v>
      </c>
      <c r="CB121" s="967"/>
      <c r="CC121" s="967"/>
      <c r="CD121" s="967"/>
      <c r="CE121" s="967"/>
      <c r="CF121" s="961">
        <v>10.4</v>
      </c>
      <c r="CG121" s="962"/>
      <c r="CH121" s="962"/>
      <c r="CI121" s="962"/>
      <c r="CJ121" s="962"/>
      <c r="CK121" s="1057"/>
      <c r="CL121" s="1058"/>
      <c r="CM121" s="1058"/>
      <c r="CN121" s="1058"/>
      <c r="CO121" s="1059"/>
      <c r="CP121" s="1067" t="s">
        <v>350</v>
      </c>
      <c r="CQ121" s="1068"/>
      <c r="CR121" s="1068"/>
      <c r="CS121" s="1068"/>
      <c r="CT121" s="1068"/>
      <c r="CU121" s="1068"/>
      <c r="CV121" s="1068"/>
      <c r="CW121" s="1068"/>
      <c r="CX121" s="1068"/>
      <c r="CY121" s="1068"/>
      <c r="CZ121" s="1068"/>
      <c r="DA121" s="1068"/>
      <c r="DB121" s="1068"/>
      <c r="DC121" s="1068"/>
      <c r="DD121" s="1068"/>
      <c r="DE121" s="1068"/>
      <c r="DF121" s="1069"/>
      <c r="DG121" s="966">
        <v>1560027</v>
      </c>
      <c r="DH121" s="967"/>
      <c r="DI121" s="967"/>
      <c r="DJ121" s="967"/>
      <c r="DK121" s="967"/>
      <c r="DL121" s="967">
        <v>1180647</v>
      </c>
      <c r="DM121" s="967"/>
      <c r="DN121" s="967"/>
      <c r="DO121" s="967"/>
      <c r="DP121" s="967"/>
      <c r="DQ121" s="967">
        <v>1037622</v>
      </c>
      <c r="DR121" s="967"/>
      <c r="DS121" s="967"/>
      <c r="DT121" s="967"/>
      <c r="DU121" s="967"/>
      <c r="DV121" s="968">
        <v>15.7</v>
      </c>
      <c r="DW121" s="968"/>
      <c r="DX121" s="968"/>
      <c r="DY121" s="968"/>
      <c r="DZ121" s="969"/>
    </row>
    <row r="122" spans="1:130" s="102" customFormat="1" ht="26.25" customHeight="1" x14ac:dyDescent="0.15">
      <c r="A122" s="1112"/>
      <c r="B122" s="993"/>
      <c r="C122" s="963" t="s">
        <v>401</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1005" t="s">
        <v>66</v>
      </c>
      <c r="AB122" s="1006"/>
      <c r="AC122" s="1006"/>
      <c r="AD122" s="1006"/>
      <c r="AE122" s="1007"/>
      <c r="AF122" s="1008" t="s">
        <v>66</v>
      </c>
      <c r="AG122" s="1006"/>
      <c r="AH122" s="1006"/>
      <c r="AI122" s="1006"/>
      <c r="AJ122" s="1007"/>
      <c r="AK122" s="1008" t="s">
        <v>66</v>
      </c>
      <c r="AL122" s="1006"/>
      <c r="AM122" s="1006"/>
      <c r="AN122" s="1006"/>
      <c r="AO122" s="1007"/>
      <c r="AP122" s="1009" t="s">
        <v>66</v>
      </c>
      <c r="AQ122" s="1010"/>
      <c r="AR122" s="1010"/>
      <c r="AS122" s="1010"/>
      <c r="AT122" s="1011"/>
      <c r="AU122" s="1039"/>
      <c r="AV122" s="1040"/>
      <c r="AW122" s="1040"/>
      <c r="AX122" s="1040"/>
      <c r="AY122" s="1041"/>
      <c r="AZ122" s="1021" t="s">
        <v>420</v>
      </c>
      <c r="BA122" s="1012"/>
      <c r="BB122" s="1012"/>
      <c r="BC122" s="1012"/>
      <c r="BD122" s="1012"/>
      <c r="BE122" s="1012"/>
      <c r="BF122" s="1012"/>
      <c r="BG122" s="1012"/>
      <c r="BH122" s="1012"/>
      <c r="BI122" s="1012"/>
      <c r="BJ122" s="1012"/>
      <c r="BK122" s="1012"/>
      <c r="BL122" s="1012"/>
      <c r="BM122" s="1012"/>
      <c r="BN122" s="1012"/>
      <c r="BO122" s="1012"/>
      <c r="BP122" s="1013"/>
      <c r="BQ122" s="1044">
        <v>14105219</v>
      </c>
      <c r="BR122" s="1045"/>
      <c r="BS122" s="1045"/>
      <c r="BT122" s="1045"/>
      <c r="BU122" s="1045"/>
      <c r="BV122" s="1045">
        <v>15801581</v>
      </c>
      <c r="BW122" s="1045"/>
      <c r="BX122" s="1045"/>
      <c r="BY122" s="1045"/>
      <c r="BZ122" s="1045"/>
      <c r="CA122" s="1045">
        <v>16037270</v>
      </c>
      <c r="CB122" s="1045"/>
      <c r="CC122" s="1045"/>
      <c r="CD122" s="1045"/>
      <c r="CE122" s="1045"/>
      <c r="CF122" s="1065">
        <v>242.1</v>
      </c>
      <c r="CG122" s="1066"/>
      <c r="CH122" s="1066"/>
      <c r="CI122" s="1066"/>
      <c r="CJ122" s="1066"/>
      <c r="CK122" s="1057"/>
      <c r="CL122" s="1058"/>
      <c r="CM122" s="1058"/>
      <c r="CN122" s="1058"/>
      <c r="CO122" s="1059"/>
      <c r="CP122" s="1067" t="s">
        <v>342</v>
      </c>
      <c r="CQ122" s="1068"/>
      <c r="CR122" s="1068"/>
      <c r="CS122" s="1068"/>
      <c r="CT122" s="1068"/>
      <c r="CU122" s="1068"/>
      <c r="CV122" s="1068"/>
      <c r="CW122" s="1068"/>
      <c r="CX122" s="1068"/>
      <c r="CY122" s="1068"/>
      <c r="CZ122" s="1068"/>
      <c r="DA122" s="1068"/>
      <c r="DB122" s="1068"/>
      <c r="DC122" s="1068"/>
      <c r="DD122" s="1068"/>
      <c r="DE122" s="1068"/>
      <c r="DF122" s="1069"/>
      <c r="DG122" s="966" t="s">
        <v>66</v>
      </c>
      <c r="DH122" s="967"/>
      <c r="DI122" s="967"/>
      <c r="DJ122" s="967"/>
      <c r="DK122" s="967"/>
      <c r="DL122" s="967" t="s">
        <v>182</v>
      </c>
      <c r="DM122" s="967"/>
      <c r="DN122" s="967"/>
      <c r="DO122" s="967"/>
      <c r="DP122" s="967"/>
      <c r="DQ122" s="967" t="s">
        <v>66</v>
      </c>
      <c r="DR122" s="967"/>
      <c r="DS122" s="967"/>
      <c r="DT122" s="967"/>
      <c r="DU122" s="967"/>
      <c r="DV122" s="968" t="s">
        <v>66</v>
      </c>
      <c r="DW122" s="968"/>
      <c r="DX122" s="968"/>
      <c r="DY122" s="968"/>
      <c r="DZ122" s="969"/>
    </row>
    <row r="123" spans="1:130" s="102" customFormat="1" ht="26.25" customHeight="1" x14ac:dyDescent="0.15">
      <c r="A123" s="1112"/>
      <c r="B123" s="993"/>
      <c r="C123" s="963" t="s">
        <v>407</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1005" t="s">
        <v>182</v>
      </c>
      <c r="AB123" s="1006"/>
      <c r="AC123" s="1006"/>
      <c r="AD123" s="1006"/>
      <c r="AE123" s="1007"/>
      <c r="AF123" s="1008" t="s">
        <v>66</v>
      </c>
      <c r="AG123" s="1006"/>
      <c r="AH123" s="1006"/>
      <c r="AI123" s="1006"/>
      <c r="AJ123" s="1007"/>
      <c r="AK123" s="1008" t="s">
        <v>397</v>
      </c>
      <c r="AL123" s="1006"/>
      <c r="AM123" s="1006"/>
      <c r="AN123" s="1006"/>
      <c r="AO123" s="1007"/>
      <c r="AP123" s="1009" t="s">
        <v>66</v>
      </c>
      <c r="AQ123" s="1010"/>
      <c r="AR123" s="1010"/>
      <c r="AS123" s="1010"/>
      <c r="AT123" s="1011"/>
      <c r="AU123" s="1042"/>
      <c r="AV123" s="1043"/>
      <c r="AW123" s="1043"/>
      <c r="AX123" s="1043"/>
      <c r="AY123" s="1043"/>
      <c r="AZ123" s="133" t="s">
        <v>125</v>
      </c>
      <c r="BA123" s="133"/>
      <c r="BB123" s="133"/>
      <c r="BC123" s="133"/>
      <c r="BD123" s="133"/>
      <c r="BE123" s="133"/>
      <c r="BF123" s="133"/>
      <c r="BG123" s="133"/>
      <c r="BH123" s="133"/>
      <c r="BI123" s="133"/>
      <c r="BJ123" s="133"/>
      <c r="BK123" s="133"/>
      <c r="BL123" s="133"/>
      <c r="BM123" s="133"/>
      <c r="BN123" s="133"/>
      <c r="BO123" s="1022" t="s">
        <v>421</v>
      </c>
      <c r="BP123" s="1053"/>
      <c r="BQ123" s="1083">
        <v>19098940</v>
      </c>
      <c r="BR123" s="1084"/>
      <c r="BS123" s="1084"/>
      <c r="BT123" s="1084"/>
      <c r="BU123" s="1084"/>
      <c r="BV123" s="1084">
        <v>21308718</v>
      </c>
      <c r="BW123" s="1084"/>
      <c r="BX123" s="1084"/>
      <c r="BY123" s="1084"/>
      <c r="BZ123" s="1084"/>
      <c r="CA123" s="1084">
        <v>22183346</v>
      </c>
      <c r="CB123" s="1084"/>
      <c r="CC123" s="1084"/>
      <c r="CD123" s="1084"/>
      <c r="CE123" s="1084"/>
      <c r="CF123" s="1046"/>
      <c r="CG123" s="1047"/>
      <c r="CH123" s="1047"/>
      <c r="CI123" s="1047"/>
      <c r="CJ123" s="1048"/>
      <c r="CK123" s="1057"/>
      <c r="CL123" s="1058"/>
      <c r="CM123" s="1058"/>
      <c r="CN123" s="1058"/>
      <c r="CO123" s="1059"/>
      <c r="CP123" s="1067" t="s">
        <v>422</v>
      </c>
      <c r="CQ123" s="1068"/>
      <c r="CR123" s="1068"/>
      <c r="CS123" s="1068"/>
      <c r="CT123" s="1068"/>
      <c r="CU123" s="1068"/>
      <c r="CV123" s="1068"/>
      <c r="CW123" s="1068"/>
      <c r="CX123" s="1068"/>
      <c r="CY123" s="1068"/>
      <c r="CZ123" s="1068"/>
      <c r="DA123" s="1068"/>
      <c r="DB123" s="1068"/>
      <c r="DC123" s="1068"/>
      <c r="DD123" s="1068"/>
      <c r="DE123" s="1068"/>
      <c r="DF123" s="1069"/>
      <c r="DG123" s="1005" t="s">
        <v>66</v>
      </c>
      <c r="DH123" s="1006"/>
      <c r="DI123" s="1006"/>
      <c r="DJ123" s="1006"/>
      <c r="DK123" s="1007"/>
      <c r="DL123" s="1008" t="s">
        <v>66</v>
      </c>
      <c r="DM123" s="1006"/>
      <c r="DN123" s="1006"/>
      <c r="DO123" s="1006"/>
      <c r="DP123" s="1007"/>
      <c r="DQ123" s="1008" t="s">
        <v>66</v>
      </c>
      <c r="DR123" s="1006"/>
      <c r="DS123" s="1006"/>
      <c r="DT123" s="1006"/>
      <c r="DU123" s="1007"/>
      <c r="DV123" s="1009" t="s">
        <v>397</v>
      </c>
      <c r="DW123" s="1010"/>
      <c r="DX123" s="1010"/>
      <c r="DY123" s="1010"/>
      <c r="DZ123" s="1011"/>
    </row>
    <row r="124" spans="1:130" s="102" customFormat="1" ht="26.25" customHeight="1" thickBot="1" x14ac:dyDescent="0.2">
      <c r="A124" s="1112"/>
      <c r="B124" s="993"/>
      <c r="C124" s="963" t="s">
        <v>410</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1005" t="s">
        <v>66</v>
      </c>
      <c r="AB124" s="1006"/>
      <c r="AC124" s="1006"/>
      <c r="AD124" s="1006"/>
      <c r="AE124" s="1007"/>
      <c r="AF124" s="1008" t="s">
        <v>397</v>
      </c>
      <c r="AG124" s="1006"/>
      <c r="AH124" s="1006"/>
      <c r="AI124" s="1006"/>
      <c r="AJ124" s="1007"/>
      <c r="AK124" s="1008" t="s">
        <v>66</v>
      </c>
      <c r="AL124" s="1006"/>
      <c r="AM124" s="1006"/>
      <c r="AN124" s="1006"/>
      <c r="AO124" s="1007"/>
      <c r="AP124" s="1009" t="s">
        <v>182</v>
      </c>
      <c r="AQ124" s="1010"/>
      <c r="AR124" s="1010"/>
      <c r="AS124" s="1010"/>
      <c r="AT124" s="1011"/>
      <c r="AU124" s="1079" t="s">
        <v>423</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t="s">
        <v>66</v>
      </c>
      <c r="BR124" s="1075"/>
      <c r="BS124" s="1075"/>
      <c r="BT124" s="1075"/>
      <c r="BU124" s="1075"/>
      <c r="BV124" s="1075" t="s">
        <v>66</v>
      </c>
      <c r="BW124" s="1075"/>
      <c r="BX124" s="1075"/>
      <c r="BY124" s="1075"/>
      <c r="BZ124" s="1075"/>
      <c r="CA124" s="1075" t="s">
        <v>66</v>
      </c>
      <c r="CB124" s="1075"/>
      <c r="CC124" s="1075"/>
      <c r="CD124" s="1075"/>
      <c r="CE124" s="1075"/>
      <c r="CF124" s="1076"/>
      <c r="CG124" s="1077"/>
      <c r="CH124" s="1077"/>
      <c r="CI124" s="1077"/>
      <c r="CJ124" s="1078"/>
      <c r="CK124" s="1060"/>
      <c r="CL124" s="1060"/>
      <c r="CM124" s="1060"/>
      <c r="CN124" s="1060"/>
      <c r="CO124" s="1061"/>
      <c r="CP124" s="1067" t="s">
        <v>424</v>
      </c>
      <c r="CQ124" s="1068"/>
      <c r="CR124" s="1068"/>
      <c r="CS124" s="1068"/>
      <c r="CT124" s="1068"/>
      <c r="CU124" s="1068"/>
      <c r="CV124" s="1068"/>
      <c r="CW124" s="1068"/>
      <c r="CX124" s="1068"/>
      <c r="CY124" s="1068"/>
      <c r="CZ124" s="1068"/>
      <c r="DA124" s="1068"/>
      <c r="DB124" s="1068"/>
      <c r="DC124" s="1068"/>
      <c r="DD124" s="1068"/>
      <c r="DE124" s="1068"/>
      <c r="DF124" s="1069"/>
      <c r="DG124" s="1052" t="s">
        <v>66</v>
      </c>
      <c r="DH124" s="1031"/>
      <c r="DI124" s="1031"/>
      <c r="DJ124" s="1031"/>
      <c r="DK124" s="1032"/>
      <c r="DL124" s="1030" t="s">
        <v>66</v>
      </c>
      <c r="DM124" s="1031"/>
      <c r="DN124" s="1031"/>
      <c r="DO124" s="1031"/>
      <c r="DP124" s="1032"/>
      <c r="DQ124" s="1030" t="s">
        <v>66</v>
      </c>
      <c r="DR124" s="1031"/>
      <c r="DS124" s="1031"/>
      <c r="DT124" s="1031"/>
      <c r="DU124" s="1032"/>
      <c r="DV124" s="1033" t="s">
        <v>66</v>
      </c>
      <c r="DW124" s="1034"/>
      <c r="DX124" s="1034"/>
      <c r="DY124" s="1034"/>
      <c r="DZ124" s="1035"/>
    </row>
    <row r="125" spans="1:130" s="102" customFormat="1" ht="26.25" customHeight="1" x14ac:dyDescent="0.15">
      <c r="A125" s="1112"/>
      <c r="B125" s="993"/>
      <c r="C125" s="963" t="s">
        <v>412</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1005" t="s">
        <v>66</v>
      </c>
      <c r="AB125" s="1006"/>
      <c r="AC125" s="1006"/>
      <c r="AD125" s="1006"/>
      <c r="AE125" s="1007"/>
      <c r="AF125" s="1008" t="s">
        <v>66</v>
      </c>
      <c r="AG125" s="1006"/>
      <c r="AH125" s="1006"/>
      <c r="AI125" s="1006"/>
      <c r="AJ125" s="1007"/>
      <c r="AK125" s="1008" t="s">
        <v>66</v>
      </c>
      <c r="AL125" s="1006"/>
      <c r="AM125" s="1006"/>
      <c r="AN125" s="1006"/>
      <c r="AO125" s="1007"/>
      <c r="AP125" s="1009" t="s">
        <v>397</v>
      </c>
      <c r="AQ125" s="1010"/>
      <c r="AR125" s="1010"/>
      <c r="AS125" s="1010"/>
      <c r="AT125" s="1011"/>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0" t="s">
        <v>425</v>
      </c>
      <c r="CL125" s="1055"/>
      <c r="CM125" s="1055"/>
      <c r="CN125" s="1055"/>
      <c r="CO125" s="1056"/>
      <c r="CP125" s="987" t="s">
        <v>426</v>
      </c>
      <c r="CQ125" s="936"/>
      <c r="CR125" s="936"/>
      <c r="CS125" s="936"/>
      <c r="CT125" s="936"/>
      <c r="CU125" s="936"/>
      <c r="CV125" s="936"/>
      <c r="CW125" s="936"/>
      <c r="CX125" s="936"/>
      <c r="CY125" s="936"/>
      <c r="CZ125" s="936"/>
      <c r="DA125" s="936"/>
      <c r="DB125" s="936"/>
      <c r="DC125" s="936"/>
      <c r="DD125" s="936"/>
      <c r="DE125" s="936"/>
      <c r="DF125" s="937"/>
      <c r="DG125" s="973" t="s">
        <v>66</v>
      </c>
      <c r="DH125" s="974"/>
      <c r="DI125" s="974"/>
      <c r="DJ125" s="974"/>
      <c r="DK125" s="974"/>
      <c r="DL125" s="974" t="s">
        <v>182</v>
      </c>
      <c r="DM125" s="974"/>
      <c r="DN125" s="974"/>
      <c r="DO125" s="974"/>
      <c r="DP125" s="974"/>
      <c r="DQ125" s="974" t="s">
        <v>66</v>
      </c>
      <c r="DR125" s="974"/>
      <c r="DS125" s="974"/>
      <c r="DT125" s="974"/>
      <c r="DU125" s="974"/>
      <c r="DV125" s="975" t="s">
        <v>66</v>
      </c>
      <c r="DW125" s="975"/>
      <c r="DX125" s="975"/>
      <c r="DY125" s="975"/>
      <c r="DZ125" s="976"/>
    </row>
    <row r="126" spans="1:130" s="102" customFormat="1" ht="26.25" customHeight="1" thickBot="1" x14ac:dyDescent="0.2">
      <c r="A126" s="1112"/>
      <c r="B126" s="993"/>
      <c r="C126" s="963" t="s">
        <v>414</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1005">
        <v>9326</v>
      </c>
      <c r="AB126" s="1006"/>
      <c r="AC126" s="1006"/>
      <c r="AD126" s="1006"/>
      <c r="AE126" s="1007"/>
      <c r="AF126" s="1008">
        <v>17407</v>
      </c>
      <c r="AG126" s="1006"/>
      <c r="AH126" s="1006"/>
      <c r="AI126" s="1006"/>
      <c r="AJ126" s="1007"/>
      <c r="AK126" s="1008">
        <v>18236</v>
      </c>
      <c r="AL126" s="1006"/>
      <c r="AM126" s="1006"/>
      <c r="AN126" s="1006"/>
      <c r="AO126" s="1007"/>
      <c r="AP126" s="1009">
        <v>0.3</v>
      </c>
      <c r="AQ126" s="1010"/>
      <c r="AR126" s="1010"/>
      <c r="AS126" s="1010"/>
      <c r="AT126" s="1011"/>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1"/>
      <c r="CL126" s="1058"/>
      <c r="CM126" s="1058"/>
      <c r="CN126" s="1058"/>
      <c r="CO126" s="1059"/>
      <c r="CP126" s="996" t="s">
        <v>427</v>
      </c>
      <c r="CQ126" s="997"/>
      <c r="CR126" s="997"/>
      <c r="CS126" s="997"/>
      <c r="CT126" s="997"/>
      <c r="CU126" s="997"/>
      <c r="CV126" s="997"/>
      <c r="CW126" s="997"/>
      <c r="CX126" s="997"/>
      <c r="CY126" s="997"/>
      <c r="CZ126" s="997"/>
      <c r="DA126" s="997"/>
      <c r="DB126" s="997"/>
      <c r="DC126" s="997"/>
      <c r="DD126" s="997"/>
      <c r="DE126" s="997"/>
      <c r="DF126" s="998"/>
      <c r="DG126" s="966" t="s">
        <v>66</v>
      </c>
      <c r="DH126" s="967"/>
      <c r="DI126" s="967"/>
      <c r="DJ126" s="967"/>
      <c r="DK126" s="967"/>
      <c r="DL126" s="967" t="s">
        <v>66</v>
      </c>
      <c r="DM126" s="967"/>
      <c r="DN126" s="967"/>
      <c r="DO126" s="967"/>
      <c r="DP126" s="967"/>
      <c r="DQ126" s="967" t="s">
        <v>66</v>
      </c>
      <c r="DR126" s="967"/>
      <c r="DS126" s="967"/>
      <c r="DT126" s="967"/>
      <c r="DU126" s="967"/>
      <c r="DV126" s="968" t="s">
        <v>182</v>
      </c>
      <c r="DW126" s="968"/>
      <c r="DX126" s="968"/>
      <c r="DY126" s="968"/>
      <c r="DZ126" s="969"/>
    </row>
    <row r="127" spans="1:130" s="102" customFormat="1" ht="26.25" customHeight="1" x14ac:dyDescent="0.15">
      <c r="A127" s="1113"/>
      <c r="B127" s="995"/>
      <c r="C127" s="1049" t="s">
        <v>428</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5">
        <v>2448</v>
      </c>
      <c r="AB127" s="1006"/>
      <c r="AC127" s="1006"/>
      <c r="AD127" s="1006"/>
      <c r="AE127" s="1007"/>
      <c r="AF127" s="1008">
        <v>2009</v>
      </c>
      <c r="AG127" s="1006"/>
      <c r="AH127" s="1006"/>
      <c r="AI127" s="1006"/>
      <c r="AJ127" s="1007"/>
      <c r="AK127" s="1008">
        <v>799</v>
      </c>
      <c r="AL127" s="1006"/>
      <c r="AM127" s="1006"/>
      <c r="AN127" s="1006"/>
      <c r="AO127" s="1007"/>
      <c r="AP127" s="1009">
        <v>0</v>
      </c>
      <c r="AQ127" s="1010"/>
      <c r="AR127" s="1010"/>
      <c r="AS127" s="1010"/>
      <c r="AT127" s="1011"/>
      <c r="AU127" s="138"/>
      <c r="AV127" s="138"/>
      <c r="AW127" s="138"/>
      <c r="AX127" s="1085" t="s">
        <v>429</v>
      </c>
      <c r="AY127" s="1086"/>
      <c r="AZ127" s="1086"/>
      <c r="BA127" s="1086"/>
      <c r="BB127" s="1086"/>
      <c r="BC127" s="1086"/>
      <c r="BD127" s="1086"/>
      <c r="BE127" s="1087"/>
      <c r="BF127" s="1088" t="s">
        <v>430</v>
      </c>
      <c r="BG127" s="1086"/>
      <c r="BH127" s="1086"/>
      <c r="BI127" s="1086"/>
      <c r="BJ127" s="1086"/>
      <c r="BK127" s="1086"/>
      <c r="BL127" s="1087"/>
      <c r="BM127" s="1088" t="s">
        <v>431</v>
      </c>
      <c r="BN127" s="1086"/>
      <c r="BO127" s="1086"/>
      <c r="BP127" s="1086"/>
      <c r="BQ127" s="1086"/>
      <c r="BR127" s="1086"/>
      <c r="BS127" s="1087"/>
      <c r="BT127" s="1088" t="s">
        <v>432</v>
      </c>
      <c r="BU127" s="1086"/>
      <c r="BV127" s="1086"/>
      <c r="BW127" s="1086"/>
      <c r="BX127" s="1086"/>
      <c r="BY127" s="1086"/>
      <c r="BZ127" s="1110"/>
      <c r="CA127" s="138"/>
      <c r="CB127" s="138"/>
      <c r="CC127" s="138"/>
      <c r="CD127" s="139"/>
      <c r="CE127" s="139"/>
      <c r="CF127" s="139"/>
      <c r="CG127" s="136"/>
      <c r="CH127" s="136"/>
      <c r="CI127" s="136"/>
      <c r="CJ127" s="137"/>
      <c r="CK127" s="1071"/>
      <c r="CL127" s="1058"/>
      <c r="CM127" s="1058"/>
      <c r="CN127" s="1058"/>
      <c r="CO127" s="1059"/>
      <c r="CP127" s="996" t="s">
        <v>433</v>
      </c>
      <c r="CQ127" s="997"/>
      <c r="CR127" s="997"/>
      <c r="CS127" s="997"/>
      <c r="CT127" s="997"/>
      <c r="CU127" s="997"/>
      <c r="CV127" s="997"/>
      <c r="CW127" s="997"/>
      <c r="CX127" s="997"/>
      <c r="CY127" s="997"/>
      <c r="CZ127" s="997"/>
      <c r="DA127" s="997"/>
      <c r="DB127" s="997"/>
      <c r="DC127" s="997"/>
      <c r="DD127" s="997"/>
      <c r="DE127" s="997"/>
      <c r="DF127" s="998"/>
      <c r="DG127" s="966" t="s">
        <v>66</v>
      </c>
      <c r="DH127" s="967"/>
      <c r="DI127" s="967"/>
      <c r="DJ127" s="967"/>
      <c r="DK127" s="967"/>
      <c r="DL127" s="967" t="s">
        <v>66</v>
      </c>
      <c r="DM127" s="967"/>
      <c r="DN127" s="967"/>
      <c r="DO127" s="967"/>
      <c r="DP127" s="967"/>
      <c r="DQ127" s="967" t="s">
        <v>66</v>
      </c>
      <c r="DR127" s="967"/>
      <c r="DS127" s="967"/>
      <c r="DT127" s="967"/>
      <c r="DU127" s="967"/>
      <c r="DV127" s="968" t="s">
        <v>397</v>
      </c>
      <c r="DW127" s="968"/>
      <c r="DX127" s="968"/>
      <c r="DY127" s="968"/>
      <c r="DZ127" s="969"/>
    </row>
    <row r="128" spans="1:130" s="102" customFormat="1" ht="26.25" customHeight="1" thickBot="1" x14ac:dyDescent="0.2">
      <c r="A128" s="1096" t="s">
        <v>434</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435</v>
      </c>
      <c r="X128" s="1098"/>
      <c r="Y128" s="1098"/>
      <c r="Z128" s="1099"/>
      <c r="AA128" s="1100">
        <v>67482</v>
      </c>
      <c r="AB128" s="1101"/>
      <c r="AC128" s="1101"/>
      <c r="AD128" s="1101"/>
      <c r="AE128" s="1102"/>
      <c r="AF128" s="1103">
        <v>54836</v>
      </c>
      <c r="AG128" s="1101"/>
      <c r="AH128" s="1101"/>
      <c r="AI128" s="1101"/>
      <c r="AJ128" s="1102"/>
      <c r="AK128" s="1103">
        <v>78303</v>
      </c>
      <c r="AL128" s="1101"/>
      <c r="AM128" s="1101"/>
      <c r="AN128" s="1101"/>
      <c r="AO128" s="1102"/>
      <c r="AP128" s="1104"/>
      <c r="AQ128" s="1105"/>
      <c r="AR128" s="1105"/>
      <c r="AS128" s="1105"/>
      <c r="AT128" s="1106"/>
      <c r="AU128" s="138"/>
      <c r="AV128" s="138"/>
      <c r="AW128" s="138"/>
      <c r="AX128" s="935" t="s">
        <v>436</v>
      </c>
      <c r="AY128" s="936"/>
      <c r="AZ128" s="936"/>
      <c r="BA128" s="936"/>
      <c r="BB128" s="936"/>
      <c r="BC128" s="936"/>
      <c r="BD128" s="936"/>
      <c r="BE128" s="937"/>
      <c r="BF128" s="1107" t="s">
        <v>397</v>
      </c>
      <c r="BG128" s="1108"/>
      <c r="BH128" s="1108"/>
      <c r="BI128" s="1108"/>
      <c r="BJ128" s="1108"/>
      <c r="BK128" s="1108"/>
      <c r="BL128" s="1109"/>
      <c r="BM128" s="1107">
        <v>13.82</v>
      </c>
      <c r="BN128" s="1108"/>
      <c r="BO128" s="1108"/>
      <c r="BP128" s="1108"/>
      <c r="BQ128" s="1108"/>
      <c r="BR128" s="1108"/>
      <c r="BS128" s="1109"/>
      <c r="BT128" s="1107">
        <v>20</v>
      </c>
      <c r="BU128" s="1108"/>
      <c r="BV128" s="1108"/>
      <c r="BW128" s="1108"/>
      <c r="BX128" s="1108"/>
      <c r="BY128" s="1108"/>
      <c r="BZ128" s="1126"/>
      <c r="CA128" s="139"/>
      <c r="CB128" s="139"/>
      <c r="CC128" s="139"/>
      <c r="CD128" s="139"/>
      <c r="CE128" s="139"/>
      <c r="CF128" s="139"/>
      <c r="CG128" s="136"/>
      <c r="CH128" s="136"/>
      <c r="CI128" s="136"/>
      <c r="CJ128" s="137"/>
      <c r="CK128" s="1072"/>
      <c r="CL128" s="1073"/>
      <c r="CM128" s="1073"/>
      <c r="CN128" s="1073"/>
      <c r="CO128" s="1074"/>
      <c r="CP128" s="1089" t="s">
        <v>437</v>
      </c>
      <c r="CQ128" s="1090"/>
      <c r="CR128" s="1090"/>
      <c r="CS128" s="1090"/>
      <c r="CT128" s="1090"/>
      <c r="CU128" s="1090"/>
      <c r="CV128" s="1090"/>
      <c r="CW128" s="1090"/>
      <c r="CX128" s="1090"/>
      <c r="CY128" s="1090"/>
      <c r="CZ128" s="1090"/>
      <c r="DA128" s="1090"/>
      <c r="DB128" s="1090"/>
      <c r="DC128" s="1090"/>
      <c r="DD128" s="1090"/>
      <c r="DE128" s="1090"/>
      <c r="DF128" s="1091"/>
      <c r="DG128" s="1092" t="s">
        <v>66</v>
      </c>
      <c r="DH128" s="1093"/>
      <c r="DI128" s="1093"/>
      <c r="DJ128" s="1093"/>
      <c r="DK128" s="1093"/>
      <c r="DL128" s="1093" t="s">
        <v>66</v>
      </c>
      <c r="DM128" s="1093"/>
      <c r="DN128" s="1093"/>
      <c r="DO128" s="1093"/>
      <c r="DP128" s="1093"/>
      <c r="DQ128" s="1093" t="s">
        <v>66</v>
      </c>
      <c r="DR128" s="1093"/>
      <c r="DS128" s="1093"/>
      <c r="DT128" s="1093"/>
      <c r="DU128" s="1093"/>
      <c r="DV128" s="1094" t="s">
        <v>66</v>
      </c>
      <c r="DW128" s="1094"/>
      <c r="DX128" s="1094"/>
      <c r="DY128" s="1094"/>
      <c r="DZ128" s="1095"/>
    </row>
    <row r="129" spans="1:131" s="102" customFormat="1" ht="26.25" customHeight="1" x14ac:dyDescent="0.15">
      <c r="A129" s="977" t="s">
        <v>44</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20" t="s">
        <v>438</v>
      </c>
      <c r="X129" s="1121"/>
      <c r="Y129" s="1121"/>
      <c r="Z129" s="1122"/>
      <c r="AA129" s="1005">
        <v>7311890</v>
      </c>
      <c r="AB129" s="1006"/>
      <c r="AC129" s="1006"/>
      <c r="AD129" s="1006"/>
      <c r="AE129" s="1007"/>
      <c r="AF129" s="1008">
        <v>7451097</v>
      </c>
      <c r="AG129" s="1006"/>
      <c r="AH129" s="1006"/>
      <c r="AI129" s="1006"/>
      <c r="AJ129" s="1007"/>
      <c r="AK129" s="1008">
        <v>7723179</v>
      </c>
      <c r="AL129" s="1006"/>
      <c r="AM129" s="1006"/>
      <c r="AN129" s="1006"/>
      <c r="AO129" s="1007"/>
      <c r="AP129" s="1123"/>
      <c r="AQ129" s="1124"/>
      <c r="AR129" s="1124"/>
      <c r="AS129" s="1124"/>
      <c r="AT129" s="1125"/>
      <c r="AU129" s="140"/>
      <c r="AV129" s="140"/>
      <c r="AW129" s="140"/>
      <c r="AX129" s="1114" t="s">
        <v>439</v>
      </c>
      <c r="AY129" s="997"/>
      <c r="AZ129" s="997"/>
      <c r="BA129" s="997"/>
      <c r="BB129" s="997"/>
      <c r="BC129" s="997"/>
      <c r="BD129" s="997"/>
      <c r="BE129" s="998"/>
      <c r="BF129" s="1115" t="s">
        <v>66</v>
      </c>
      <c r="BG129" s="1116"/>
      <c r="BH129" s="1116"/>
      <c r="BI129" s="1116"/>
      <c r="BJ129" s="1116"/>
      <c r="BK129" s="1116"/>
      <c r="BL129" s="1117"/>
      <c r="BM129" s="1115">
        <v>18.82</v>
      </c>
      <c r="BN129" s="1116"/>
      <c r="BO129" s="1116"/>
      <c r="BP129" s="1116"/>
      <c r="BQ129" s="1116"/>
      <c r="BR129" s="1116"/>
      <c r="BS129" s="1117"/>
      <c r="BT129" s="1115">
        <v>30</v>
      </c>
      <c r="BU129" s="1118"/>
      <c r="BV129" s="1118"/>
      <c r="BW129" s="1118"/>
      <c r="BX129" s="1118"/>
      <c r="BY129" s="1118"/>
      <c r="BZ129" s="111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7" t="s">
        <v>440</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20" t="s">
        <v>441</v>
      </c>
      <c r="X130" s="1121"/>
      <c r="Y130" s="1121"/>
      <c r="Z130" s="1122"/>
      <c r="AA130" s="1005">
        <v>1003108</v>
      </c>
      <c r="AB130" s="1006"/>
      <c r="AC130" s="1006"/>
      <c r="AD130" s="1006"/>
      <c r="AE130" s="1007"/>
      <c r="AF130" s="1008">
        <v>1018861</v>
      </c>
      <c r="AG130" s="1006"/>
      <c r="AH130" s="1006"/>
      <c r="AI130" s="1006"/>
      <c r="AJ130" s="1007"/>
      <c r="AK130" s="1008">
        <v>1100250</v>
      </c>
      <c r="AL130" s="1006"/>
      <c r="AM130" s="1006"/>
      <c r="AN130" s="1006"/>
      <c r="AO130" s="1007"/>
      <c r="AP130" s="1123"/>
      <c r="AQ130" s="1124"/>
      <c r="AR130" s="1124"/>
      <c r="AS130" s="1124"/>
      <c r="AT130" s="1125"/>
      <c r="AU130" s="140"/>
      <c r="AV130" s="140"/>
      <c r="AW130" s="140"/>
      <c r="AX130" s="1114" t="s">
        <v>442</v>
      </c>
      <c r="AY130" s="997"/>
      <c r="AZ130" s="997"/>
      <c r="BA130" s="997"/>
      <c r="BB130" s="997"/>
      <c r="BC130" s="997"/>
      <c r="BD130" s="997"/>
      <c r="BE130" s="998"/>
      <c r="BF130" s="1151">
        <v>10.6</v>
      </c>
      <c r="BG130" s="1152"/>
      <c r="BH130" s="1152"/>
      <c r="BI130" s="1152"/>
      <c r="BJ130" s="1152"/>
      <c r="BK130" s="1152"/>
      <c r="BL130" s="1153"/>
      <c r="BM130" s="1151">
        <v>25</v>
      </c>
      <c r="BN130" s="1152"/>
      <c r="BO130" s="1152"/>
      <c r="BP130" s="1152"/>
      <c r="BQ130" s="1152"/>
      <c r="BR130" s="1152"/>
      <c r="BS130" s="1153"/>
      <c r="BT130" s="1151">
        <v>35</v>
      </c>
      <c r="BU130" s="1154"/>
      <c r="BV130" s="1154"/>
      <c r="BW130" s="1154"/>
      <c r="BX130" s="1154"/>
      <c r="BY130" s="1154"/>
      <c r="BZ130" s="1155"/>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443</v>
      </c>
      <c r="X131" s="1159"/>
      <c r="Y131" s="1159"/>
      <c r="Z131" s="1160"/>
      <c r="AA131" s="1052">
        <v>6308782</v>
      </c>
      <c r="AB131" s="1031"/>
      <c r="AC131" s="1031"/>
      <c r="AD131" s="1031"/>
      <c r="AE131" s="1032"/>
      <c r="AF131" s="1030">
        <v>6432236</v>
      </c>
      <c r="AG131" s="1031"/>
      <c r="AH131" s="1031"/>
      <c r="AI131" s="1031"/>
      <c r="AJ131" s="1032"/>
      <c r="AK131" s="1030">
        <v>6622929</v>
      </c>
      <c r="AL131" s="1031"/>
      <c r="AM131" s="1031"/>
      <c r="AN131" s="1031"/>
      <c r="AO131" s="1032"/>
      <c r="AP131" s="1161"/>
      <c r="AQ131" s="1162"/>
      <c r="AR131" s="1162"/>
      <c r="AS131" s="1162"/>
      <c r="AT131" s="1163"/>
      <c r="AU131" s="140"/>
      <c r="AV131" s="140"/>
      <c r="AW131" s="140"/>
      <c r="AX131" s="1133" t="s">
        <v>444</v>
      </c>
      <c r="AY131" s="1090"/>
      <c r="AZ131" s="1090"/>
      <c r="BA131" s="1090"/>
      <c r="BB131" s="1090"/>
      <c r="BC131" s="1090"/>
      <c r="BD131" s="1090"/>
      <c r="BE131" s="1091"/>
      <c r="BF131" s="1134" t="s">
        <v>66</v>
      </c>
      <c r="BG131" s="1135"/>
      <c r="BH131" s="1135"/>
      <c r="BI131" s="1135"/>
      <c r="BJ131" s="1135"/>
      <c r="BK131" s="1135"/>
      <c r="BL131" s="1136"/>
      <c r="BM131" s="1134">
        <v>350</v>
      </c>
      <c r="BN131" s="1135"/>
      <c r="BO131" s="1135"/>
      <c r="BP131" s="1135"/>
      <c r="BQ131" s="1135"/>
      <c r="BR131" s="1135"/>
      <c r="BS131" s="1136"/>
      <c r="BT131" s="1137"/>
      <c r="BU131" s="1138"/>
      <c r="BV131" s="1138"/>
      <c r="BW131" s="1138"/>
      <c r="BX131" s="1138"/>
      <c r="BY131" s="1138"/>
      <c r="BZ131" s="1139"/>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0" t="s">
        <v>445</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4" t="s">
        <v>446</v>
      </c>
      <c r="W132" s="1144"/>
      <c r="X132" s="1144"/>
      <c r="Y132" s="1144"/>
      <c r="Z132" s="1145"/>
      <c r="AA132" s="1146">
        <v>11.51231727</v>
      </c>
      <c r="AB132" s="1147"/>
      <c r="AC132" s="1147"/>
      <c r="AD132" s="1147"/>
      <c r="AE132" s="1148"/>
      <c r="AF132" s="1149">
        <v>10.961196080000001</v>
      </c>
      <c r="AG132" s="1147"/>
      <c r="AH132" s="1147"/>
      <c r="AI132" s="1147"/>
      <c r="AJ132" s="1148"/>
      <c r="AK132" s="1149">
        <v>9.5540054859999994</v>
      </c>
      <c r="AL132" s="1147"/>
      <c r="AM132" s="1147"/>
      <c r="AN132" s="1147"/>
      <c r="AO132" s="1148"/>
      <c r="AP132" s="1046"/>
      <c r="AQ132" s="1047"/>
      <c r="AR132" s="1047"/>
      <c r="AS132" s="1047"/>
      <c r="AT132" s="1150"/>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27" t="s">
        <v>447</v>
      </c>
      <c r="W133" s="1127"/>
      <c r="X133" s="1127"/>
      <c r="Y133" s="1127"/>
      <c r="Z133" s="1128"/>
      <c r="AA133" s="1129">
        <v>11</v>
      </c>
      <c r="AB133" s="1130"/>
      <c r="AC133" s="1130"/>
      <c r="AD133" s="1130"/>
      <c r="AE133" s="1131"/>
      <c r="AF133" s="1129">
        <v>11.3</v>
      </c>
      <c r="AG133" s="1130"/>
      <c r="AH133" s="1130"/>
      <c r="AI133" s="1130"/>
      <c r="AJ133" s="1131"/>
      <c r="AK133" s="1129">
        <v>10.6</v>
      </c>
      <c r="AL133" s="1130"/>
      <c r="AM133" s="1130"/>
      <c r="AN133" s="1130"/>
      <c r="AO133" s="1131"/>
      <c r="AP133" s="1076"/>
      <c r="AQ133" s="1077"/>
      <c r="AR133" s="1077"/>
      <c r="AS133" s="1077"/>
      <c r="AT133" s="113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KbOQfcaXhWd39u698ZTx0AtiIrEeamCoKXzP9eBwKWWP+4oIzGA2EGzQmN47DHkPKczkiOEKvYlBhkuFsa2rhA==" saltValue="7TYSuWj6Hp3G1K83n5Nt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nhqN+2X/Xj7uLSlXMW7B4h9tmYTN1Xu68sgH9TifyjTMilMZMVo1KBIlaI3BydL59PiK7XHVmMeQMZChVfmfw==" saltValue="l+caPGrt5/aGhhH/7nv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iyMDiMFGcv9lZgr09KivMmK/MG7mddkiAR/kejp5ELCpVfd0d1xyJUohTLagkqQpguBihLoAI6fC6s6IY6RSQ==" saltValue="ja6Dfawfz//r+Di0fYNH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7" t="s">
        <v>450</v>
      </c>
      <c r="AP7" s="157"/>
      <c r="AQ7" s="158" t="s">
        <v>451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8"/>
      <c r="AP8" s="163" t="s">
        <v>452</v>
      </c>
      <c r="AQ8" s="164" t="s">
        <v>453</v>
      </c>
      <c r="AR8" s="165" t="s">
        <v>454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9" t="s">
        <v>455</v>
      </c>
      <c r="AL9" s="1170"/>
      <c r="AM9" s="1170"/>
      <c r="AN9" s="1171"/>
      <c r="AO9" s="166">
        <v>1810611</v>
      </c>
      <c r="AP9" s="166">
        <v>52047</v>
      </c>
      <c r="AQ9" s="167">
        <v>63072</v>
      </c>
      <c r="AR9" s="168">
        <v>-17.5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9" t="s">
        <v>456</v>
      </c>
      <c r="AL10" s="1170"/>
      <c r="AM10" s="1170"/>
      <c r="AN10" s="1171"/>
      <c r="AO10" s="169">
        <v>101015</v>
      </c>
      <c r="AP10" s="169">
        <v>2904</v>
      </c>
      <c r="AQ10" s="170">
        <v>6862</v>
      </c>
      <c r="AR10" s="171">
        <v>-57.7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9" t="s">
        <v>457</v>
      </c>
      <c r="AL11" s="1170"/>
      <c r="AM11" s="1170"/>
      <c r="AN11" s="1171"/>
      <c r="AO11" s="169">
        <v>274493</v>
      </c>
      <c r="AP11" s="169">
        <v>7890</v>
      </c>
      <c r="AQ11" s="170">
        <v>9054</v>
      </c>
      <c r="AR11" s="171">
        <v>-12.9</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9" t="s">
        <v>458</v>
      </c>
      <c r="AL12" s="1170"/>
      <c r="AM12" s="1170"/>
      <c r="AN12" s="1171"/>
      <c r="AO12" s="169" t="s">
        <v>459</v>
      </c>
      <c r="AP12" s="169" t="s">
        <v>459</v>
      </c>
      <c r="AQ12" s="170">
        <v>361</v>
      </c>
      <c r="AR12" s="171" t="s">
        <v>459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9" t="s">
        <v>460</v>
      </c>
      <c r="AL13" s="1170"/>
      <c r="AM13" s="1170"/>
      <c r="AN13" s="1171"/>
      <c r="AO13" s="169" t="s">
        <v>459</v>
      </c>
      <c r="AP13" s="169" t="s">
        <v>459</v>
      </c>
      <c r="AQ13" s="170" t="s">
        <v>459</v>
      </c>
      <c r="AR13" s="171" t="s">
        <v>459</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9" t="s">
        <v>461</v>
      </c>
      <c r="AL14" s="1170"/>
      <c r="AM14" s="1170"/>
      <c r="AN14" s="1171"/>
      <c r="AO14" s="169">
        <v>125293</v>
      </c>
      <c r="AP14" s="169">
        <v>3602</v>
      </c>
      <c r="AQ14" s="170">
        <v>2718</v>
      </c>
      <c r="AR14" s="171">
        <v>32.5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9" t="s">
        <v>462</v>
      </c>
      <c r="AL15" s="1170"/>
      <c r="AM15" s="1170"/>
      <c r="AN15" s="1171"/>
      <c r="AO15" s="169">
        <v>3721</v>
      </c>
      <c r="AP15" s="169">
        <v>107</v>
      </c>
      <c r="AQ15" s="170">
        <v>1384</v>
      </c>
      <c r="AR15" s="171">
        <v>-92.3</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2" t="s">
        <v>463</v>
      </c>
      <c r="AL16" s="1173"/>
      <c r="AM16" s="1173"/>
      <c r="AN16" s="1174"/>
      <c r="AO16" s="169">
        <v>-150815</v>
      </c>
      <c r="AP16" s="169">
        <v>-4335</v>
      </c>
      <c r="AQ16" s="170">
        <v>-5449</v>
      </c>
      <c r="AR16" s="171">
        <v>-20.399999999999999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2" t="s">
        <v>125</v>
      </c>
      <c r="AL17" s="1173"/>
      <c r="AM17" s="1173"/>
      <c r="AN17" s="1174"/>
      <c r="AO17" s="169">
        <v>2164318</v>
      </c>
      <c r="AP17" s="169">
        <v>62214</v>
      </c>
      <c r="AQ17" s="170">
        <v>78003</v>
      </c>
      <c r="AR17" s="171">
        <v>-20.2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465</v>
      </c>
      <c r="AP20" s="177" t="s">
        <v>466</v>
      </c>
      <c r="AQ20" s="178" t="s">
        <v>467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4" t="s">
        <v>468</v>
      </c>
      <c r="AL21" s="1165"/>
      <c r="AM21" s="1165"/>
      <c r="AN21" s="1166"/>
      <c r="AO21" s="181">
        <v>5.72</v>
      </c>
      <c r="AP21" s="182">
        <v>7.51</v>
      </c>
      <c r="AQ21" s="183">
        <v>-1.79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4" t="s">
        <v>469</v>
      </c>
      <c r="AL22" s="1165"/>
      <c r="AM22" s="1165"/>
      <c r="AN22" s="1166"/>
      <c r="AO22" s="186">
        <v>96.4</v>
      </c>
      <c r="AP22" s="187">
        <v>97.1</v>
      </c>
      <c r="AQ22" s="188">
        <v>-0.7</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7" t="s">
        <v>450</v>
      </c>
      <c r="AP30" s="157"/>
      <c r="AQ30" s="158" t="s">
        <v>451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8"/>
      <c r="AP31" s="163" t="s">
        <v>452</v>
      </c>
      <c r="AQ31" s="164" t="s">
        <v>453</v>
      </c>
      <c r="AR31" s="165" t="s">
        <v>454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0" t="s">
        <v>473</v>
      </c>
      <c r="AL32" s="1181"/>
      <c r="AM32" s="1181"/>
      <c r="AN32" s="1182"/>
      <c r="AO32" s="196">
        <v>1452824</v>
      </c>
      <c r="AP32" s="196">
        <v>41762</v>
      </c>
      <c r="AQ32" s="197">
        <v>34855</v>
      </c>
      <c r="AR32" s="198">
        <v>19.8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0" t="s">
        <v>474</v>
      </c>
      <c r="AL33" s="1181"/>
      <c r="AM33" s="1181"/>
      <c r="AN33" s="1182"/>
      <c r="AO33" s="196" t="s">
        <v>459</v>
      </c>
      <c r="AP33" s="196" t="s">
        <v>459</v>
      </c>
      <c r="AQ33" s="197" t="s">
        <v>459</v>
      </c>
      <c r="AR33" s="198" t="s">
        <v>459</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0" t="s">
        <v>475</v>
      </c>
      <c r="AL34" s="1181"/>
      <c r="AM34" s="1181"/>
      <c r="AN34" s="1182"/>
      <c r="AO34" s="196" t="s">
        <v>459</v>
      </c>
      <c r="AP34" s="196" t="s">
        <v>459</v>
      </c>
      <c r="AQ34" s="197" t="s">
        <v>459</v>
      </c>
      <c r="AR34" s="198" t="s">
        <v>459</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0" t="s">
        <v>476</v>
      </c>
      <c r="AL35" s="1181"/>
      <c r="AM35" s="1181"/>
      <c r="AN35" s="1182"/>
      <c r="AO35" s="196">
        <v>183912</v>
      </c>
      <c r="AP35" s="196">
        <v>5287</v>
      </c>
      <c r="AQ35" s="197">
        <v>15141</v>
      </c>
      <c r="AR35" s="198">
        <v>-65.099999999999994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0" t="s">
        <v>477</v>
      </c>
      <c r="AL36" s="1181"/>
      <c r="AM36" s="1181"/>
      <c r="AN36" s="1182"/>
      <c r="AO36" s="196">
        <v>146152</v>
      </c>
      <c r="AP36" s="196">
        <v>4201</v>
      </c>
      <c r="AQ36" s="197">
        <v>2517</v>
      </c>
      <c r="AR36" s="198">
        <v>66.900000000000006</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0" t="s">
        <v>478</v>
      </c>
      <c r="AL37" s="1181"/>
      <c r="AM37" s="1181"/>
      <c r="AN37" s="1182"/>
      <c r="AO37" s="196">
        <v>28420</v>
      </c>
      <c r="AP37" s="196">
        <v>817</v>
      </c>
      <c r="AQ37" s="197">
        <v>522</v>
      </c>
      <c r="AR37" s="198">
        <v>56.5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3" t="s">
        <v>479</v>
      </c>
      <c r="AL38" s="1184"/>
      <c r="AM38" s="1184"/>
      <c r="AN38" s="1185"/>
      <c r="AO38" s="199" t="s">
        <v>459</v>
      </c>
      <c r="AP38" s="199" t="s">
        <v>459</v>
      </c>
      <c r="AQ38" s="200">
        <v>1</v>
      </c>
      <c r="AR38" s="188" t="s">
        <v>459</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3" t="s">
        <v>480</v>
      </c>
      <c r="AL39" s="1184"/>
      <c r="AM39" s="1184"/>
      <c r="AN39" s="1185"/>
      <c r="AO39" s="196">
        <v>-78303</v>
      </c>
      <c r="AP39" s="196">
        <v>-2251</v>
      </c>
      <c r="AQ39" s="197">
        <v>-2915</v>
      </c>
      <c r="AR39" s="198">
        <v>-22.8</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0" t="s">
        <v>481</v>
      </c>
      <c r="AL40" s="1181"/>
      <c r="AM40" s="1181"/>
      <c r="AN40" s="1182"/>
      <c r="AO40" s="196">
        <v>-1100250</v>
      </c>
      <c r="AP40" s="196">
        <v>-31627</v>
      </c>
      <c r="AQ40" s="197">
        <v>-35363</v>
      </c>
      <c r="AR40" s="198">
        <v>-10.6</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6" t="s">
        <v>238</v>
      </c>
      <c r="AL41" s="1187"/>
      <c r="AM41" s="1187"/>
      <c r="AN41" s="1188"/>
      <c r="AO41" s="196">
        <v>632755</v>
      </c>
      <c r="AP41" s="196">
        <v>18189</v>
      </c>
      <c r="AQ41" s="197">
        <v>14758</v>
      </c>
      <c r="AR41" s="198">
        <v>23.2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5" t="s">
        <v>450</v>
      </c>
      <c r="AN49" s="1177" t="s">
        <v>485</v>
      </c>
      <c r="AO49" s="1178"/>
      <c r="AP49" s="1178"/>
      <c r="AQ49" s="1178"/>
      <c r="AR49" s="117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6"/>
      <c r="AN50" s="212" t="s">
        <v>486</v>
      </c>
      <c r="AO50" s="213" t="s">
        <v>487</v>
      </c>
      <c r="AP50" s="214" t="s">
        <v>488</v>
      </c>
      <c r="AQ50" s="215" t="s">
        <v>489</v>
      </c>
      <c r="AR50" s="216" t="s">
        <v>490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491</v>
      </c>
      <c r="AL51" s="209"/>
      <c r="AM51" s="217">
        <v>2039192</v>
      </c>
      <c r="AN51" s="218">
        <v>60392</v>
      </c>
      <c r="AO51" s="219">
        <v>12.3</v>
      </c>
      <c r="AP51" s="220">
        <v>53292</v>
      </c>
      <c r="AQ51" s="221">
        <v>0</v>
      </c>
      <c r="AR51" s="222">
        <v>12.3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492</v>
      </c>
      <c r="AM52" s="225">
        <v>233542</v>
      </c>
      <c r="AN52" s="226">
        <v>6916</v>
      </c>
      <c r="AO52" s="227">
        <v>-62.5</v>
      </c>
      <c r="AP52" s="228">
        <v>28900</v>
      </c>
      <c r="AQ52" s="229">
        <v>18.899999999999999</v>
      </c>
      <c r="AR52" s="230">
        <v>-81.400000000000006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493</v>
      </c>
      <c r="AL53" s="209"/>
      <c r="AM53" s="217">
        <v>1097438</v>
      </c>
      <c r="AN53" s="218">
        <v>32196</v>
      </c>
      <c r="AO53" s="219">
        <v>-46.7</v>
      </c>
      <c r="AP53" s="220">
        <v>56894</v>
      </c>
      <c r="AQ53" s="221">
        <v>6.8</v>
      </c>
      <c r="AR53" s="222">
        <v>-53.5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492</v>
      </c>
      <c r="AM54" s="225">
        <v>172793</v>
      </c>
      <c r="AN54" s="226">
        <v>5069</v>
      </c>
      <c r="AO54" s="227">
        <v>-26.7</v>
      </c>
      <c r="AP54" s="228">
        <v>32548</v>
      </c>
      <c r="AQ54" s="229">
        <v>12.6</v>
      </c>
      <c r="AR54" s="230">
        <v>-39.299999999999997</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494</v>
      </c>
      <c r="AL55" s="209"/>
      <c r="AM55" s="217">
        <v>782900</v>
      </c>
      <c r="AN55" s="218">
        <v>22873</v>
      </c>
      <c r="AO55" s="219">
        <v>-29</v>
      </c>
      <c r="AP55" s="220">
        <v>57122</v>
      </c>
      <c r="AQ55" s="221">
        <v>0.4</v>
      </c>
      <c r="AR55" s="222">
        <v>-29.4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492</v>
      </c>
      <c r="AM56" s="225">
        <v>462478</v>
      </c>
      <c r="AN56" s="226">
        <v>13512</v>
      </c>
      <c r="AO56" s="227">
        <v>166.6</v>
      </c>
      <c r="AP56" s="228">
        <v>36191</v>
      </c>
      <c r="AQ56" s="229">
        <v>11.2</v>
      </c>
      <c r="AR56" s="230">
        <v>155.4</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495</v>
      </c>
      <c r="AL57" s="209"/>
      <c r="AM57" s="217">
        <v>1750067</v>
      </c>
      <c r="AN57" s="218">
        <v>50892</v>
      </c>
      <c r="AO57" s="219">
        <v>122.5</v>
      </c>
      <c r="AP57" s="220">
        <v>53655</v>
      </c>
      <c r="AQ57" s="221">
        <v>-6.1</v>
      </c>
      <c r="AR57" s="222">
        <v>128.6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492</v>
      </c>
      <c r="AM58" s="225">
        <v>473523</v>
      </c>
      <c r="AN58" s="226">
        <v>13770</v>
      </c>
      <c r="AO58" s="227">
        <v>1.9</v>
      </c>
      <c r="AP58" s="228">
        <v>32719</v>
      </c>
      <c r="AQ58" s="229">
        <v>-9.6</v>
      </c>
      <c r="AR58" s="230">
        <v>11.5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496</v>
      </c>
      <c r="AL59" s="209"/>
      <c r="AM59" s="217">
        <v>1786485</v>
      </c>
      <c r="AN59" s="218">
        <v>51353</v>
      </c>
      <c r="AO59" s="219">
        <v>0.9</v>
      </c>
      <c r="AP59" s="220">
        <v>53869</v>
      </c>
      <c r="AQ59" s="221">
        <v>0.4</v>
      </c>
      <c r="AR59" s="222">
        <v>0.5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492</v>
      </c>
      <c r="AM60" s="225">
        <v>478110</v>
      </c>
      <c r="AN60" s="226">
        <v>13744</v>
      </c>
      <c r="AO60" s="227">
        <v>-0.2</v>
      </c>
      <c r="AP60" s="228">
        <v>35046</v>
      </c>
      <c r="AQ60" s="229">
        <v>7.1</v>
      </c>
      <c r="AR60" s="230">
        <v>-7.3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497</v>
      </c>
      <c r="AL61" s="231"/>
      <c r="AM61" s="232">
        <v>1491216</v>
      </c>
      <c r="AN61" s="233">
        <v>43541</v>
      </c>
      <c r="AO61" s="234">
        <v>12</v>
      </c>
      <c r="AP61" s="235">
        <v>54966</v>
      </c>
      <c r="AQ61" s="236">
        <v>0.3</v>
      </c>
      <c r="AR61" s="222">
        <v>11.7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492</v>
      </c>
      <c r="AM62" s="225">
        <v>364089</v>
      </c>
      <c r="AN62" s="226">
        <v>10602</v>
      </c>
      <c r="AO62" s="227">
        <v>15.8</v>
      </c>
      <c r="AP62" s="228">
        <v>33081</v>
      </c>
      <c r="AQ62" s="229">
        <v>8</v>
      </c>
      <c r="AR62" s="230">
        <v>7.8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W7NAgTmtSplQSsKep2T9a+PmyHagWKzlR/AJE5MO4PdfHSVcZdC3c2Shs1zaP/tDr9pgfOLMvmULHwSqNafu+Q==" saltValue="xn0+go/1fdEpmMkb2dxS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5AZnb6kbH2VpBydgndvGD1hBD5ofdOiHq/usFcl4+VI49z5JjM8by9rP03WMoWyPZewOuP8HoT9+e6o57X1Yw==" saltValue="GeaUwYB2AVvaPPReivK0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dgwIMMrdBgtZZYw856nh+GjvYmboHcI6X+YXQIJZZaOR07SQ5Kebx0kvli2IxVAgpkxoTzDnW6TXuOFtRFTQ==" saltValue="Og1qw5IT04dHp0gfmd85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500</v>
      </c>
    </row>
    <row r="46" spans="2:10" ht="29.25" customHeight="1" thickBot="1" x14ac:dyDescent="0.25">
      <c r="B46" s="242" t="s">
        <v>24</v>
      </c>
      <c r="C46" s="243"/>
      <c r="D46" s="243"/>
      <c r="E46" s="244" t="s">
        <v>501</v>
      </c>
      <c r="F46" s="245" t="s">
        <v>4</v>
      </c>
      <c r="G46" s="246" t="s">
        <v>5</v>
      </c>
      <c r="H46" s="246" t="s">
        <v>6</v>
      </c>
      <c r="I46" s="246" t="s">
        <v>7</v>
      </c>
      <c r="J46" s="247" t="s">
        <v>8</v>
      </c>
    </row>
    <row r="47" spans="2:10" ht="57.75" customHeight="1" x14ac:dyDescent="0.15">
      <c r="B47" s="248"/>
      <c r="C47" s="1189" t="s">
        <v>502</v>
      </c>
      <c r="D47" s="1189"/>
      <c r="E47" s="1190"/>
      <c r="F47" s="249">
        <v>38.82</v>
      </c>
      <c r="G47" s="250">
        <v>34.17</v>
      </c>
      <c r="H47" s="250">
        <v>30.35</v>
      </c>
      <c r="I47" s="250">
        <v>28.94</v>
      </c>
      <c r="J47" s="251">
        <v>33.35</v>
      </c>
    </row>
    <row r="48" spans="2:10" ht="57.75" customHeight="1" x14ac:dyDescent="0.15">
      <c r="B48" s="252"/>
      <c r="C48" s="1191" t="s">
        <v>503</v>
      </c>
      <c r="D48" s="1191"/>
      <c r="E48" s="1192"/>
      <c r="F48" s="253">
        <v>7.87</v>
      </c>
      <c r="G48" s="254">
        <v>13.18</v>
      </c>
      <c r="H48" s="254">
        <v>19.350000000000001</v>
      </c>
      <c r="I48" s="254">
        <v>15.72</v>
      </c>
      <c r="J48" s="255">
        <v>12.89</v>
      </c>
    </row>
    <row r="49" spans="2:10" ht="57.75" customHeight="1" thickBot="1" x14ac:dyDescent="0.2">
      <c r="B49" s="256"/>
      <c r="C49" s="1193" t="s">
        <v>504</v>
      </c>
      <c r="D49" s="1193"/>
      <c r="E49" s="1194"/>
      <c r="F49" s="257" t="s">
        <v>505</v>
      </c>
      <c r="G49" s="258">
        <v>1.49</v>
      </c>
      <c r="H49" s="258">
        <v>2.5499999999999998</v>
      </c>
      <c r="I49" s="258" t="s">
        <v>506</v>
      </c>
      <c r="J49" s="259">
        <v>3.15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nvXhNCzo5zWycQtnhJrz8WQQYrBUR1PllXObs7WNXZGvSJryki28ytOOJkquvYE++iuPWd9DtxxjAbvM6H+nQ==" saltValue="NdNe9SyZ2AtIhJNsVR/6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507</v>
      </c>
      <c r="K32" s="260"/>
      <c r="L32" s="260"/>
      <c r="M32" s="260"/>
      <c r="N32" s="260"/>
      <c r="O32" s="260"/>
      <c r="P32" s="260"/>
    </row>
    <row r="33" spans="1:16" ht="39" customHeight="1" thickBot="1" x14ac:dyDescent="0.25">
      <c r="A33" s="260"/>
      <c r="B33" s="263" t="s">
        <v>508</v>
      </c>
      <c r="C33" s="264"/>
      <c r="D33" s="264"/>
      <c r="E33" s="265" t="s">
        <v>501</v>
      </c>
      <c r="F33" s="266" t="s">
        <v>4</v>
      </c>
      <c r="G33" s="267" t="s">
        <v>5</v>
      </c>
      <c r="H33" s="267" t="s">
        <v>6</v>
      </c>
      <c r="I33" s="267" t="s">
        <v>7</v>
      </c>
      <c r="J33" s="268" t="s">
        <v>8</v>
      </c>
      <c r="K33" s="260"/>
      <c r="L33" s="260"/>
      <c r="M33" s="260"/>
      <c r="N33" s="260"/>
      <c r="O33" s="260"/>
      <c r="P33" s="260"/>
    </row>
    <row r="34" spans="1:16" ht="39" customHeight="1" x14ac:dyDescent="0.15">
      <c r="A34" s="260"/>
      <c r="B34" s="269"/>
      <c r="C34" s="1201" t="s">
        <v>509</v>
      </c>
      <c r="D34" s="1201"/>
      <c r="E34" s="1202"/>
      <c r="F34" s="270">
        <v>7.64</v>
      </c>
      <c r="G34" s="271">
        <v>12.88</v>
      </c>
      <c r="H34" s="271">
        <v>18.760000000000002</v>
      </c>
      <c r="I34" s="271">
        <v>15.22</v>
      </c>
      <c r="J34" s="272">
        <v>12.21</v>
      </c>
      <c r="K34" s="260"/>
      <c r="L34" s="260"/>
      <c r="M34" s="260"/>
      <c r="N34" s="260"/>
      <c r="O34" s="260"/>
      <c r="P34" s="260"/>
    </row>
    <row r="35" spans="1:16" ht="39" customHeight="1" x14ac:dyDescent="0.15">
      <c r="A35" s="260"/>
      <c r="B35" s="273"/>
      <c r="C35" s="1195" t="s">
        <v>510</v>
      </c>
      <c r="D35" s="1196"/>
      <c r="E35" s="1197"/>
      <c r="F35" s="274">
        <v>3.12</v>
      </c>
      <c r="G35" s="275">
        <v>3.18</v>
      </c>
      <c r="H35" s="275">
        <v>3.35</v>
      </c>
      <c r="I35" s="275">
        <v>3.62</v>
      </c>
      <c r="J35" s="276">
        <v>3.09</v>
      </c>
      <c r="K35" s="260"/>
      <c r="L35" s="260"/>
      <c r="M35" s="260"/>
      <c r="N35" s="260"/>
      <c r="O35" s="260"/>
      <c r="P35" s="260"/>
    </row>
    <row r="36" spans="1:16" ht="39" customHeight="1" x14ac:dyDescent="0.15">
      <c r="A36" s="260"/>
      <c r="B36" s="273"/>
      <c r="C36" s="1195" t="s">
        <v>511</v>
      </c>
      <c r="D36" s="1196"/>
      <c r="E36" s="1197"/>
      <c r="F36" s="274">
        <v>0.97</v>
      </c>
      <c r="G36" s="275">
        <v>1.34</v>
      </c>
      <c r="H36" s="275">
        <v>1.83</v>
      </c>
      <c r="I36" s="275">
        <v>1.59</v>
      </c>
      <c r="J36" s="276">
        <v>2.61</v>
      </c>
      <c r="K36" s="260"/>
      <c r="L36" s="260"/>
      <c r="M36" s="260"/>
      <c r="N36" s="260"/>
      <c r="O36" s="260"/>
      <c r="P36" s="260"/>
    </row>
    <row r="37" spans="1:16" ht="39" customHeight="1" x14ac:dyDescent="0.15">
      <c r="A37" s="260"/>
      <c r="B37" s="273"/>
      <c r="C37" s="1195" t="s">
        <v>512</v>
      </c>
      <c r="D37" s="1196"/>
      <c r="E37" s="1197"/>
      <c r="F37" s="274">
        <v>2.2999999999999998</v>
      </c>
      <c r="G37" s="275">
        <v>2.93</v>
      </c>
      <c r="H37" s="275">
        <v>2.67</v>
      </c>
      <c r="I37" s="275">
        <v>3.56</v>
      </c>
      <c r="J37" s="276">
        <v>2.5</v>
      </c>
      <c r="K37" s="260"/>
      <c r="L37" s="260"/>
      <c r="M37" s="260"/>
      <c r="N37" s="260"/>
      <c r="O37" s="260"/>
      <c r="P37" s="260"/>
    </row>
    <row r="38" spans="1:16" ht="39" customHeight="1" x14ac:dyDescent="0.15">
      <c r="A38" s="260"/>
      <c r="B38" s="273"/>
      <c r="C38" s="1195" t="s">
        <v>513</v>
      </c>
      <c r="D38" s="1196"/>
      <c r="E38" s="1197"/>
      <c r="F38" s="274">
        <v>0.21</v>
      </c>
      <c r="G38" s="275">
        <v>0.28999999999999998</v>
      </c>
      <c r="H38" s="275">
        <v>0.59</v>
      </c>
      <c r="I38" s="275">
        <v>0.49</v>
      </c>
      <c r="J38" s="276">
        <v>0.67</v>
      </c>
      <c r="K38" s="260"/>
      <c r="L38" s="260"/>
      <c r="M38" s="260"/>
      <c r="N38" s="260"/>
      <c r="O38" s="260"/>
      <c r="P38" s="260"/>
    </row>
    <row r="39" spans="1:16" ht="39" customHeight="1" x14ac:dyDescent="0.15">
      <c r="A39" s="260"/>
      <c r="B39" s="273"/>
      <c r="C39" s="1195" t="s">
        <v>514</v>
      </c>
      <c r="D39" s="1196"/>
      <c r="E39" s="1197"/>
      <c r="F39" s="274">
        <v>0.36</v>
      </c>
      <c r="G39" s="275">
        <v>0.81</v>
      </c>
      <c r="H39" s="275">
        <v>0.1</v>
      </c>
      <c r="I39" s="275">
        <v>0.53</v>
      </c>
      <c r="J39" s="276">
        <v>0.36</v>
      </c>
      <c r="K39" s="260"/>
      <c r="L39" s="260"/>
      <c r="M39" s="260"/>
      <c r="N39" s="260"/>
      <c r="O39" s="260"/>
      <c r="P39" s="260"/>
    </row>
    <row r="40" spans="1:16" ht="39" customHeight="1" x14ac:dyDescent="0.15">
      <c r="A40" s="260"/>
      <c r="B40" s="273"/>
      <c r="C40" s="1195" t="s">
        <v>515</v>
      </c>
      <c r="D40" s="1196"/>
      <c r="E40" s="1197"/>
      <c r="F40" s="274">
        <v>7.0000000000000007E-2</v>
      </c>
      <c r="G40" s="275">
        <v>0.13</v>
      </c>
      <c r="H40" s="275">
        <v>0.12</v>
      </c>
      <c r="I40" s="275">
        <v>0.22</v>
      </c>
      <c r="J40" s="276">
        <v>0.13</v>
      </c>
      <c r="K40" s="260"/>
      <c r="L40" s="260"/>
      <c r="M40" s="260"/>
      <c r="N40" s="260"/>
      <c r="O40" s="260"/>
      <c r="P40" s="260"/>
    </row>
    <row r="41" spans="1:16" ht="39" customHeight="1" x14ac:dyDescent="0.15">
      <c r="A41" s="260"/>
      <c r="B41" s="273"/>
      <c r="C41" s="1195" t="s">
        <v>516</v>
      </c>
      <c r="D41" s="1196"/>
      <c r="E41" s="1197"/>
      <c r="F41" s="274">
        <v>0.02</v>
      </c>
      <c r="G41" s="275">
        <v>0.03</v>
      </c>
      <c r="H41" s="275">
        <v>0.02</v>
      </c>
      <c r="I41" s="275">
        <v>0.03</v>
      </c>
      <c r="J41" s="276">
        <v>0.04</v>
      </c>
      <c r="K41" s="260"/>
      <c r="L41" s="260"/>
      <c r="M41" s="260"/>
      <c r="N41" s="260"/>
      <c r="O41" s="260"/>
      <c r="P41" s="260"/>
    </row>
    <row r="42" spans="1:16" ht="39" customHeight="1" x14ac:dyDescent="0.15">
      <c r="A42" s="260"/>
      <c r="B42" s="277"/>
      <c r="C42" s="1195" t="s">
        <v>517</v>
      </c>
      <c r="D42" s="1196"/>
      <c r="E42" s="1197"/>
      <c r="F42" s="274" t="s">
        <v>459</v>
      </c>
      <c r="G42" s="275" t="s">
        <v>459</v>
      </c>
      <c r="H42" s="275" t="s">
        <v>459</v>
      </c>
      <c r="I42" s="275" t="s">
        <v>459</v>
      </c>
      <c r="J42" s="276" t="s">
        <v>459</v>
      </c>
      <c r="K42" s="260"/>
      <c r="L42" s="260"/>
      <c r="M42" s="260"/>
      <c r="N42" s="260"/>
      <c r="O42" s="260"/>
      <c r="P42" s="260"/>
    </row>
    <row r="43" spans="1:16" ht="39" customHeight="1" thickBot="1" x14ac:dyDescent="0.2">
      <c r="A43" s="260"/>
      <c r="B43" s="278"/>
      <c r="C43" s="1198" t="s">
        <v>518</v>
      </c>
      <c r="D43" s="1199"/>
      <c r="E43" s="1200"/>
      <c r="F43" s="279" t="s">
        <v>459</v>
      </c>
      <c r="G43" s="280" t="s">
        <v>459</v>
      </c>
      <c r="H43" s="280" t="s">
        <v>459</v>
      </c>
      <c r="I43" s="280" t="s">
        <v>459</v>
      </c>
      <c r="J43" s="281" t="s">
        <v>459</v>
      </c>
      <c r="K43" s="260"/>
      <c r="L43" s="260"/>
      <c r="M43" s="260"/>
      <c r="N43" s="260"/>
      <c r="O43" s="260"/>
      <c r="P43" s="260"/>
    </row>
    <row r="44" spans="1:16" ht="39" customHeight="1" x14ac:dyDescent="0.15">
      <c r="A44" s="260"/>
      <c r="B44" s="282" t="s">
        <v>519</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s07T3PW31+Q4U891tMbxdgCitx8Y2d7cO6qw4K+4P7C7A1RHrxdq5c5r/kIeRkzjDi0AkGbn0dxcZL7/SUOJYA==" saltValue="dQnwKYQCX/3AvVjQJwiq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520</v>
      </c>
      <c r="P43" s="286"/>
      <c r="Q43" s="286"/>
      <c r="R43" s="286"/>
      <c r="S43" s="286"/>
      <c r="T43" s="286"/>
      <c r="U43" s="286"/>
    </row>
    <row r="44" spans="1:21" ht="30.75" customHeight="1" thickBot="1" x14ac:dyDescent="0.2">
      <c r="A44" s="286"/>
      <c r="B44" s="289" t="s">
        <v>521</v>
      </c>
      <c r="C44" s="290"/>
      <c r="D44" s="290"/>
      <c r="E44" s="291"/>
      <c r="F44" s="291"/>
      <c r="G44" s="291"/>
      <c r="H44" s="291"/>
      <c r="I44" s="291"/>
      <c r="J44" s="292" t="s">
        <v>501</v>
      </c>
      <c r="K44" s="293" t="s">
        <v>4</v>
      </c>
      <c r="L44" s="294" t="s">
        <v>5</v>
      </c>
      <c r="M44" s="294" t="s">
        <v>6</v>
      </c>
      <c r="N44" s="294" t="s">
        <v>7</v>
      </c>
      <c r="O44" s="295" t="s">
        <v>8</v>
      </c>
      <c r="P44" s="286"/>
      <c r="Q44" s="286"/>
      <c r="R44" s="286"/>
      <c r="S44" s="286"/>
      <c r="T44" s="286"/>
      <c r="U44" s="286"/>
    </row>
    <row r="45" spans="1:21" ht="30.75" customHeight="1" x14ac:dyDescent="0.15">
      <c r="A45" s="286"/>
      <c r="B45" s="1203" t="s">
        <v>522</v>
      </c>
      <c r="C45" s="1204"/>
      <c r="D45" s="296"/>
      <c r="E45" s="1209" t="s">
        <v>523</v>
      </c>
      <c r="F45" s="1209"/>
      <c r="G45" s="1209"/>
      <c r="H45" s="1209"/>
      <c r="I45" s="1209"/>
      <c r="J45" s="1210"/>
      <c r="K45" s="297">
        <v>1364</v>
      </c>
      <c r="L45" s="298">
        <v>1405</v>
      </c>
      <c r="M45" s="298">
        <v>1419</v>
      </c>
      <c r="N45" s="298">
        <v>1406</v>
      </c>
      <c r="O45" s="299">
        <v>1453</v>
      </c>
      <c r="P45" s="286"/>
      <c r="Q45" s="286"/>
      <c r="R45" s="286"/>
      <c r="S45" s="286"/>
      <c r="T45" s="286"/>
      <c r="U45" s="286"/>
    </row>
    <row r="46" spans="1:21" ht="30.75" customHeight="1" x14ac:dyDescent="0.15">
      <c r="A46" s="286"/>
      <c r="B46" s="1205"/>
      <c r="C46" s="1206"/>
      <c r="D46" s="300"/>
      <c r="E46" s="1211" t="s">
        <v>524</v>
      </c>
      <c r="F46" s="1211"/>
      <c r="G46" s="1211"/>
      <c r="H46" s="1211"/>
      <c r="I46" s="1211"/>
      <c r="J46" s="1212"/>
      <c r="K46" s="301" t="s">
        <v>459</v>
      </c>
      <c r="L46" s="302" t="s">
        <v>459</v>
      </c>
      <c r="M46" s="302" t="s">
        <v>459</v>
      </c>
      <c r="N46" s="302" t="s">
        <v>459</v>
      </c>
      <c r="O46" s="303" t="s">
        <v>459</v>
      </c>
      <c r="P46" s="286"/>
      <c r="Q46" s="286"/>
      <c r="R46" s="286"/>
      <c r="S46" s="286"/>
      <c r="T46" s="286"/>
      <c r="U46" s="286"/>
    </row>
    <row r="47" spans="1:21" ht="30.75" customHeight="1" x14ac:dyDescent="0.15">
      <c r="A47" s="286"/>
      <c r="B47" s="1205"/>
      <c r="C47" s="1206"/>
      <c r="D47" s="300"/>
      <c r="E47" s="1211" t="s">
        <v>525</v>
      </c>
      <c r="F47" s="1211"/>
      <c r="G47" s="1211"/>
      <c r="H47" s="1211"/>
      <c r="I47" s="1211"/>
      <c r="J47" s="1212"/>
      <c r="K47" s="301" t="s">
        <v>459</v>
      </c>
      <c r="L47" s="302" t="s">
        <v>459</v>
      </c>
      <c r="M47" s="302" t="s">
        <v>459</v>
      </c>
      <c r="N47" s="302" t="s">
        <v>459</v>
      </c>
      <c r="O47" s="303" t="s">
        <v>459</v>
      </c>
      <c r="P47" s="286"/>
      <c r="Q47" s="286"/>
      <c r="R47" s="286"/>
      <c r="S47" s="286"/>
      <c r="T47" s="286"/>
      <c r="U47" s="286"/>
    </row>
    <row r="48" spans="1:21" ht="30.75" customHeight="1" x14ac:dyDescent="0.15">
      <c r="A48" s="286"/>
      <c r="B48" s="1205"/>
      <c r="C48" s="1206"/>
      <c r="D48" s="300"/>
      <c r="E48" s="1211" t="s">
        <v>526</v>
      </c>
      <c r="F48" s="1211"/>
      <c r="G48" s="1211"/>
      <c r="H48" s="1211"/>
      <c r="I48" s="1211"/>
      <c r="J48" s="1212"/>
      <c r="K48" s="301">
        <v>320</v>
      </c>
      <c r="L48" s="302">
        <v>360</v>
      </c>
      <c r="M48" s="302">
        <v>263</v>
      </c>
      <c r="N48" s="302">
        <v>243</v>
      </c>
      <c r="O48" s="303">
        <v>184</v>
      </c>
      <c r="P48" s="286"/>
      <c r="Q48" s="286"/>
      <c r="R48" s="286"/>
      <c r="S48" s="286"/>
      <c r="T48" s="286"/>
      <c r="U48" s="286"/>
    </row>
    <row r="49" spans="1:21" ht="30.75" customHeight="1" x14ac:dyDescent="0.15">
      <c r="A49" s="286"/>
      <c r="B49" s="1205"/>
      <c r="C49" s="1206"/>
      <c r="D49" s="300"/>
      <c r="E49" s="1211" t="s">
        <v>527</v>
      </c>
      <c r="F49" s="1211"/>
      <c r="G49" s="1211"/>
      <c r="H49" s="1211"/>
      <c r="I49" s="1211"/>
      <c r="J49" s="1212"/>
      <c r="K49" s="301">
        <v>58</v>
      </c>
      <c r="L49" s="302">
        <v>56</v>
      </c>
      <c r="M49" s="302">
        <v>94</v>
      </c>
      <c r="N49" s="302">
        <v>101</v>
      </c>
      <c r="O49" s="303">
        <v>146</v>
      </c>
      <c r="P49" s="286"/>
      <c r="Q49" s="286"/>
      <c r="R49" s="286"/>
      <c r="S49" s="286"/>
      <c r="T49" s="286"/>
      <c r="U49" s="286"/>
    </row>
    <row r="50" spans="1:21" ht="30.75" customHeight="1" x14ac:dyDescent="0.15">
      <c r="A50" s="286"/>
      <c r="B50" s="1205"/>
      <c r="C50" s="1206"/>
      <c r="D50" s="300"/>
      <c r="E50" s="1211" t="s">
        <v>528</v>
      </c>
      <c r="F50" s="1211"/>
      <c r="G50" s="1211"/>
      <c r="H50" s="1211"/>
      <c r="I50" s="1211"/>
      <c r="J50" s="1212"/>
      <c r="K50" s="301">
        <v>31</v>
      </c>
      <c r="L50" s="302">
        <v>28</v>
      </c>
      <c r="M50" s="302">
        <v>21</v>
      </c>
      <c r="N50" s="302">
        <v>29</v>
      </c>
      <c r="O50" s="303">
        <v>28</v>
      </c>
      <c r="P50" s="286"/>
      <c r="Q50" s="286"/>
      <c r="R50" s="286"/>
      <c r="S50" s="286"/>
      <c r="T50" s="286"/>
      <c r="U50" s="286"/>
    </row>
    <row r="51" spans="1:21" ht="30.75" customHeight="1" x14ac:dyDescent="0.15">
      <c r="A51" s="286"/>
      <c r="B51" s="1207"/>
      <c r="C51" s="1208"/>
      <c r="D51" s="304"/>
      <c r="E51" s="1211" t="s">
        <v>529</v>
      </c>
      <c r="F51" s="1211"/>
      <c r="G51" s="1211"/>
      <c r="H51" s="1211"/>
      <c r="I51" s="1211"/>
      <c r="J51" s="1212"/>
      <c r="K51" s="301" t="s">
        <v>459</v>
      </c>
      <c r="L51" s="302" t="s">
        <v>459</v>
      </c>
      <c r="M51" s="302" t="s">
        <v>459</v>
      </c>
      <c r="N51" s="302" t="s">
        <v>459</v>
      </c>
      <c r="O51" s="303" t="s">
        <v>459</v>
      </c>
      <c r="P51" s="286"/>
      <c r="Q51" s="286"/>
      <c r="R51" s="286"/>
      <c r="S51" s="286"/>
      <c r="T51" s="286"/>
      <c r="U51" s="286"/>
    </row>
    <row r="52" spans="1:21" ht="30.75" customHeight="1" x14ac:dyDescent="0.15">
      <c r="A52" s="286"/>
      <c r="B52" s="1213" t="s">
        <v>530</v>
      </c>
      <c r="C52" s="1214"/>
      <c r="D52" s="304"/>
      <c r="E52" s="1211" t="s">
        <v>531</v>
      </c>
      <c r="F52" s="1211"/>
      <c r="G52" s="1211"/>
      <c r="H52" s="1211"/>
      <c r="I52" s="1211"/>
      <c r="J52" s="1212"/>
      <c r="K52" s="301">
        <v>1169</v>
      </c>
      <c r="L52" s="302">
        <v>1126</v>
      </c>
      <c r="M52" s="302">
        <v>1069</v>
      </c>
      <c r="N52" s="302">
        <v>1074</v>
      </c>
      <c r="O52" s="303">
        <v>1178</v>
      </c>
      <c r="P52" s="286"/>
      <c r="Q52" s="286"/>
      <c r="R52" s="286"/>
      <c r="S52" s="286"/>
      <c r="T52" s="286"/>
      <c r="U52" s="286"/>
    </row>
    <row r="53" spans="1:21" ht="30.75" customHeight="1" thickBot="1" x14ac:dyDescent="0.2">
      <c r="A53" s="286"/>
      <c r="B53" s="1215" t="s">
        <v>532</v>
      </c>
      <c r="C53" s="1216"/>
      <c r="D53" s="305"/>
      <c r="E53" s="1217" t="s">
        <v>533</v>
      </c>
      <c r="F53" s="1217"/>
      <c r="G53" s="1217"/>
      <c r="H53" s="1217"/>
      <c r="I53" s="1217"/>
      <c r="J53" s="1218"/>
      <c r="K53" s="306">
        <v>604</v>
      </c>
      <c r="L53" s="307">
        <v>723</v>
      </c>
      <c r="M53" s="307">
        <v>728</v>
      </c>
      <c r="N53" s="307">
        <v>705</v>
      </c>
      <c r="O53" s="308">
        <v>633</v>
      </c>
      <c r="P53" s="286"/>
      <c r="Q53" s="286"/>
      <c r="R53" s="286"/>
      <c r="S53" s="286"/>
      <c r="T53" s="286"/>
      <c r="U53" s="286"/>
    </row>
    <row r="54" spans="1:21" ht="24" customHeight="1" x14ac:dyDescent="0.15">
      <c r="A54" s="286"/>
      <c r="B54" s="309" t="s">
        <v>534</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535</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501</v>
      </c>
      <c r="K56" s="317" t="s">
        <v>536</v>
      </c>
      <c r="L56" s="318" t="s">
        <v>537</v>
      </c>
      <c r="M56" s="318" t="s">
        <v>538</v>
      </c>
      <c r="N56" s="318" t="s">
        <v>539</v>
      </c>
      <c r="O56" s="319" t="s">
        <v>540</v>
      </c>
      <c r="P56" s="286"/>
      <c r="Q56" s="286"/>
      <c r="R56" s="286"/>
      <c r="S56" s="286"/>
      <c r="T56" s="286"/>
      <c r="U56" s="286"/>
    </row>
    <row r="57" spans="1:21" ht="31.5" customHeight="1" x14ac:dyDescent="0.15">
      <c r="B57" s="1219" t="s">
        <v>541</v>
      </c>
      <c r="C57" s="1220"/>
      <c r="D57" s="1223" t="s">
        <v>542</v>
      </c>
      <c r="E57" s="1224"/>
      <c r="F57" s="1224"/>
      <c r="G57" s="1224"/>
      <c r="H57" s="1224"/>
      <c r="I57" s="1224"/>
      <c r="J57" s="1225"/>
      <c r="K57" s="320" t="s">
        <v>543</v>
      </c>
      <c r="L57" s="321" t="s">
        <v>543</v>
      </c>
      <c r="M57" s="321" t="s">
        <v>543</v>
      </c>
      <c r="N57" s="321" t="s">
        <v>543</v>
      </c>
      <c r="O57" s="322" t="s">
        <v>325</v>
      </c>
    </row>
    <row r="58" spans="1:21" ht="31.5" customHeight="1" thickBot="1" x14ac:dyDescent="0.2">
      <c r="B58" s="1221"/>
      <c r="C58" s="1222"/>
      <c r="D58" s="1226" t="s">
        <v>544</v>
      </c>
      <c r="E58" s="1227"/>
      <c r="F58" s="1227"/>
      <c r="G58" s="1227"/>
      <c r="H58" s="1227"/>
      <c r="I58" s="1227"/>
      <c r="J58" s="1228"/>
      <c r="K58" s="323" t="s">
        <v>543</v>
      </c>
      <c r="L58" s="324" t="s">
        <v>325</v>
      </c>
      <c r="M58" s="324" t="s">
        <v>543</v>
      </c>
      <c r="N58" s="324" t="s">
        <v>543</v>
      </c>
      <c r="O58" s="325" t="s">
        <v>543</v>
      </c>
    </row>
    <row r="59" spans="1:21" ht="24" customHeight="1" x14ac:dyDescent="0.15">
      <c r="B59" s="326"/>
      <c r="C59" s="326"/>
      <c r="D59" s="327" t="s">
        <v>545</v>
      </c>
      <c r="E59" s="328"/>
      <c r="F59" s="328"/>
      <c r="G59" s="328"/>
      <c r="H59" s="328"/>
      <c r="I59" s="328"/>
      <c r="J59" s="328"/>
      <c r="K59" s="328"/>
      <c r="L59" s="328"/>
      <c r="M59" s="328"/>
      <c r="N59" s="328"/>
      <c r="O59" s="328"/>
    </row>
    <row r="60" spans="1:21" ht="24" customHeight="1" x14ac:dyDescent="0.15">
      <c r="B60" s="329"/>
      <c r="C60" s="329"/>
      <c r="D60" s="327" t="s">
        <v>546</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uj1hSKNEb6aGGiMRJx9SRSzEgq3gWCD/iPX1zqiILiaFz46oCRM/ss5YRS9ls4YaE8Z9lIfT2GQqeywPTKLhcQ==" saltValue="P+ZEeUsq9Mqqh/z/I6H8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520</v>
      </c>
    </row>
    <row r="40" spans="2:13" ht="27.75" customHeight="1" thickBot="1" x14ac:dyDescent="0.2">
      <c r="B40" s="332" t="s">
        <v>521</v>
      </c>
      <c r="C40" s="333"/>
      <c r="D40" s="333"/>
      <c r="E40" s="334"/>
      <c r="F40" s="334"/>
      <c r="G40" s="334"/>
      <c r="H40" s="335" t="s">
        <v>501</v>
      </c>
      <c r="I40" s="336" t="s">
        <v>4</v>
      </c>
      <c r="J40" s="337" t="s">
        <v>5</v>
      </c>
      <c r="K40" s="337" t="s">
        <v>6</v>
      </c>
      <c r="L40" s="337" t="s">
        <v>7</v>
      </c>
      <c r="M40" s="338" t="s">
        <v>8</v>
      </c>
    </row>
    <row r="41" spans="2:13" ht="27.75" customHeight="1" x14ac:dyDescent="0.15">
      <c r="B41" s="1229" t="s">
        <v>547</v>
      </c>
      <c r="C41" s="1230"/>
      <c r="D41" s="339"/>
      <c r="E41" s="1235" t="s">
        <v>548</v>
      </c>
      <c r="F41" s="1235"/>
      <c r="G41" s="1235"/>
      <c r="H41" s="1236"/>
      <c r="I41" s="340">
        <v>13163</v>
      </c>
      <c r="J41" s="341">
        <v>12904</v>
      </c>
      <c r="K41" s="341">
        <v>13922</v>
      </c>
      <c r="L41" s="341">
        <v>15985</v>
      </c>
      <c r="M41" s="342">
        <v>16334</v>
      </c>
    </row>
    <row r="42" spans="2:13" ht="27.75" customHeight="1" x14ac:dyDescent="0.15">
      <c r="B42" s="1231"/>
      <c r="C42" s="1232"/>
      <c r="D42" s="343"/>
      <c r="E42" s="1237" t="s">
        <v>549</v>
      </c>
      <c r="F42" s="1237"/>
      <c r="G42" s="1237"/>
      <c r="H42" s="1238"/>
      <c r="I42" s="344">
        <v>67</v>
      </c>
      <c r="J42" s="345">
        <v>58</v>
      </c>
      <c r="K42" s="345">
        <v>48</v>
      </c>
      <c r="L42" s="345">
        <v>38</v>
      </c>
      <c r="M42" s="346">
        <v>29</v>
      </c>
    </row>
    <row r="43" spans="2:13" ht="27.75" customHeight="1" x14ac:dyDescent="0.15">
      <c r="B43" s="1231"/>
      <c r="C43" s="1232"/>
      <c r="D43" s="343"/>
      <c r="E43" s="1237" t="s">
        <v>550</v>
      </c>
      <c r="F43" s="1237"/>
      <c r="G43" s="1237"/>
      <c r="H43" s="1238"/>
      <c r="I43" s="344">
        <v>3732</v>
      </c>
      <c r="J43" s="345">
        <v>3236</v>
      </c>
      <c r="K43" s="345">
        <v>3317</v>
      </c>
      <c r="L43" s="345">
        <v>2824</v>
      </c>
      <c r="M43" s="346">
        <v>2385</v>
      </c>
    </row>
    <row r="44" spans="2:13" ht="27.75" customHeight="1" x14ac:dyDescent="0.15">
      <c r="B44" s="1231"/>
      <c r="C44" s="1232"/>
      <c r="D44" s="343"/>
      <c r="E44" s="1237" t="s">
        <v>551</v>
      </c>
      <c r="F44" s="1237"/>
      <c r="G44" s="1237"/>
      <c r="H44" s="1238"/>
      <c r="I44" s="344">
        <v>404</v>
      </c>
      <c r="J44" s="345">
        <v>449</v>
      </c>
      <c r="K44" s="345">
        <v>410</v>
      </c>
      <c r="L44" s="345">
        <v>321</v>
      </c>
      <c r="M44" s="346">
        <v>296</v>
      </c>
    </row>
    <row r="45" spans="2:13" ht="27.75" customHeight="1" x14ac:dyDescent="0.15">
      <c r="B45" s="1231"/>
      <c r="C45" s="1232"/>
      <c r="D45" s="343"/>
      <c r="E45" s="1237" t="s">
        <v>552</v>
      </c>
      <c r="F45" s="1237"/>
      <c r="G45" s="1237"/>
      <c r="H45" s="1238"/>
      <c r="I45" s="344">
        <v>1408</v>
      </c>
      <c r="J45" s="345">
        <v>1451</v>
      </c>
      <c r="K45" s="345">
        <v>985</v>
      </c>
      <c r="L45" s="345">
        <v>782</v>
      </c>
      <c r="M45" s="346">
        <v>625</v>
      </c>
    </row>
    <row r="46" spans="2:13" ht="27.75" customHeight="1" x14ac:dyDescent="0.15">
      <c r="B46" s="1231"/>
      <c r="C46" s="1232"/>
      <c r="D46" s="347"/>
      <c r="E46" s="1237" t="s">
        <v>553</v>
      </c>
      <c r="F46" s="1237"/>
      <c r="G46" s="1237"/>
      <c r="H46" s="1238"/>
      <c r="I46" s="344" t="s">
        <v>459</v>
      </c>
      <c r="J46" s="345" t="s">
        <v>459</v>
      </c>
      <c r="K46" s="345" t="s">
        <v>459</v>
      </c>
      <c r="L46" s="345" t="s">
        <v>459</v>
      </c>
      <c r="M46" s="346" t="s">
        <v>459</v>
      </c>
    </row>
    <row r="47" spans="2:13" ht="27.75" customHeight="1" x14ac:dyDescent="0.15">
      <c r="B47" s="1231"/>
      <c r="C47" s="1232"/>
      <c r="D47" s="348"/>
      <c r="E47" s="1239" t="s">
        <v>554</v>
      </c>
      <c r="F47" s="1240"/>
      <c r="G47" s="1240"/>
      <c r="H47" s="1241"/>
      <c r="I47" s="344" t="s">
        <v>459</v>
      </c>
      <c r="J47" s="345" t="s">
        <v>459</v>
      </c>
      <c r="K47" s="345" t="s">
        <v>459</v>
      </c>
      <c r="L47" s="345" t="s">
        <v>459</v>
      </c>
      <c r="M47" s="346" t="s">
        <v>459</v>
      </c>
    </row>
    <row r="48" spans="2:13" ht="27.75" customHeight="1" x14ac:dyDescent="0.15">
      <c r="B48" s="1231"/>
      <c r="C48" s="1232"/>
      <c r="D48" s="343"/>
      <c r="E48" s="1237" t="s">
        <v>555</v>
      </c>
      <c r="F48" s="1237"/>
      <c r="G48" s="1237"/>
      <c r="H48" s="1238"/>
      <c r="I48" s="344" t="s">
        <v>459</v>
      </c>
      <c r="J48" s="345" t="s">
        <v>459</v>
      </c>
      <c r="K48" s="345" t="s">
        <v>459</v>
      </c>
      <c r="L48" s="345" t="s">
        <v>459</v>
      </c>
      <c r="M48" s="346" t="s">
        <v>459</v>
      </c>
    </row>
    <row r="49" spans="2:13" ht="27.75" customHeight="1" x14ac:dyDescent="0.15">
      <c r="B49" s="1233"/>
      <c r="C49" s="1234"/>
      <c r="D49" s="343"/>
      <c r="E49" s="1237" t="s">
        <v>556</v>
      </c>
      <c r="F49" s="1237"/>
      <c r="G49" s="1237"/>
      <c r="H49" s="1238"/>
      <c r="I49" s="344" t="s">
        <v>459</v>
      </c>
      <c r="J49" s="345" t="s">
        <v>459</v>
      </c>
      <c r="K49" s="345" t="s">
        <v>459</v>
      </c>
      <c r="L49" s="345" t="s">
        <v>459</v>
      </c>
      <c r="M49" s="346" t="s">
        <v>459</v>
      </c>
    </row>
    <row r="50" spans="2:13" ht="27.75" customHeight="1" x14ac:dyDescent="0.15">
      <c r="B50" s="1242" t="s">
        <v>557</v>
      </c>
      <c r="C50" s="1243"/>
      <c r="D50" s="349"/>
      <c r="E50" s="1237" t="s">
        <v>558</v>
      </c>
      <c r="F50" s="1237"/>
      <c r="G50" s="1237"/>
      <c r="H50" s="1238"/>
      <c r="I50" s="344">
        <v>5245</v>
      </c>
      <c r="J50" s="345">
        <v>4882</v>
      </c>
      <c r="K50" s="345">
        <v>4484</v>
      </c>
      <c r="L50" s="345">
        <v>4925</v>
      </c>
      <c r="M50" s="346">
        <v>5457</v>
      </c>
    </row>
    <row r="51" spans="2:13" ht="27.75" customHeight="1" x14ac:dyDescent="0.15">
      <c r="B51" s="1231"/>
      <c r="C51" s="1232"/>
      <c r="D51" s="343"/>
      <c r="E51" s="1237" t="s">
        <v>559</v>
      </c>
      <c r="F51" s="1237"/>
      <c r="G51" s="1237"/>
      <c r="H51" s="1238"/>
      <c r="I51" s="344">
        <v>409</v>
      </c>
      <c r="J51" s="345">
        <v>522</v>
      </c>
      <c r="K51" s="345">
        <v>510</v>
      </c>
      <c r="L51" s="345">
        <v>582</v>
      </c>
      <c r="M51" s="346">
        <v>689</v>
      </c>
    </row>
    <row r="52" spans="2:13" ht="27.75" customHeight="1" x14ac:dyDescent="0.15">
      <c r="B52" s="1233"/>
      <c r="C52" s="1234"/>
      <c r="D52" s="343"/>
      <c r="E52" s="1237" t="s">
        <v>560</v>
      </c>
      <c r="F52" s="1237"/>
      <c r="G52" s="1237"/>
      <c r="H52" s="1238"/>
      <c r="I52" s="344">
        <v>13016</v>
      </c>
      <c r="J52" s="345">
        <v>12827</v>
      </c>
      <c r="K52" s="345">
        <v>14105</v>
      </c>
      <c r="L52" s="345">
        <v>15802</v>
      </c>
      <c r="M52" s="346">
        <v>16037</v>
      </c>
    </row>
    <row r="53" spans="2:13" ht="27.75" customHeight="1" thickBot="1" x14ac:dyDescent="0.2">
      <c r="B53" s="1244" t="s">
        <v>561</v>
      </c>
      <c r="C53" s="1245"/>
      <c r="D53" s="350"/>
      <c r="E53" s="1246" t="s">
        <v>562</v>
      </c>
      <c r="F53" s="1246"/>
      <c r="G53" s="1246"/>
      <c r="H53" s="1247"/>
      <c r="I53" s="351">
        <v>103</v>
      </c>
      <c r="J53" s="352">
        <v>-133</v>
      </c>
      <c r="K53" s="352">
        <v>-417</v>
      </c>
      <c r="L53" s="352">
        <v>-1359</v>
      </c>
      <c r="M53" s="353">
        <v>-2514</v>
      </c>
    </row>
    <row r="54" spans="2:13" ht="27.75" customHeight="1" x14ac:dyDescent="0.15">
      <c r="B54" s="354" t="s">
        <v>563</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qhEzc2G3imBXZ3hfZNQNAsKX0pSyHxWhH5yLML4zfH/KBRp5qaxVtl6WXA4SKZ2YPeGWYtngBhkYuxds9E4w==" saltValue="AMp2hiFRrI6W/lLssOkt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564</v>
      </c>
    </row>
    <row r="54" spans="2:8" ht="29.25" customHeight="1" thickBot="1" x14ac:dyDescent="0.25">
      <c r="B54" s="359" t="s">
        <v>24</v>
      </c>
      <c r="C54" s="360"/>
      <c r="D54" s="360"/>
      <c r="E54" s="361" t="s">
        <v>501</v>
      </c>
      <c r="F54" s="362" t="s">
        <v>6</v>
      </c>
      <c r="G54" s="362" t="s">
        <v>7</v>
      </c>
      <c r="H54" s="363" t="s">
        <v>8</v>
      </c>
    </row>
    <row r="55" spans="2:8" ht="52.5" customHeight="1" x14ac:dyDescent="0.15">
      <c r="B55" s="364"/>
      <c r="C55" s="1256" t="s">
        <v>123</v>
      </c>
      <c r="D55" s="1256"/>
      <c r="E55" s="1257"/>
      <c r="F55" s="365">
        <v>2219</v>
      </c>
      <c r="G55" s="365">
        <v>2156</v>
      </c>
      <c r="H55" s="366">
        <v>2575</v>
      </c>
    </row>
    <row r="56" spans="2:8" ht="52.5" customHeight="1" x14ac:dyDescent="0.15">
      <c r="B56" s="367"/>
      <c r="C56" s="1258" t="s">
        <v>565</v>
      </c>
      <c r="D56" s="1258"/>
      <c r="E56" s="1259"/>
      <c r="F56" s="368">
        <v>278</v>
      </c>
      <c r="G56" s="368">
        <v>271</v>
      </c>
      <c r="H56" s="369">
        <v>372</v>
      </c>
    </row>
    <row r="57" spans="2:8" ht="53.25" customHeight="1" x14ac:dyDescent="0.15">
      <c r="B57" s="367"/>
      <c r="C57" s="1260" t="s">
        <v>128</v>
      </c>
      <c r="D57" s="1260"/>
      <c r="E57" s="1261"/>
      <c r="F57" s="370">
        <v>1554</v>
      </c>
      <c r="G57" s="370">
        <v>2029</v>
      </c>
      <c r="H57" s="371">
        <v>2040</v>
      </c>
    </row>
    <row r="58" spans="2:8" ht="45.75" customHeight="1" x14ac:dyDescent="0.15">
      <c r="B58" s="372"/>
      <c r="C58" s="1248" t="s">
        <v>566</v>
      </c>
      <c r="D58" s="1249"/>
      <c r="E58" s="1250"/>
      <c r="F58" s="373">
        <v>400</v>
      </c>
      <c r="G58" s="373">
        <v>601</v>
      </c>
      <c r="H58" s="374">
        <v>841</v>
      </c>
    </row>
    <row r="59" spans="2:8" ht="45.75" customHeight="1" x14ac:dyDescent="0.15">
      <c r="B59" s="372"/>
      <c r="C59" s="1248" t="s">
        <v>567</v>
      </c>
      <c r="D59" s="1249"/>
      <c r="E59" s="1250"/>
      <c r="F59" s="373">
        <v>781</v>
      </c>
      <c r="G59" s="373">
        <v>731</v>
      </c>
      <c r="H59" s="374">
        <v>651</v>
      </c>
    </row>
    <row r="60" spans="2:8" ht="45.75" customHeight="1" x14ac:dyDescent="0.15">
      <c r="B60" s="372"/>
      <c r="C60" s="1248" t="s">
        <v>568</v>
      </c>
      <c r="D60" s="1249"/>
      <c r="E60" s="1250"/>
      <c r="F60" s="373" t="s">
        <v>569</v>
      </c>
      <c r="G60" s="373">
        <v>241</v>
      </c>
      <c r="H60" s="374">
        <v>216</v>
      </c>
    </row>
    <row r="61" spans="2:8" ht="45.75" customHeight="1" x14ac:dyDescent="0.15">
      <c r="B61" s="372"/>
      <c r="C61" s="1248" t="s">
        <v>570</v>
      </c>
      <c r="D61" s="1249"/>
      <c r="E61" s="1250"/>
      <c r="F61" s="373">
        <v>200</v>
      </c>
      <c r="G61" s="373">
        <v>200</v>
      </c>
      <c r="H61" s="374">
        <v>200</v>
      </c>
    </row>
    <row r="62" spans="2:8" ht="45.75" customHeight="1" thickBot="1" x14ac:dyDescent="0.2">
      <c r="B62" s="375"/>
      <c r="C62" s="1251" t="s">
        <v>571</v>
      </c>
      <c r="D62" s="1252"/>
      <c r="E62" s="1253"/>
      <c r="F62" s="373">
        <v>162</v>
      </c>
      <c r="G62" s="374">
        <v>248</v>
      </c>
      <c r="H62" s="376">
        <v>126</v>
      </c>
    </row>
    <row r="63" spans="2:8" ht="52.5" customHeight="1" thickBot="1" x14ac:dyDescent="0.2">
      <c r="B63" s="377"/>
      <c r="C63" s="1254" t="s">
        <v>572</v>
      </c>
      <c r="D63" s="1254"/>
      <c r="E63" s="1255"/>
      <c r="F63" s="378">
        <v>4051</v>
      </c>
      <c r="G63" s="378">
        <v>4457</v>
      </c>
      <c r="H63" s="379">
        <v>4988</v>
      </c>
    </row>
    <row r="64" spans="2:8" ht="15" customHeight="1" x14ac:dyDescent="0.15"/>
    <row r="65" ht="0" hidden="1" customHeight="1" x14ac:dyDescent="0.15"/>
    <row r="66" ht="0" hidden="1" customHeight="1" x14ac:dyDescent="0.15"/>
  </sheetData>
  <sheetProtection algorithmName="SHA-512" hashValue="YoPOiESu33gyIuWoGvrgPLVhvB57e70do2djPyRQfbidItUYFxmhvjRxYnLP+v6SRrz2YRzpyj26jcXr+dJs4A==" saltValue="E48PXe6cCsdZ+4Co82E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573</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2"/>
      <c r="H50" s="1262"/>
      <c r="I50" s="1262"/>
      <c r="J50" s="1262"/>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68" t="s">
        <v>4</v>
      </c>
      <c r="BQ50" s="1268"/>
      <c r="BR50" s="1268"/>
      <c r="BS50" s="1268"/>
      <c r="BT50" s="1268"/>
      <c r="BU50" s="1268"/>
      <c r="BV50" s="1268"/>
      <c r="BW50" s="1268"/>
      <c r="BX50" s="1268" t="s">
        <v>5</v>
      </c>
      <c r="BY50" s="1268"/>
      <c r="BZ50" s="1268"/>
      <c r="CA50" s="1268"/>
      <c r="CB50" s="1268"/>
      <c r="CC50" s="1268"/>
      <c r="CD50" s="1268"/>
      <c r="CE50" s="1268"/>
      <c r="CF50" s="1268" t="s">
        <v>6</v>
      </c>
      <c r="CG50" s="1268"/>
      <c r="CH50" s="1268"/>
      <c r="CI50" s="1268"/>
      <c r="CJ50" s="1268"/>
      <c r="CK50" s="1268"/>
      <c r="CL50" s="1268"/>
      <c r="CM50" s="1268"/>
      <c r="CN50" s="1268" t="s">
        <v>7</v>
      </c>
      <c r="CO50" s="1268"/>
      <c r="CP50" s="1268"/>
      <c r="CQ50" s="1268"/>
      <c r="CR50" s="1268"/>
      <c r="CS50" s="1268"/>
      <c r="CT50" s="1268"/>
      <c r="CU50" s="1268"/>
      <c r="CV50" s="1268" t="s">
        <v>8</v>
      </c>
      <c r="CW50" s="1268"/>
      <c r="CX50" s="1268"/>
      <c r="CY50" s="1268"/>
      <c r="CZ50" s="1268"/>
      <c r="DA50" s="1268"/>
      <c r="DB50" s="1268"/>
      <c r="DC50" s="1268"/>
    </row>
    <row r="51" spans="1:109" ht="13.5" customHeight="1" x14ac:dyDescent="0.15">
      <c r="B51" s="12"/>
      <c r="G51" s="1279"/>
      <c r="H51" s="1279"/>
      <c r="I51" s="1284"/>
      <c r="J51" s="1284"/>
      <c r="K51" s="1269"/>
      <c r="L51" s="1269"/>
      <c r="M51" s="1269"/>
      <c r="N51" s="1269"/>
      <c r="AM51" s="21"/>
      <c r="AN51" s="1267" t="s">
        <v>9</v>
      </c>
      <c r="AO51" s="1267"/>
      <c r="AP51" s="1267"/>
      <c r="AQ51" s="1267"/>
      <c r="AR51" s="1267"/>
      <c r="AS51" s="1267"/>
      <c r="AT51" s="1267"/>
      <c r="AU51" s="1267"/>
      <c r="AV51" s="1267"/>
      <c r="AW51" s="1267"/>
      <c r="AX51" s="1267"/>
      <c r="AY51" s="1267"/>
      <c r="AZ51" s="1267"/>
      <c r="BA51" s="1267"/>
      <c r="BB51" s="1267" t="s">
        <v>10</v>
      </c>
      <c r="BC51" s="1267"/>
      <c r="BD51" s="1267"/>
      <c r="BE51" s="1267"/>
      <c r="BF51" s="1267"/>
      <c r="BG51" s="1267"/>
      <c r="BH51" s="1267"/>
      <c r="BI51" s="1267"/>
      <c r="BJ51" s="1267"/>
      <c r="BK51" s="1267"/>
      <c r="BL51" s="1267"/>
      <c r="BM51" s="1267"/>
      <c r="BN51" s="1267"/>
      <c r="BO51" s="1267"/>
      <c r="BP51" s="1283"/>
      <c r="BQ51" s="1264"/>
      <c r="BR51" s="1264"/>
      <c r="BS51" s="1264"/>
      <c r="BT51" s="1264"/>
      <c r="BU51" s="1264"/>
      <c r="BV51" s="1264"/>
      <c r="BW51" s="1264"/>
      <c r="BX51" s="1264"/>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12"/>
      <c r="G52" s="1279"/>
      <c r="H52" s="1279"/>
      <c r="I52" s="1284"/>
      <c r="J52" s="1284"/>
      <c r="K52" s="1269"/>
      <c r="L52" s="1269"/>
      <c r="M52" s="1269"/>
      <c r="N52" s="1269"/>
      <c r="AM52" s="2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79"/>
      <c r="H53" s="1279"/>
      <c r="I53" s="1262"/>
      <c r="J53" s="1262"/>
      <c r="K53" s="1269"/>
      <c r="L53" s="1269"/>
      <c r="M53" s="1269"/>
      <c r="N53" s="1269"/>
      <c r="AM53" s="21"/>
      <c r="AN53" s="1267"/>
      <c r="AO53" s="1267"/>
      <c r="AP53" s="1267"/>
      <c r="AQ53" s="1267"/>
      <c r="AR53" s="1267"/>
      <c r="AS53" s="1267"/>
      <c r="AT53" s="1267"/>
      <c r="AU53" s="1267"/>
      <c r="AV53" s="1267"/>
      <c r="AW53" s="1267"/>
      <c r="AX53" s="1267"/>
      <c r="AY53" s="1267"/>
      <c r="AZ53" s="1267"/>
      <c r="BA53" s="1267"/>
      <c r="BB53" s="1267" t="s">
        <v>11</v>
      </c>
      <c r="BC53" s="1267"/>
      <c r="BD53" s="1267"/>
      <c r="BE53" s="1267"/>
      <c r="BF53" s="1267"/>
      <c r="BG53" s="1267"/>
      <c r="BH53" s="1267"/>
      <c r="BI53" s="1267"/>
      <c r="BJ53" s="1267"/>
      <c r="BK53" s="1267"/>
      <c r="BL53" s="1267"/>
      <c r="BM53" s="1267"/>
      <c r="BN53" s="1267"/>
      <c r="BO53" s="1267"/>
      <c r="BP53" s="1283"/>
      <c r="BQ53" s="1264"/>
      <c r="BR53" s="1264"/>
      <c r="BS53" s="1264"/>
      <c r="BT53" s="1264"/>
      <c r="BU53" s="1264"/>
      <c r="BV53" s="1264"/>
      <c r="BW53" s="1264"/>
      <c r="BX53" s="1264">
        <v>51.9</v>
      </c>
      <c r="BY53" s="1264"/>
      <c r="BZ53" s="1264"/>
      <c r="CA53" s="1264"/>
      <c r="CB53" s="1264"/>
      <c r="CC53" s="1264"/>
      <c r="CD53" s="1264"/>
      <c r="CE53" s="1264"/>
      <c r="CF53" s="1264">
        <v>53.8</v>
      </c>
      <c r="CG53" s="1264"/>
      <c r="CH53" s="1264"/>
      <c r="CI53" s="1264"/>
      <c r="CJ53" s="1264"/>
      <c r="CK53" s="1264"/>
      <c r="CL53" s="1264"/>
      <c r="CM53" s="1264"/>
      <c r="CN53" s="1264">
        <v>54.3</v>
      </c>
      <c r="CO53" s="1264"/>
      <c r="CP53" s="1264"/>
      <c r="CQ53" s="1264"/>
      <c r="CR53" s="1264"/>
      <c r="CS53" s="1264"/>
      <c r="CT53" s="1264"/>
      <c r="CU53" s="1264"/>
      <c r="CV53" s="1264">
        <v>55.7</v>
      </c>
      <c r="CW53" s="1264"/>
      <c r="CX53" s="1264"/>
      <c r="CY53" s="1264"/>
      <c r="CZ53" s="1264"/>
      <c r="DA53" s="1264"/>
      <c r="DB53" s="1264"/>
      <c r="DC53" s="1264"/>
    </row>
    <row r="54" spans="1:109" x14ac:dyDescent="0.15">
      <c r="A54" s="20"/>
      <c r="B54" s="12"/>
      <c r="G54" s="1279"/>
      <c r="H54" s="1279"/>
      <c r="I54" s="1262"/>
      <c r="J54" s="1262"/>
      <c r="K54" s="1269"/>
      <c r="L54" s="1269"/>
      <c r="M54" s="1269"/>
      <c r="N54" s="1269"/>
      <c r="AM54" s="2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62"/>
      <c r="H55" s="1262"/>
      <c r="I55" s="1262"/>
      <c r="J55" s="1262"/>
      <c r="K55" s="1269"/>
      <c r="L55" s="1269"/>
      <c r="M55" s="1269"/>
      <c r="N55" s="1269"/>
      <c r="AN55" s="1268" t="s">
        <v>12</v>
      </c>
      <c r="AO55" s="1268"/>
      <c r="AP55" s="1268"/>
      <c r="AQ55" s="1268"/>
      <c r="AR55" s="1268"/>
      <c r="AS55" s="1268"/>
      <c r="AT55" s="1268"/>
      <c r="AU55" s="1268"/>
      <c r="AV55" s="1268"/>
      <c r="AW55" s="1268"/>
      <c r="AX55" s="1268"/>
      <c r="AY55" s="1268"/>
      <c r="AZ55" s="1268"/>
      <c r="BA55" s="1268"/>
      <c r="BB55" s="1267" t="s">
        <v>10</v>
      </c>
      <c r="BC55" s="1267"/>
      <c r="BD55" s="1267"/>
      <c r="BE55" s="1267"/>
      <c r="BF55" s="1267"/>
      <c r="BG55" s="1267"/>
      <c r="BH55" s="1267"/>
      <c r="BI55" s="1267"/>
      <c r="BJ55" s="1267"/>
      <c r="BK55" s="1267"/>
      <c r="BL55" s="1267"/>
      <c r="BM55" s="1267"/>
      <c r="BN55" s="1267"/>
      <c r="BO55" s="1267"/>
      <c r="BP55" s="1283"/>
      <c r="BQ55" s="1264"/>
      <c r="BR55" s="1264"/>
      <c r="BS55" s="1264"/>
      <c r="BT55" s="1264"/>
      <c r="BU55" s="1264"/>
      <c r="BV55" s="1264"/>
      <c r="BW55" s="1264"/>
      <c r="BX55" s="1264">
        <v>20.2</v>
      </c>
      <c r="BY55" s="1264"/>
      <c r="BZ55" s="1264"/>
      <c r="CA55" s="1264"/>
      <c r="CB55" s="1264"/>
      <c r="CC55" s="1264"/>
      <c r="CD55" s="1264"/>
      <c r="CE55" s="1264"/>
      <c r="CF55" s="1264">
        <v>15.5</v>
      </c>
      <c r="CG55" s="1264"/>
      <c r="CH55" s="1264"/>
      <c r="CI55" s="1264"/>
      <c r="CJ55" s="1264"/>
      <c r="CK55" s="1264"/>
      <c r="CL55" s="1264"/>
      <c r="CM55" s="1264"/>
      <c r="CN55" s="1264">
        <v>14</v>
      </c>
      <c r="CO55" s="1264"/>
      <c r="CP55" s="1264"/>
      <c r="CQ55" s="1264"/>
      <c r="CR55" s="1264"/>
      <c r="CS55" s="1264"/>
      <c r="CT55" s="1264"/>
      <c r="CU55" s="1264"/>
      <c r="CV55" s="1264">
        <v>11.4</v>
      </c>
      <c r="CW55" s="1264"/>
      <c r="CX55" s="1264"/>
      <c r="CY55" s="1264"/>
      <c r="CZ55" s="1264"/>
      <c r="DA55" s="1264"/>
      <c r="DB55" s="1264"/>
      <c r="DC55" s="1264"/>
    </row>
    <row r="56" spans="1:109" x14ac:dyDescent="0.15">
      <c r="A56" s="20"/>
      <c r="B56" s="12"/>
      <c r="G56" s="1262"/>
      <c r="H56" s="1262"/>
      <c r="I56" s="1262"/>
      <c r="J56" s="1262"/>
      <c r="K56" s="1269"/>
      <c r="L56" s="1269"/>
      <c r="M56" s="1269"/>
      <c r="N56" s="1269"/>
      <c r="AN56" s="1268"/>
      <c r="AO56" s="1268"/>
      <c r="AP56" s="1268"/>
      <c r="AQ56" s="1268"/>
      <c r="AR56" s="1268"/>
      <c r="AS56" s="1268"/>
      <c r="AT56" s="1268"/>
      <c r="AU56" s="1268"/>
      <c r="AV56" s="1268"/>
      <c r="AW56" s="1268"/>
      <c r="AX56" s="1268"/>
      <c r="AY56" s="1268"/>
      <c r="AZ56" s="1268"/>
      <c r="BA56" s="1268"/>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62"/>
      <c r="H57" s="1262"/>
      <c r="I57" s="1265"/>
      <c r="J57" s="1265"/>
      <c r="K57" s="1269"/>
      <c r="L57" s="1269"/>
      <c r="M57" s="1269"/>
      <c r="N57" s="1269"/>
      <c r="AM57" s="3"/>
      <c r="AN57" s="1268"/>
      <c r="AO57" s="1268"/>
      <c r="AP57" s="1268"/>
      <c r="AQ57" s="1268"/>
      <c r="AR57" s="1268"/>
      <c r="AS57" s="1268"/>
      <c r="AT57" s="1268"/>
      <c r="AU57" s="1268"/>
      <c r="AV57" s="1268"/>
      <c r="AW57" s="1268"/>
      <c r="AX57" s="1268"/>
      <c r="AY57" s="1268"/>
      <c r="AZ57" s="1268"/>
      <c r="BA57" s="1268"/>
      <c r="BB57" s="1267" t="s">
        <v>11</v>
      </c>
      <c r="BC57" s="1267"/>
      <c r="BD57" s="1267"/>
      <c r="BE57" s="1267"/>
      <c r="BF57" s="1267"/>
      <c r="BG57" s="1267"/>
      <c r="BH57" s="1267"/>
      <c r="BI57" s="1267"/>
      <c r="BJ57" s="1267"/>
      <c r="BK57" s="1267"/>
      <c r="BL57" s="1267"/>
      <c r="BM57" s="1267"/>
      <c r="BN57" s="1267"/>
      <c r="BO57" s="1267"/>
      <c r="BP57" s="1283"/>
      <c r="BQ57" s="1264"/>
      <c r="BR57" s="1264"/>
      <c r="BS57" s="1264"/>
      <c r="BT57" s="1264"/>
      <c r="BU57" s="1264"/>
      <c r="BV57" s="1264"/>
      <c r="BW57" s="1264"/>
      <c r="BX57" s="1264">
        <v>54.5</v>
      </c>
      <c r="BY57" s="1264"/>
      <c r="BZ57" s="1264"/>
      <c r="CA57" s="1264"/>
      <c r="CB57" s="1264"/>
      <c r="CC57" s="1264"/>
      <c r="CD57" s="1264"/>
      <c r="CE57" s="1264"/>
      <c r="CF57" s="1264">
        <v>57.7</v>
      </c>
      <c r="CG57" s="1264"/>
      <c r="CH57" s="1264"/>
      <c r="CI57" s="1264"/>
      <c r="CJ57" s="1264"/>
      <c r="CK57" s="1264"/>
      <c r="CL57" s="1264"/>
      <c r="CM57" s="1264"/>
      <c r="CN57" s="1264">
        <v>57.8</v>
      </c>
      <c r="CO57" s="1264"/>
      <c r="CP57" s="1264"/>
      <c r="CQ57" s="1264"/>
      <c r="CR57" s="1264"/>
      <c r="CS57" s="1264"/>
      <c r="CT57" s="1264"/>
      <c r="CU57" s="1264"/>
      <c r="CV57" s="1264">
        <v>59.2</v>
      </c>
      <c r="CW57" s="1264"/>
      <c r="CX57" s="1264"/>
      <c r="CY57" s="1264"/>
      <c r="CZ57" s="1264"/>
      <c r="DA57" s="1264"/>
      <c r="DB57" s="1264"/>
      <c r="DC57" s="1264"/>
      <c r="DD57" s="25"/>
      <c r="DE57" s="24"/>
    </row>
    <row r="58" spans="1:109" s="20" customFormat="1" x14ac:dyDescent="0.15">
      <c r="A58" s="3"/>
      <c r="B58" s="24"/>
      <c r="G58" s="1262"/>
      <c r="H58" s="1262"/>
      <c r="I58" s="1265"/>
      <c r="J58" s="1265"/>
      <c r="K58" s="1269"/>
      <c r="L58" s="1269"/>
      <c r="M58" s="1269"/>
      <c r="N58" s="1269"/>
      <c r="AM58" s="3"/>
      <c r="AN58" s="1268"/>
      <c r="AO58" s="1268"/>
      <c r="AP58" s="1268"/>
      <c r="AQ58" s="1268"/>
      <c r="AR58" s="1268"/>
      <c r="AS58" s="1268"/>
      <c r="AT58" s="1268"/>
      <c r="AU58" s="1268"/>
      <c r="AV58" s="1268"/>
      <c r="AW58" s="1268"/>
      <c r="AX58" s="1268"/>
      <c r="AY58" s="1268"/>
      <c r="AZ58" s="1268"/>
      <c r="BA58" s="1268"/>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574</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2"/>
      <c r="H72" s="1262"/>
      <c r="I72" s="1262"/>
      <c r="J72" s="1262"/>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68" t="s">
        <v>4</v>
      </c>
      <c r="BQ72" s="1268"/>
      <c r="BR72" s="1268"/>
      <c r="BS72" s="1268"/>
      <c r="BT72" s="1268"/>
      <c r="BU72" s="1268"/>
      <c r="BV72" s="1268"/>
      <c r="BW72" s="1268"/>
      <c r="BX72" s="1268" t="s">
        <v>5</v>
      </c>
      <c r="BY72" s="1268"/>
      <c r="BZ72" s="1268"/>
      <c r="CA72" s="1268"/>
      <c r="CB72" s="1268"/>
      <c r="CC72" s="1268"/>
      <c r="CD72" s="1268"/>
      <c r="CE72" s="1268"/>
      <c r="CF72" s="1268" t="s">
        <v>6</v>
      </c>
      <c r="CG72" s="1268"/>
      <c r="CH72" s="1268"/>
      <c r="CI72" s="1268"/>
      <c r="CJ72" s="1268"/>
      <c r="CK72" s="1268"/>
      <c r="CL72" s="1268"/>
      <c r="CM72" s="1268"/>
      <c r="CN72" s="1268" t="s">
        <v>7</v>
      </c>
      <c r="CO72" s="1268"/>
      <c r="CP72" s="1268"/>
      <c r="CQ72" s="1268"/>
      <c r="CR72" s="1268"/>
      <c r="CS72" s="1268"/>
      <c r="CT72" s="1268"/>
      <c r="CU72" s="1268"/>
      <c r="CV72" s="1268" t="s">
        <v>8</v>
      </c>
      <c r="CW72" s="1268"/>
      <c r="CX72" s="1268"/>
      <c r="CY72" s="1268"/>
      <c r="CZ72" s="1268"/>
      <c r="DA72" s="1268"/>
      <c r="DB72" s="1268"/>
      <c r="DC72" s="1268"/>
    </row>
    <row r="73" spans="2:107" x14ac:dyDescent="0.15">
      <c r="B73" s="12"/>
      <c r="G73" s="1279"/>
      <c r="H73" s="1279"/>
      <c r="I73" s="1279"/>
      <c r="J73" s="1279"/>
      <c r="K73" s="1263"/>
      <c r="L73" s="1263"/>
      <c r="M73" s="1263"/>
      <c r="N73" s="1263"/>
      <c r="AM73" s="21"/>
      <c r="AN73" s="1267" t="s">
        <v>9</v>
      </c>
      <c r="AO73" s="1267"/>
      <c r="AP73" s="1267"/>
      <c r="AQ73" s="1267"/>
      <c r="AR73" s="1267"/>
      <c r="AS73" s="1267"/>
      <c r="AT73" s="1267"/>
      <c r="AU73" s="1267"/>
      <c r="AV73" s="1267"/>
      <c r="AW73" s="1267"/>
      <c r="AX73" s="1267"/>
      <c r="AY73" s="1267"/>
      <c r="AZ73" s="1267"/>
      <c r="BA73" s="1267"/>
      <c r="BB73" s="1267" t="s">
        <v>10</v>
      </c>
      <c r="BC73" s="1267"/>
      <c r="BD73" s="1267"/>
      <c r="BE73" s="1267"/>
      <c r="BF73" s="1267"/>
      <c r="BG73" s="1267"/>
      <c r="BH73" s="1267"/>
      <c r="BI73" s="1267"/>
      <c r="BJ73" s="1267"/>
      <c r="BK73" s="1267"/>
      <c r="BL73" s="1267"/>
      <c r="BM73" s="1267"/>
      <c r="BN73" s="1267"/>
      <c r="BO73" s="1267"/>
      <c r="BP73" s="1264">
        <v>1.7</v>
      </c>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12"/>
      <c r="G74" s="1279"/>
      <c r="H74" s="1279"/>
      <c r="I74" s="1279"/>
      <c r="J74" s="1279"/>
      <c r="K74" s="1263"/>
      <c r="L74" s="1263"/>
      <c r="M74" s="1263"/>
      <c r="N74" s="1263"/>
      <c r="AM74" s="2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79"/>
      <c r="H75" s="1279"/>
      <c r="I75" s="1262"/>
      <c r="J75" s="1262"/>
      <c r="K75" s="1269"/>
      <c r="L75" s="1269"/>
      <c r="M75" s="1269"/>
      <c r="N75" s="1269"/>
      <c r="AM75" s="21"/>
      <c r="AN75" s="1267"/>
      <c r="AO75" s="1267"/>
      <c r="AP75" s="1267"/>
      <c r="AQ75" s="1267"/>
      <c r="AR75" s="1267"/>
      <c r="AS75" s="1267"/>
      <c r="AT75" s="1267"/>
      <c r="AU75" s="1267"/>
      <c r="AV75" s="1267"/>
      <c r="AW75" s="1267"/>
      <c r="AX75" s="1267"/>
      <c r="AY75" s="1267"/>
      <c r="AZ75" s="1267"/>
      <c r="BA75" s="1267"/>
      <c r="BB75" s="1267" t="s">
        <v>14</v>
      </c>
      <c r="BC75" s="1267"/>
      <c r="BD75" s="1267"/>
      <c r="BE75" s="1267"/>
      <c r="BF75" s="1267"/>
      <c r="BG75" s="1267"/>
      <c r="BH75" s="1267"/>
      <c r="BI75" s="1267"/>
      <c r="BJ75" s="1267"/>
      <c r="BK75" s="1267"/>
      <c r="BL75" s="1267"/>
      <c r="BM75" s="1267"/>
      <c r="BN75" s="1267"/>
      <c r="BO75" s="1267"/>
      <c r="BP75" s="1264">
        <v>11.1</v>
      </c>
      <c r="BQ75" s="1264"/>
      <c r="BR75" s="1264"/>
      <c r="BS75" s="1264"/>
      <c r="BT75" s="1264"/>
      <c r="BU75" s="1264"/>
      <c r="BV75" s="1264"/>
      <c r="BW75" s="1264"/>
      <c r="BX75" s="1264">
        <v>11</v>
      </c>
      <c r="BY75" s="1264"/>
      <c r="BZ75" s="1264"/>
      <c r="CA75" s="1264"/>
      <c r="CB75" s="1264"/>
      <c r="CC75" s="1264"/>
      <c r="CD75" s="1264"/>
      <c r="CE75" s="1264"/>
      <c r="CF75" s="1264">
        <v>11</v>
      </c>
      <c r="CG75" s="1264"/>
      <c r="CH75" s="1264"/>
      <c r="CI75" s="1264"/>
      <c r="CJ75" s="1264"/>
      <c r="CK75" s="1264"/>
      <c r="CL75" s="1264"/>
      <c r="CM75" s="1264"/>
      <c r="CN75" s="1264">
        <v>11.3</v>
      </c>
      <c r="CO75" s="1264"/>
      <c r="CP75" s="1264"/>
      <c r="CQ75" s="1264"/>
      <c r="CR75" s="1264"/>
      <c r="CS75" s="1264"/>
      <c r="CT75" s="1264"/>
      <c r="CU75" s="1264"/>
      <c r="CV75" s="1264">
        <v>10.6</v>
      </c>
      <c r="CW75" s="1264"/>
      <c r="CX75" s="1264"/>
      <c r="CY75" s="1264"/>
      <c r="CZ75" s="1264"/>
      <c r="DA75" s="1264"/>
      <c r="DB75" s="1264"/>
      <c r="DC75" s="1264"/>
    </row>
    <row r="76" spans="2:107" x14ac:dyDescent="0.15">
      <c r="B76" s="12"/>
      <c r="G76" s="1279"/>
      <c r="H76" s="1279"/>
      <c r="I76" s="1262"/>
      <c r="J76" s="1262"/>
      <c r="K76" s="1269"/>
      <c r="L76" s="1269"/>
      <c r="M76" s="1269"/>
      <c r="N76" s="1269"/>
      <c r="AM76" s="2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62"/>
      <c r="H77" s="1262"/>
      <c r="I77" s="1262"/>
      <c r="J77" s="1262"/>
      <c r="K77" s="1263"/>
      <c r="L77" s="1263"/>
      <c r="M77" s="1263"/>
      <c r="N77" s="1263"/>
      <c r="AN77" s="1268" t="s">
        <v>12</v>
      </c>
      <c r="AO77" s="1268"/>
      <c r="AP77" s="1268"/>
      <c r="AQ77" s="1268"/>
      <c r="AR77" s="1268"/>
      <c r="AS77" s="1268"/>
      <c r="AT77" s="1268"/>
      <c r="AU77" s="1268"/>
      <c r="AV77" s="1268"/>
      <c r="AW77" s="1268"/>
      <c r="AX77" s="1268"/>
      <c r="AY77" s="1268"/>
      <c r="AZ77" s="1268"/>
      <c r="BA77" s="1268"/>
      <c r="BB77" s="1267" t="s">
        <v>10</v>
      </c>
      <c r="BC77" s="1267"/>
      <c r="BD77" s="1267"/>
      <c r="BE77" s="1267"/>
      <c r="BF77" s="1267"/>
      <c r="BG77" s="1267"/>
      <c r="BH77" s="1267"/>
      <c r="BI77" s="1267"/>
      <c r="BJ77" s="1267"/>
      <c r="BK77" s="1267"/>
      <c r="BL77" s="1267"/>
      <c r="BM77" s="1267"/>
      <c r="BN77" s="1267"/>
      <c r="BO77" s="1267"/>
      <c r="BP77" s="1264">
        <v>20.3</v>
      </c>
      <c r="BQ77" s="1264"/>
      <c r="BR77" s="1264"/>
      <c r="BS77" s="1264"/>
      <c r="BT77" s="1264"/>
      <c r="BU77" s="1264"/>
      <c r="BV77" s="1264"/>
      <c r="BW77" s="1264"/>
      <c r="BX77" s="1264">
        <v>20.2</v>
      </c>
      <c r="BY77" s="1264"/>
      <c r="BZ77" s="1264"/>
      <c r="CA77" s="1264"/>
      <c r="CB77" s="1264"/>
      <c r="CC77" s="1264"/>
      <c r="CD77" s="1264"/>
      <c r="CE77" s="1264"/>
      <c r="CF77" s="1264">
        <v>15.5</v>
      </c>
      <c r="CG77" s="1264"/>
      <c r="CH77" s="1264"/>
      <c r="CI77" s="1264"/>
      <c r="CJ77" s="1264"/>
      <c r="CK77" s="1264"/>
      <c r="CL77" s="1264"/>
      <c r="CM77" s="1264"/>
      <c r="CN77" s="1264">
        <v>14</v>
      </c>
      <c r="CO77" s="1264"/>
      <c r="CP77" s="1264"/>
      <c r="CQ77" s="1264"/>
      <c r="CR77" s="1264"/>
      <c r="CS77" s="1264"/>
      <c r="CT77" s="1264"/>
      <c r="CU77" s="1264"/>
      <c r="CV77" s="1264">
        <v>11.4</v>
      </c>
      <c r="CW77" s="1264"/>
      <c r="CX77" s="1264"/>
      <c r="CY77" s="1264"/>
      <c r="CZ77" s="1264"/>
      <c r="DA77" s="1264"/>
      <c r="DB77" s="1264"/>
      <c r="DC77" s="1264"/>
    </row>
    <row r="78" spans="2:107" x14ac:dyDescent="0.15">
      <c r="B78" s="12"/>
      <c r="G78" s="1262"/>
      <c r="H78" s="1262"/>
      <c r="I78" s="1262"/>
      <c r="J78" s="1262"/>
      <c r="K78" s="1263"/>
      <c r="L78" s="1263"/>
      <c r="M78" s="1263"/>
      <c r="N78" s="1263"/>
      <c r="AN78" s="1268"/>
      <c r="AO78" s="1268"/>
      <c r="AP78" s="1268"/>
      <c r="AQ78" s="1268"/>
      <c r="AR78" s="1268"/>
      <c r="AS78" s="1268"/>
      <c r="AT78" s="1268"/>
      <c r="AU78" s="1268"/>
      <c r="AV78" s="1268"/>
      <c r="AW78" s="1268"/>
      <c r="AX78" s="1268"/>
      <c r="AY78" s="1268"/>
      <c r="AZ78" s="1268"/>
      <c r="BA78" s="1268"/>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62"/>
      <c r="H79" s="1262"/>
      <c r="I79" s="1265"/>
      <c r="J79" s="1265"/>
      <c r="K79" s="1266"/>
      <c r="L79" s="1266"/>
      <c r="M79" s="1266"/>
      <c r="N79" s="1266"/>
      <c r="AN79" s="1268"/>
      <c r="AO79" s="1268"/>
      <c r="AP79" s="1268"/>
      <c r="AQ79" s="1268"/>
      <c r="AR79" s="1268"/>
      <c r="AS79" s="1268"/>
      <c r="AT79" s="1268"/>
      <c r="AU79" s="1268"/>
      <c r="AV79" s="1268"/>
      <c r="AW79" s="1268"/>
      <c r="AX79" s="1268"/>
      <c r="AY79" s="1268"/>
      <c r="AZ79" s="1268"/>
      <c r="BA79" s="1268"/>
      <c r="BB79" s="1267" t="s">
        <v>14</v>
      </c>
      <c r="BC79" s="1267"/>
      <c r="BD79" s="1267"/>
      <c r="BE79" s="1267"/>
      <c r="BF79" s="1267"/>
      <c r="BG79" s="1267"/>
      <c r="BH79" s="1267"/>
      <c r="BI79" s="1267"/>
      <c r="BJ79" s="1267"/>
      <c r="BK79" s="1267"/>
      <c r="BL79" s="1267"/>
      <c r="BM79" s="1267"/>
      <c r="BN79" s="1267"/>
      <c r="BO79" s="1267"/>
      <c r="BP79" s="1264">
        <v>7.7</v>
      </c>
      <c r="BQ79" s="1264"/>
      <c r="BR79" s="1264"/>
      <c r="BS79" s="1264"/>
      <c r="BT79" s="1264"/>
      <c r="BU79" s="1264"/>
      <c r="BV79" s="1264"/>
      <c r="BW79" s="1264"/>
      <c r="BX79" s="1264">
        <v>7.1</v>
      </c>
      <c r="BY79" s="1264"/>
      <c r="BZ79" s="1264"/>
      <c r="CA79" s="1264"/>
      <c r="CB79" s="1264"/>
      <c r="CC79" s="1264"/>
      <c r="CD79" s="1264"/>
      <c r="CE79" s="1264"/>
      <c r="CF79" s="1264">
        <v>6.6</v>
      </c>
      <c r="CG79" s="1264"/>
      <c r="CH79" s="1264"/>
      <c r="CI79" s="1264"/>
      <c r="CJ79" s="1264"/>
      <c r="CK79" s="1264"/>
      <c r="CL79" s="1264"/>
      <c r="CM79" s="1264"/>
      <c r="CN79" s="1264">
        <v>6.5</v>
      </c>
      <c r="CO79" s="1264"/>
      <c r="CP79" s="1264"/>
      <c r="CQ79" s="1264"/>
      <c r="CR79" s="1264"/>
      <c r="CS79" s="1264"/>
      <c r="CT79" s="1264"/>
      <c r="CU79" s="1264"/>
      <c r="CV79" s="1264">
        <v>6.7</v>
      </c>
      <c r="CW79" s="1264"/>
      <c r="CX79" s="1264"/>
      <c r="CY79" s="1264"/>
      <c r="CZ79" s="1264"/>
      <c r="DA79" s="1264"/>
      <c r="DB79" s="1264"/>
      <c r="DC79" s="1264"/>
    </row>
    <row r="80" spans="2:107" x14ac:dyDescent="0.15">
      <c r="B80" s="12"/>
      <c r="G80" s="1262"/>
      <c r="H80" s="1262"/>
      <c r="I80" s="1265"/>
      <c r="J80" s="1265"/>
      <c r="K80" s="1266"/>
      <c r="L80" s="1266"/>
      <c r="M80" s="1266"/>
      <c r="N80" s="1266"/>
      <c r="AN80" s="1268"/>
      <c r="AO80" s="1268"/>
      <c r="AP80" s="1268"/>
      <c r="AQ80" s="1268"/>
      <c r="AR80" s="1268"/>
      <c r="AS80" s="1268"/>
      <c r="AT80" s="1268"/>
      <c r="AU80" s="1268"/>
      <c r="AV80" s="1268"/>
      <c r="AW80" s="1268"/>
      <c r="AX80" s="1268"/>
      <c r="AY80" s="1268"/>
      <c r="AZ80" s="1268"/>
      <c r="BA80" s="1268"/>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JFvkFMYy1SwDvNJxgcMx0Ma1G5zyBKFVf/gyYrqNFP/P2PZ/UGNT3P1JmyN4H0zx0qoxQCQMElnGsXKi8qj1w==" saltValue="CYkMI7y8VTjHEJWc3WDo3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vMinwQCFEB/YdgKsQG+3EZum04Q/A6J102E8keO9PhkxH/O4d9M8l1Pmvtm5GSYbM+zm1KZcd8k0ybkNST5BA==" saltValue="ykrKGkq4szK1Xk0KzE1d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AjX2bPvn8SReoZ2wBw+dV6sS5vql1MbRNTCy+9D4vI1f4LjtHKL9dOr+3QMPz3CGZgHQLd8yJfSaoquvtU8gA==" saltValue="WSP+bz00PUlN7gL6usM9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2020-07-20T10:13:20Z</dcterms:created>
  <dcterms:modified xsi:type="dcterms:W3CDTF">2020-09-02T00:01:38Z</dcterms:modified>
  <cp:category/>
</cp:coreProperties>
</file>