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NAS_Public\_NAS_Media\平成31年度\03 普通会計決算統計（H30）\06 平成30年度財政状況資料集\08 市町村→県\"/>
    </mc:Choice>
  </mc:AlternateContent>
  <bookViews>
    <workbookView xWindow="0" yWindow="0" windowWidth="15345" windowHeight="4380"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E38" i="10"/>
  <c r="AM38" i="10"/>
  <c r="U38" i="10"/>
  <c r="C38" i="10"/>
  <c r="BE37" i="10"/>
  <c r="AM37" i="10"/>
  <c r="C37" i="10"/>
  <c r="BE36" i="10"/>
  <c r="BE35" i="10"/>
  <c r="C34" i="10"/>
  <c r="U34" i="10" l="1"/>
  <c r="U35" i="10" s="1"/>
  <c r="U36" i="10" s="1"/>
  <c r="U37" i="10" s="1"/>
  <c r="AM34" i="10"/>
  <c r="AM35" i="10" s="1"/>
  <c r="AM36" i="10" s="1"/>
  <c r="C35" i="10"/>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l="1"/>
  <c r="BW35" i="10" s="1"/>
  <c r="BW36" i="10" s="1"/>
  <c r="BW37" i="10" s="1"/>
  <c r="BW38" i="10" s="1"/>
  <c r="CO34" i="10" l="1"/>
  <c r="CO35" i="10" s="1"/>
  <c r="CO36" i="10" s="1"/>
  <c r="CO37" i="10" s="1"/>
  <c r="CO38" i="10" s="1"/>
</calcChain>
</file>

<file path=xl/sharedStrings.xml><?xml version="1.0" encoding="utf-8"?>
<sst xmlns="http://schemas.openxmlformats.org/spreadsheetml/2006/main" count="1118" uniqueCount="623">
  <si>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</si>
  <si>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</si>
  <si>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</si>
  <si>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</si>
  <si>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</si>
  <si>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</si>
  <si>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</si>
  <si>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</si>
  <si>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</si>
  <si>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</si>
  <si>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</si>
  <si>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</si>
  <si>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</si>
  <si>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</si>
  <si>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</si>
  <si>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</si>
  <si>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</si>
  <si>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</si>
  <si>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</si>
  <si>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</si>
  <si>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</si>
  <si>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</si>
  <si>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</si>
  <si>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</si>
  <si>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</si>
  <si>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</si>
  <si>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</si>
  <si>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</si>
  <si>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</si>
  <si>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</si>
  <si>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</si>
  <si>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</si>
  <si>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</si>
  <si>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</si>
  <si>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</si>
  <si>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</si>
  <si>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</si>
  <si>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</si>
  <si>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</si>
  <si>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</si>
  <si>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</si>
  <si>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</si>
  <si>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</si>
  <si>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</si>
  <si>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</si>
  <si>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</si>
  <si>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</si>
  <si>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</si>
  <si>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</si>
  <si>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</si>
  <si>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</si>
  <si>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</si>
  <si>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</si>
  <si>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</si>
  <si>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</si>
  <si>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</si>
  <si>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</si>
  <si>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</si>
  <si>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</si>
  <si>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</si>
  <si>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</si>
  <si>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</si>
  <si>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</si>
  <si>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</si>
  <si>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</si>
  <si>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</si>
  <si>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</si>
  <si>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</si>
  <si>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</si>
  <si>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</si>
  <si>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</si>
  <si>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</si>
  <si>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</si>
  <si>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</si>
  <si>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</si>
  <si>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</si>
  <si>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</si>
  <si>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</si>
  <si>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</si>
  <si>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</si>
  <si>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</si>
  <si>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</si>
  <si>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</si>
  <si>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</si>
  <si>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</si>
  <si>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</si>
  <si>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</si>
  <si>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</si>
  <si>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</si>
  <si>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</si>
  <si>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</si>
  <si>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</si>
  <si>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</si>
  <si>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</si>
  <si>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</si>
  <si>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</si>
  <si>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</si>
  <si>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</si>
  <si>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天草市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</si>
  <si>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</si>
  <si>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</si>
  <si>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</si>
  <si>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</si>
  <si>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</si>
  <si>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</si>
  <si>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</si>
  <si>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</si>
  <si>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</si>
  <si>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</si>
  <si>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</si>
  <si>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</si>
  <si>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</si>
  <si>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</si>
  <si>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</si>
  <si>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</si>
  <si>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</si>
  <si>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</si>
  <si>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</si>
  <si>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</si>
  <si>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</si>
  <si>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</si>
  <si>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</si>
  <si>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</si>
  <si>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</si>
  <si>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</si>
  <si>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</si>
  <si>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</si>
  <si>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</si>
  <si>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</si>
  <si>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</si>
  <si>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</si>
  <si>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</si>
  <si>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</si>
  <si>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</si>
  <si>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</si>
  <si>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</si>
  <si>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</si>
  <si>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</si>
  <si>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</si>
  <si>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</si>
  <si>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</si>
  <si>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</si>
  <si>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</si>
  <si>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</si>
  <si>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</si>
  <si>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</si>
  <si>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</si>
  <si>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</si>
  <si>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</si>
  <si>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</si>
  <si>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</si>
  <si>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</si>
  <si>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</si>
  <si>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4"/>
  </si>
  <si>
    <t>うち日本人(％)</t>
    <phoneticPr fontId="5"/>
  </si>
  <si>
    <t>-1.7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</si>
  <si>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</si>
  <si>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</si>
  <si>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</si>
  <si>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</si>
  <si>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</si>
  <si>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</si>
  <si>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</si>
  <si>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</si>
  <si>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</si>
  <si>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</si>
  <si>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</si>
  <si>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</si>
  <si>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</si>
  <si>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</si>
  <si>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</si>
  <si>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</si>
  <si>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</si>
  <si>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</si>
  <si>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</si>
  <si>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</si>
  <si>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</si>
  <si>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</si>
  <si>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</si>
  <si>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</si>
  <si>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</si>
  <si>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</si>
  <si>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</si>
  <si>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</si>
  <si>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</si>
  <si>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</si>
  <si>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</si>
  <si>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</si>
  <si>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</si>
  <si>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</si>
  <si>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</si>
  <si>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</si>
  <si>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</si>
  <si>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</si>
  <si>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</si>
  <si>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</si>
  <si>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</si>
  <si>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</si>
  <si>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</si>
  <si>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</si>
  <si>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</si>
  <si>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</si>
  <si>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</si>
  <si>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</si>
  <si>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</si>
  <si>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</si>
  <si>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</si>
  <si>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</si>
  <si>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</si>
  <si>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</si>
  <si>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</si>
  <si>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</si>
  <si>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</si>
  <si>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</si>
  <si>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</si>
  <si>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</si>
  <si>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</si>
  <si>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熊本県天草市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</si>
  <si>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</si>
  <si>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</si>
  <si>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</si>
  <si>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</si>
  <si>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</si>
  <si>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</si>
  <si>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</si>
  <si>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</si>
  <si>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</si>
  <si>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</si>
  <si>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</si>
  <si>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</si>
  <si>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</si>
  <si>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</si>
  <si>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</si>
  <si>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</si>
  <si>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</si>
  <si>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</si>
  <si>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</si>
  <si>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</si>
  <si>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</si>
  <si>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</si>
  <si>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</si>
  <si>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</si>
  <si>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</si>
  <si>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</si>
  <si>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</si>
  <si>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</si>
  <si>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</si>
  <si>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</si>
  <si>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</si>
  <si>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</si>
  <si>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</si>
  <si>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</si>
  <si>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</si>
  <si>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</si>
  <si>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</si>
  <si>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</si>
  <si>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</si>
  <si>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</si>
  <si>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</si>
  <si>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</si>
  <si>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</si>
  <si>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</si>
  <si>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</si>
  <si>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</si>
  <si>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</si>
  <si>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</si>
  <si>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</si>
  <si>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</si>
  <si>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</si>
  <si>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</si>
  <si>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</si>
  <si>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</si>
  <si>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</si>
  <si>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</si>
  <si>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</si>
  <si>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</si>
  <si>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</si>
  <si>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</si>
  <si>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</si>
  <si>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</si>
  <si>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</si>
  <si>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</si>
  <si>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</si>
  <si>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</si>
  <si>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</si>
  <si>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</si>
  <si>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</si>
  <si>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</si>
  <si>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</si>
  <si>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</si>
  <si>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</si>
  <si>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</si>
  <si>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</si>
  <si>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</si>
  <si>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</si>
  <si>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</si>
  <si>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</si>
  <si>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</si>
  <si>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</si>
  <si>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</si>
  <si>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</si>
  <si>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</si>
  <si>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</si>
  <si>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</si>
  <si>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</si>
  <si>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</si>
  <si>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</si>
  <si>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</si>
  <si>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</si>
  <si>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</si>
  <si>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</si>
  <si>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</si>
  <si>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</si>
  <si>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</si>
  <si>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</si>
  <si>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</si>
  <si>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</si>
  <si>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</si>
  <si>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</si>
  <si>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</si>
  <si>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</si>
  <si>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</si>
  <si>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</si>
  <si>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</si>
  <si>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</si>
  <si>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</si>
  <si>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</si>
  <si>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</si>
  <si>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</si>
  <si>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</si>
  <si>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</si>
  <si>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</si>
  <si>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</si>
  <si>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</si>
  <si>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</si>
  <si>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</si>
  <si>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</si>
  <si>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</si>
  <si>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</si>
  <si>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</si>
  <si>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病院</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</si>
  <si>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</si>
  <si>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</si>
  <si>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</si>
  <si>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</si>
  <si>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</si>
  <si>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</si>
  <si>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</si>
  <si>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</si>
  <si>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</si>
  <si>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</si>
  <si>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</si>
  <si>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</si>
  <si>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</si>
  <si>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</si>
  <si>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</si>
  <si>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</si>
  <si>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</si>
  <si>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</si>
  <si>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</si>
  <si>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</si>
  <si>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</si>
  <si>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</si>
  <si>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</si>
  <si>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</si>
  <si>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</si>
  <si>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熊本県天草市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</si>
  <si>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</si>
  <si>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</si>
  <si>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</si>
  <si>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</si>
  <si>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</si>
  <si>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</si>
  <si>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</si>
  <si>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</si>
  <si>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</si>
  <si>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</si>
  <si>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</si>
  <si>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</si>
  <si>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</si>
  <si>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</si>
  <si>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</si>
  <si>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</si>
  <si>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</si>
  <si>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</si>
  <si>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</si>
  <si>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</si>
  <si>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歯科診療所特別会計</t>
    <phoneticPr fontId="5"/>
  </si>
  <si>
    <t>斎場事業特別会計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</si>
  <si>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</si>
  <si>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</si>
  <si>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</si>
  <si>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</si>
  <si>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</si>
  <si>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</si>
  <si>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</si>
  <si>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</si>
  <si>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</si>
  <si>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</si>
  <si>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</si>
  <si>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</si>
  <si>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</si>
  <si>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</si>
  <si>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</si>
  <si>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国民健康保険診療施設特別会計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</si>
  <si>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</si>
  <si>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</si>
  <si>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</si>
  <si>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</si>
  <si>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</si>
  <si>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下水道事業会計</t>
    <phoneticPr fontId="5"/>
  </si>
  <si>
    <t>浄化槽市町村整備推進事業特別会計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</si>
  <si>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</si>
  <si>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</si>
  <si>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</si>
  <si>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</si>
  <si>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</si>
  <si>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</si>
  <si>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</si>
  <si>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</si>
  <si>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</si>
  <si>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</si>
  <si>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</si>
  <si>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</si>
  <si>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</si>
  <si>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</si>
  <si>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</si>
  <si>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</si>
  <si>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</si>
  <si>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</si>
  <si>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</si>
  <si>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</si>
  <si>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</si>
  <si>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</si>
  <si>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</si>
  <si>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</si>
  <si>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</si>
  <si>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</si>
  <si>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</si>
  <si>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</si>
  <si>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</si>
  <si>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</si>
  <si>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</si>
  <si>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</si>
  <si>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</si>
  <si>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</si>
  <si>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</si>
  <si>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</si>
  <si>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</si>
  <si>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</si>
  <si>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</si>
  <si>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</si>
  <si>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</si>
  <si>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</si>
  <si>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</si>
  <si>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</si>
  <si>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</si>
  <si>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</si>
  <si>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</si>
  <si>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</si>
  <si>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</si>
  <si>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</si>
  <si>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</si>
  <si>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</si>
  <si>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</si>
  <si>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</si>
  <si>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</si>
  <si>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</si>
  <si>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</si>
  <si>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</si>
  <si>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</si>
  <si>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</si>
  <si>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</si>
  <si>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</si>
  <si>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</si>
  <si>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</si>
  <si>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</si>
  <si>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</si>
  <si>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病院事業会計</t>
    <phoneticPr fontId="5"/>
  </si>
  <si>
    <t>(Ｆ)</t>
    <phoneticPr fontId="5"/>
  </si>
  <si>
    <t>浄化槽市町村整備推進事業特別会計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</si>
  <si>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</si>
  <si>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</si>
  <si>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</si>
  <si>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</si>
  <si>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</si>
  <si>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</si>
  <si>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</si>
  <si>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</si>
  <si>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t>
    <phoneticPr fontId="5"/>
  </si>
  <si>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</si>
  <si>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</si>
  <si>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</si>
  <si>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</si>
  <si>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</si>
  <si>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</si>
  <si>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</si>
  <si>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</si>
  <si>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</si>
  <si>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</si>
  <si>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</si>
  <si>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</si>
  <si>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</si>
  <si>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</si>
  <si>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</si>
  <si>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</si>
  <si>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</si>
  <si>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</si>
  <si>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</si>
  <si>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</si>
  <si>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</si>
  <si>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</si>
  <si>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</si>
  <si>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</si>
  <si>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</si>
  <si>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</si>
  <si>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</si>
  <si>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</si>
  <si>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</si>
  <si>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</si>
  <si>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</si>
  <si>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</si>
  <si>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</si>
  <si>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</si>
  <si>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</si>
  <si>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</si>
  <si>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</si>
  <si>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</si>
  <si>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</si>
  <si>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</si>
  <si>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</si>
  <si>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</si>
  <si>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</si>
  <si>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</si>
  <si>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</si>
  <si>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</si>
  <si>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</si>
  <si>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</si>
  <si>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</si>
  <si>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</si>
  <si>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</si>
  <si>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</si>
  <si>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</si>
  <si>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</si>
  <si>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</si>
  <si>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</si>
  <si>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</si>
  <si>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</si>
  <si>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</si>
  <si>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</si>
  <si>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</si>
  <si>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</si>
  <si>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</si>
  <si>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</si>
  <si>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</si>
  <si>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</si>
  <si>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</si>
  <si>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</si>
  <si>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</si>
  <si>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</si>
  <si>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</si>
  <si>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</si>
  <si>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</si>
  <si>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</si>
  <si>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</si>
  <si>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</si>
  <si>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</si>
  <si>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</si>
  <si>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</si>
  <si>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</si>
  <si>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5.43</t>
  </si>
  <si>
    <t>▲ 7.77</t>
  </si>
  <si>
    <t>病院事業会計</t>
  </si>
  <si>
    <t>一般会計</t>
  </si>
  <si>
    <t>水道事業会計</t>
  </si>
  <si>
    <t>下水道事業会計</t>
  </si>
  <si>
    <t>介護保険特別会計</t>
  </si>
  <si>
    <t>国民健康保険特別会計</t>
  </si>
  <si>
    <t>国民健康保険診療施設特別会計</t>
  </si>
  <si>
    <t>斎場事業特別会計</t>
  </si>
  <si>
    <t>その他会計（赤字）</t>
  </si>
  <si>
    <t>その他会計（黒字）</t>
  </si>
  <si>
    <t>H25末</t>
    <phoneticPr fontId="5"/>
  </si>
  <si>
    <t>H26末</t>
    <phoneticPr fontId="5"/>
  </si>
  <si>
    <t>H27末</t>
    <phoneticPr fontId="5"/>
  </si>
  <si>
    <t>H28末</t>
    <phoneticPr fontId="5"/>
  </si>
  <si>
    <t>H29末</t>
    <phoneticPr fontId="5"/>
  </si>
  <si>
    <t>上天草衛生施設組合</t>
    <rPh sb="0" eb="1">
      <t>カミ</t>
    </rPh>
    <rPh sb="1" eb="3">
      <t>アマクサ</t>
    </rPh>
    <rPh sb="3" eb="5">
      <t>エイセイ</t>
    </rPh>
    <rPh sb="5" eb="7">
      <t>シセツ</t>
    </rPh>
    <rPh sb="7" eb="9">
      <t>クミアイ</t>
    </rPh>
    <phoneticPr fontId="30"/>
  </si>
  <si>
    <t>上天草・宇城水道企業団</t>
    <rPh sb="0" eb="3">
      <t>カミアマクサ</t>
    </rPh>
    <rPh sb="4" eb="6">
      <t>ウキ</t>
    </rPh>
    <rPh sb="6" eb="8">
      <t>スイドウ</t>
    </rPh>
    <rPh sb="8" eb="10">
      <t>キギョウ</t>
    </rPh>
    <rPh sb="10" eb="11">
      <t>ダン</t>
    </rPh>
    <phoneticPr fontId="30"/>
  </si>
  <si>
    <t>天草広域連合</t>
    <rPh sb="0" eb="2">
      <t>アマクサ</t>
    </rPh>
    <rPh sb="2" eb="4">
      <t>コウイキ</t>
    </rPh>
    <rPh sb="4" eb="6">
      <t>レンゴウ</t>
    </rPh>
    <phoneticPr fontId="30"/>
  </si>
  <si>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30"/>
  </si>
  <si>
    <t>熊本県後期高齢者医療広域連合（特別会計）</t>
    <rPh sb="0" eb="3">
      <t>クマモトケン</t>
    </rPh>
    <rPh sb="3" eb="5">
      <t>コウキ</t>
    </rPh>
    <rPh sb="5" eb="8">
      <t>コウレイシャ</t>
    </rPh>
    <rPh sb="8" eb="10">
      <t>イリョウ</t>
    </rPh>
    <rPh sb="10" eb="12">
      <t>コウイキ</t>
    </rPh>
    <rPh sb="12" eb="14">
      <t>レンゴウ</t>
    </rPh>
    <rPh sb="15" eb="17">
      <t>トクベツ</t>
    </rPh>
    <rPh sb="17" eb="19">
      <t>カイケイ</t>
    </rPh>
    <phoneticPr fontId="30"/>
  </si>
  <si>
    <t>天草下島北部地域観光振興公社</t>
  </si>
  <si>
    <t>㈱うしぶか</t>
  </si>
  <si>
    <t>㈱プラスファイブ</t>
  </si>
  <si>
    <t>㈲愛夢里</t>
  </si>
  <si>
    <t>-</t>
    <phoneticPr fontId="2"/>
  </si>
  <si>
    <t>法適用企業</t>
    <rPh sb="0" eb="1">
      <t>ホウ</t>
    </rPh>
    <rPh sb="1" eb="3">
      <t>テキヨウ</t>
    </rPh>
    <rPh sb="3" eb="5">
      <t>キギョウ</t>
    </rPh>
    <phoneticPr fontId="30"/>
  </si>
  <si>
    <t>-</t>
    <phoneticPr fontId="2"/>
  </si>
  <si>
    <t>地域振興基金</t>
    <rPh sb="0" eb="2">
      <t>チイキ</t>
    </rPh>
    <rPh sb="2" eb="4">
      <t>シンコウ</t>
    </rPh>
    <rPh sb="4" eb="6">
      <t>キキン</t>
    </rPh>
    <phoneticPr fontId="11"/>
  </si>
  <si>
    <t>福祉基金</t>
    <rPh sb="0" eb="2">
      <t>フクシ</t>
    </rPh>
    <rPh sb="2" eb="4">
      <t>キキン</t>
    </rPh>
    <phoneticPr fontId="11"/>
  </si>
  <si>
    <t>ふるさと応援寄附基金</t>
    <phoneticPr fontId="11"/>
  </si>
  <si>
    <t>産業振興チャレンジ基金</t>
    <phoneticPr fontId="2"/>
  </si>
  <si>
    <t>ふるさと・水と土保全基金</t>
    <rPh sb="5" eb="6">
      <t>ミズ</t>
    </rPh>
    <rPh sb="7" eb="8">
      <t>ツチ</t>
    </rPh>
    <rPh sb="8" eb="10">
      <t>ホゼン</t>
    </rPh>
    <rPh sb="10" eb="12">
      <t>キキン</t>
    </rPh>
    <phoneticPr fontId="11"/>
  </si>
  <si>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</si>
  <si>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</si>
  <si>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</si>
  <si>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</si>
  <si>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</si>
  <si>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2市8町合併により保有している資産も多く、毎年の固定資産形成に係る費用よりも減価償却費が上回っているため、有形固定資産減価償却率は上昇している。今後は、複合施設及びスポーツ拠点施設の建設等により、有形固定資産額は増加するが、それ以上に減価償却累計額も増加していくため、有形固定資産減価償却率は増加傾向にあると考えられる。
　将来負担比率については、将来負担額は減少しているものの、財源不足による基金の取崩しなどにより充当可能財源等の減少、合併算定替の段階的縮減等に伴う普通交付税の減少が影響し、比率は増加している。
　今後は、公共施設等総合管理計画に基づいた施設の維持管理を推進していくとともに、地方債の計画的な償還を推進していく。</t>
    <rPh sb="81" eb="82">
      <t>オヨ</t>
    </rPh>
    <rPh sb="87" eb="89">
      <t>キョテン</t>
    </rPh>
    <rPh sb="89" eb="91">
      <t>シセツ</t>
    </rPh>
    <rPh sb="94" eb="95">
      <t>トウ</t>
    </rPh>
    <rPh sb="99" eb="101">
      <t>ユウケイ</t>
    </rPh>
    <rPh sb="101" eb="103">
      <t>コテイ</t>
    </rPh>
    <rPh sb="103" eb="105">
      <t>シサン</t>
    </rPh>
    <rPh sb="105" eb="106">
      <t>ガク</t>
    </rPh>
    <rPh sb="107" eb="109">
      <t>ゾウカ</t>
    </rPh>
    <rPh sb="115" eb="117">
      <t>イジョウ</t>
    </rPh>
    <rPh sb="118" eb="120">
      <t>ゲンカ</t>
    </rPh>
    <rPh sb="120" eb="122">
      <t>ショウキャク</t>
    </rPh>
    <rPh sb="122" eb="125">
      <t>ルイケイガク</t>
    </rPh>
    <rPh sb="126" eb="128">
      <t>ゾウカ</t>
    </rPh>
    <rPh sb="147" eb="149">
      <t>ゾウカ</t>
    </rPh>
    <rPh sb="149" eb="151">
      <t>ケイコウ</t>
    </rPh>
    <rPh sb="248" eb="250">
      <t>ヒリツ</t>
    </rPh>
    <rPh sb="251" eb="253">
      <t>ゾウカ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</si>
  <si>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</si>
  <si>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</si>
  <si>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</si>
  <si>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</si>
  <si>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</si>
  <si>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</si>
  <si>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</si>
  <si>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地方債の計画的な償還や職員定員適正化計画等に基づく職員数の減少等によりH28年度まで減少していたが、財源不足による財政調整基金の取崩しによる充当可能財源等の減少、合併算定替の段階的縮減等に伴う普通交付税の減少等によりH29年度は前年度より4.0ポイント上昇し、H30年度も同様の理由により0.4ポイント上昇した。
　実質公債費比率についても、地方債の償還を計画的に進めており減少傾向となっていたが、普通交付税減少の影響により、H29年度は前年度より0.2ポイント上昇し、H30年度も同様の理由により0.2ポイント上昇した。
　合併算定替の段階的縮減に伴う普通交付税の減少により、今後も将来負担比率、実質公債費比率ともに上昇傾向になると考えられる。</t>
    <rPh sb="146" eb="148">
      <t>ネンド</t>
    </rPh>
    <rPh sb="149" eb="150">
      <t>ドウ</t>
    </rPh>
    <rPh sb="150" eb="151">
      <t>ヨウ</t>
    </rPh>
    <rPh sb="152" eb="154">
      <t>リユウ</t>
    </rPh>
    <rPh sb="164" eb="166">
      <t>ジョウショウ</t>
    </rPh>
    <rPh sb="251" eb="253">
      <t>ネンド</t>
    </rPh>
    <rPh sb="254" eb="256">
      <t>ドウヨウ</t>
    </rPh>
    <rPh sb="257" eb="259">
      <t>リユウ</t>
    </rPh>
    <rPh sb="269" eb="271">
      <t>ジョウショウ</t>
    </rPh>
    <phoneticPr fontId="5"/>
  </si>
  <si>
    <t>実質公債費比率</t>
    <phoneticPr fontId="5"/>
  </si>
  <si>
    <t>実質公債費比率</t>
    <phoneticPr fontId="5"/>
  </si>
  <si>
    <t>類似団体内平均値</t>
    <phoneticPr fontId="5"/>
  </si>
  <si>
    <t>将来負担比率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</si>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</sst>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92247</c:v>
                </c:pt>
                <c:pt idx="2">
                  <c:v>67319</c:v>
                </c:pt>
                <c:pt idx="3">
                  <c:v>70615</c:v>
                </c:pt>
                <c:pt idx="4">
                  <c:v>69185</c:v>
                </c:pt>
              </c:numCache>
            </c:numRef>
          </c:val>
          <c:smooth val="0"/>
          <c:extLst>
            <c:ext xmlns:c16="http://schemas.microsoft.com/office/drawing/2014/chart" uri="{C3380CC4-5D6E-409C-BE32-E72D297353CC}">
              <c16:uniqueId val="{00000000-0DCB-4144-9775-77469369C73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59476</c:v>
                </c:pt>
                <c:pt idx="1">
                  <c:v>93307</c:v>
                </c:pt>
                <c:pt idx="2">
                  <c:v>81518</c:v>
                </c:pt>
                <c:pt idx="3">
                  <c:v>116501</c:v>
                </c:pt>
                <c:pt idx="4">
                  <c:v>116092</c:v>
                </c:pt>
              </c:numCache>
            </c:numRef>
          </c:val>
          <c:smooth val="0"/>
          <c:extLst>
            <c:ext xmlns:c16="http://schemas.microsoft.com/office/drawing/2014/chart" uri="{C3380CC4-5D6E-409C-BE32-E72D297353CC}">
              <c16:uniqueId val="{00000001-0DCB-4144-9775-77469369C738}"/>
            </c:ext>
          </c:extLst>
        </c:ser>
        <c:dLbls>
          <c:showLegendKey val="0"/>
          <c:showVal val="0"/>
          <c:showCatName val="0"/>
          <c:showSerName val="0"/>
          <c:showPercent val="0"/>
          <c:showBubbleSize val="0"/>
        </c:dLbls>
        <c:marker val="1"/>
        <c:smooth val="0"/>
        <c:axId val="126520120"/>
        <c:axId val="126520512"/>
      </c:lineChart>
      <c:catAx>
        <c:axId val="1265201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520512"/>
        <c:crosses val="autoZero"/>
        <c:auto val="1"/>
        <c:lblAlgn val="ctr"/>
        <c:lblOffset val="100"/>
        <c:tickLblSkip val="1"/>
        <c:tickMarkSkip val="1"/>
        <c:noMultiLvlLbl val="0"/>
      </c:catAx>
      <c:valAx>
        <c:axId val="12652051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5201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4.58</c:v>
                </c:pt>
                <c:pt idx="1">
                  <c:v>6.79</c:v>
                </c:pt>
                <c:pt idx="2">
                  <c:v>7.62</c:v>
                </c:pt>
                <c:pt idx="3">
                  <c:v>7.88</c:v>
                </c:pt>
                <c:pt idx="4">
                  <c:v>7.38</c:v>
                </c:pt>
              </c:numCache>
            </c:numRef>
          </c:val>
          <c:extLst>
            <c:ext xmlns:c16="http://schemas.microsoft.com/office/drawing/2014/chart" uri="{C3380CC4-5D6E-409C-BE32-E72D297353CC}">
              <c16:uniqueId val="{00000000-5819-41AE-8065-55A5463AB8C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40.380000000000003</c:v>
                </c:pt>
                <c:pt idx="1">
                  <c:v>38.479999999999997</c:v>
                </c:pt>
                <c:pt idx="2">
                  <c:v>41.22</c:v>
                </c:pt>
                <c:pt idx="3">
                  <c:v>37.130000000000003</c:v>
                </c:pt>
                <c:pt idx="4">
                  <c:v>30.74</c:v>
                </c:pt>
              </c:numCache>
            </c:numRef>
          </c:val>
          <c:extLst>
            <c:ext xmlns:c16="http://schemas.microsoft.com/office/drawing/2014/chart" uri="{C3380CC4-5D6E-409C-BE32-E72D297353CC}">
              <c16:uniqueId val="{00000001-5819-41AE-8065-55A5463AB8C2}"/>
            </c:ext>
          </c:extLst>
        </c:ser>
        <c:dLbls>
          <c:showLegendKey val="0"/>
          <c:showVal val="0"/>
          <c:showCatName val="0"/>
          <c:showSerName val="0"/>
          <c:showPercent val="0"/>
          <c:showBubbleSize val="0"/>
        </c:dLbls>
        <c:gapWidth val="250"/>
        <c:overlap val="100"/>
        <c:axId val="162391640"/>
        <c:axId val="1623971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0.17</c:v>
                </c:pt>
                <c:pt idx="1">
                  <c:v>0.7</c:v>
                </c:pt>
                <c:pt idx="2">
                  <c:v>2.5099999999999998</c:v>
                </c:pt>
                <c:pt idx="3">
                  <c:v>-5.43</c:v>
                </c:pt>
                <c:pt idx="4">
                  <c:v>-7.77</c:v>
                </c:pt>
              </c:numCache>
            </c:numRef>
          </c:val>
          <c:smooth val="0"/>
          <c:extLst>
            <c:ext xmlns:c16="http://schemas.microsoft.com/office/drawing/2014/chart" uri="{C3380CC4-5D6E-409C-BE32-E72D297353CC}">
              <c16:uniqueId val="{00000002-5819-41AE-8065-55A5463AB8C2}"/>
            </c:ext>
          </c:extLst>
        </c:ser>
        <c:dLbls>
          <c:showLegendKey val="0"/>
          <c:showVal val="0"/>
          <c:showCatName val="0"/>
          <c:showSerName val="0"/>
          <c:showPercent val="0"/>
          <c:showBubbleSize val="0"/>
        </c:dLbls>
        <c:marker val="1"/>
        <c:smooth val="0"/>
        <c:axId val="162391640"/>
        <c:axId val="162397128"/>
      </c:lineChart>
      <c:catAx>
        <c:axId val="162391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2397128"/>
        <c:crosses val="autoZero"/>
        <c:auto val="1"/>
        <c:lblAlgn val="ctr"/>
        <c:lblOffset val="100"/>
        <c:tickLblSkip val="1"/>
        <c:tickMarkSkip val="1"/>
        <c:noMultiLvlLbl val="0"/>
      </c:catAx>
      <c:valAx>
        <c:axId val="162397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391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0.05</c:v>
                </c:pt>
                <c:pt idx="2">
                  <c:v>#N/A</c:v>
                </c:pt>
                <c:pt idx="3">
                  <c:v>0.4</c:v>
                </c:pt>
                <c:pt idx="4">
                  <c:v>#N/A</c:v>
                </c:pt>
                <c:pt idx="5">
                  <c:v>0.21</c:v>
                </c:pt>
                <c:pt idx="6">
                  <c:v>#N/A</c:v>
                </c:pt>
                <c:pt idx="7">
                  <c:v>0.02</c:v>
                </c:pt>
                <c:pt idx="8">
                  <c:v>#N/A</c:v>
                </c:pt>
                <c:pt idx="9">
                  <c:v>0.03</c:v>
                </c:pt>
              </c:numCache>
            </c:numRef>
          </c:val>
          <c:extLst>
            <c:ext xmlns:c16="http://schemas.microsoft.com/office/drawing/2014/chart" uri="{C3380CC4-5D6E-409C-BE32-E72D297353CC}">
              <c16:uniqueId val="{00000000-7E6A-486E-BE4B-315E059A1E2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E6A-486E-BE4B-315E059A1E2A}"/>
            </c:ext>
          </c:extLst>
        </c:ser>
        <c:ser>
          <c:idx val="2"/>
          <c:order val="2"/>
          <c:tx>
            <c:strRef>
              <c:f>データシート!$A$29</c:f>
              <c:strCache>
                <c:ptCount val="1"/>
                <c:pt idx="0">
                  <c:v>斎場事業特別会計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c:v>
                </c:pt>
                <c:pt idx="8">
                  <c:v>#N/A</c:v>
                </c:pt>
                <c:pt idx="9">
                  <c:v>0.04</c:v>
                </c:pt>
              </c:numCache>
            </c:numRef>
          </c:val>
          <c:extLst>
            <c:ext xmlns:c16="http://schemas.microsoft.com/office/drawing/2014/chart" uri="{C3380CC4-5D6E-409C-BE32-E72D297353CC}">
              <c16:uniqueId val="{00000002-7E6A-486E-BE4B-315E059A1E2A}"/>
            </c:ext>
          </c:extLst>
        </c:ser>
        <c:ser>
          <c:idx val="3"/>
          <c:order val="3"/>
          <c:tx>
            <c:strRef>
              <c:f>データシート!$A$30</c:f>
              <c:strCache>
                <c:ptCount val="1"/>
                <c:pt idx="0">
                  <c:v>国民健康保険診療施設特別会計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0.05</c:v>
                </c:pt>
                <c:pt idx="2">
                  <c:v>#N/A</c:v>
                </c:pt>
                <c:pt idx="3">
                  <c:v>0.06</c:v>
                </c:pt>
                <c:pt idx="4">
                  <c:v>#N/A</c:v>
                </c:pt>
                <c:pt idx="5">
                  <c:v>0.06</c:v>
                </c:pt>
                <c:pt idx="6">
                  <c:v>#N/A</c:v>
                </c:pt>
                <c:pt idx="7">
                  <c:v>0.04</c:v>
                </c:pt>
                <c:pt idx="8">
                  <c:v>#N/A</c:v>
                </c:pt>
                <c:pt idx="9">
                  <c:v>0.04</c:v>
                </c:pt>
              </c:numCache>
            </c:numRef>
          </c:val>
          <c:extLst>
            <c:ext xmlns:c16="http://schemas.microsoft.com/office/drawing/2014/chart" uri="{C3380CC4-5D6E-409C-BE32-E72D297353CC}">
              <c16:uniqueId val="{00000003-7E6A-486E-BE4B-315E059A1E2A}"/>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1.17</c:v>
                </c:pt>
                <c:pt idx="2">
                  <c:v>#N/A</c:v>
                </c:pt>
                <c:pt idx="3">
                  <c:v>1.5</c:v>
                </c:pt>
                <c:pt idx="4">
                  <c:v>#N/A</c:v>
                </c:pt>
                <c:pt idx="5">
                  <c:v>1.91</c:v>
                </c:pt>
                <c:pt idx="6">
                  <c:v>#N/A</c:v>
                </c:pt>
                <c:pt idx="7">
                  <c:v>1.57</c:v>
                </c:pt>
                <c:pt idx="8">
                  <c:v>#N/A</c:v>
                </c:pt>
                <c:pt idx="9">
                  <c:v>0.89</c:v>
                </c:pt>
              </c:numCache>
            </c:numRef>
          </c:val>
          <c:extLst>
            <c:ext xmlns:c16="http://schemas.microsoft.com/office/drawing/2014/chart" uri="{C3380CC4-5D6E-409C-BE32-E72D297353CC}">
              <c16:uniqueId val="{00000004-7E6A-486E-BE4B-315E059A1E2A}"/>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0.67</c:v>
                </c:pt>
                <c:pt idx="2">
                  <c:v>#N/A</c:v>
                </c:pt>
                <c:pt idx="3">
                  <c:v>0.84</c:v>
                </c:pt>
                <c:pt idx="4">
                  <c:v>#N/A</c:v>
                </c:pt>
                <c:pt idx="5">
                  <c:v>0.92</c:v>
                </c:pt>
                <c:pt idx="6">
                  <c:v>#N/A</c:v>
                </c:pt>
                <c:pt idx="7">
                  <c:v>1.55</c:v>
                </c:pt>
                <c:pt idx="8">
                  <c:v>#N/A</c:v>
                </c:pt>
                <c:pt idx="9">
                  <c:v>0.99</c:v>
                </c:pt>
              </c:numCache>
            </c:numRef>
          </c:val>
          <c:extLst>
            <c:ext xmlns:c16="http://schemas.microsoft.com/office/drawing/2014/chart" uri="{C3380CC4-5D6E-409C-BE32-E72D297353CC}">
              <c16:uniqueId val="{00000005-7E6A-486E-BE4B-315E059A1E2A}"/>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0</c:v>
                </c:pt>
                <c:pt idx="1">
                  <c:v>0</c:v>
                </c:pt>
                <c:pt idx="2">
                  <c:v>0</c:v>
                </c:pt>
                <c:pt idx="3">
                  <c:v>0</c:v>
                </c:pt>
                <c:pt idx="4">
                  <c:v>#N/A</c:v>
                </c:pt>
                <c:pt idx="5">
                  <c:v>0.57999999999999996</c:v>
                </c:pt>
                <c:pt idx="6">
                  <c:v>#N/A</c:v>
                </c:pt>
                <c:pt idx="7">
                  <c:v>0.85</c:v>
                </c:pt>
                <c:pt idx="8">
                  <c:v>#N/A</c:v>
                </c:pt>
                <c:pt idx="9">
                  <c:v>1.22</c:v>
                </c:pt>
              </c:numCache>
            </c:numRef>
          </c:val>
          <c:extLst>
            <c:ext xmlns:c16="http://schemas.microsoft.com/office/drawing/2014/chart" uri="{C3380CC4-5D6E-409C-BE32-E72D297353CC}">
              <c16:uniqueId val="{00000006-7E6A-486E-BE4B-315E059A1E2A}"/>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4.0199999999999996</c:v>
                </c:pt>
                <c:pt idx="2">
                  <c:v>#N/A</c:v>
                </c:pt>
                <c:pt idx="3">
                  <c:v>4.33</c:v>
                </c:pt>
                <c:pt idx="4">
                  <c:v>#N/A</c:v>
                </c:pt>
                <c:pt idx="5">
                  <c:v>5.2</c:v>
                </c:pt>
                <c:pt idx="6">
                  <c:v>#N/A</c:v>
                </c:pt>
                <c:pt idx="7">
                  <c:v>6.13</c:v>
                </c:pt>
                <c:pt idx="8">
                  <c:v>#N/A</c:v>
                </c:pt>
                <c:pt idx="9">
                  <c:v>7.18</c:v>
                </c:pt>
              </c:numCache>
            </c:numRef>
          </c:val>
          <c:extLst>
            <c:ext xmlns:c16="http://schemas.microsoft.com/office/drawing/2014/chart" uri="{C3380CC4-5D6E-409C-BE32-E72D297353CC}">
              <c16:uniqueId val="{00000007-7E6A-486E-BE4B-315E059A1E2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4.53</c:v>
                </c:pt>
                <c:pt idx="2">
                  <c:v>#N/A</c:v>
                </c:pt>
                <c:pt idx="3">
                  <c:v>6.76</c:v>
                </c:pt>
                <c:pt idx="4">
                  <c:v>#N/A</c:v>
                </c:pt>
                <c:pt idx="5">
                  <c:v>7.57</c:v>
                </c:pt>
                <c:pt idx="6">
                  <c:v>#N/A</c:v>
                </c:pt>
                <c:pt idx="7">
                  <c:v>7.85</c:v>
                </c:pt>
                <c:pt idx="8">
                  <c:v>#N/A</c:v>
                </c:pt>
                <c:pt idx="9">
                  <c:v>7.31</c:v>
                </c:pt>
              </c:numCache>
            </c:numRef>
          </c:val>
          <c:extLst>
            <c:ext xmlns:c16="http://schemas.microsoft.com/office/drawing/2014/chart" uri="{C3380CC4-5D6E-409C-BE32-E72D297353CC}">
              <c16:uniqueId val="{00000008-7E6A-486E-BE4B-315E059A1E2A}"/>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11.39</c:v>
                </c:pt>
                <c:pt idx="2">
                  <c:v>#N/A</c:v>
                </c:pt>
                <c:pt idx="3">
                  <c:v>8.7799999999999994</c:v>
                </c:pt>
                <c:pt idx="4">
                  <c:v>#N/A</c:v>
                </c:pt>
                <c:pt idx="5">
                  <c:v>8.52</c:v>
                </c:pt>
                <c:pt idx="6">
                  <c:v>#N/A</c:v>
                </c:pt>
                <c:pt idx="7">
                  <c:v>8.26</c:v>
                </c:pt>
                <c:pt idx="8">
                  <c:v>#N/A</c:v>
                </c:pt>
                <c:pt idx="9">
                  <c:v>7.91</c:v>
                </c:pt>
              </c:numCache>
            </c:numRef>
          </c:val>
          <c:extLst>
            <c:ext xmlns:c16="http://schemas.microsoft.com/office/drawing/2014/chart" uri="{C3380CC4-5D6E-409C-BE32-E72D297353CC}">
              <c16:uniqueId val="{00000009-7E6A-486E-BE4B-315E059A1E2A}"/>
            </c:ext>
          </c:extLst>
        </c:ser>
        <c:dLbls>
          <c:showLegendKey val="0"/>
          <c:showVal val="0"/>
          <c:showCatName val="0"/>
          <c:showSerName val="0"/>
          <c:showPercent val="0"/>
          <c:showBubbleSize val="0"/>
        </c:dLbls>
        <c:gapWidth val="150"/>
        <c:overlap val="100"/>
        <c:axId val="162396344"/>
        <c:axId val="162394384"/>
      </c:barChart>
      <c:catAx>
        <c:axId val="162396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2394384"/>
        <c:crosses val="autoZero"/>
        <c:auto val="1"/>
        <c:lblAlgn val="ctr"/>
        <c:lblOffset val="100"/>
        <c:tickLblSkip val="1"/>
        <c:tickMarkSkip val="1"/>
        <c:noMultiLvlLbl val="0"/>
      </c:catAx>
      <c:valAx>
        <c:axId val="162394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3963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6615</c:v>
                </c:pt>
                <c:pt idx="5">
                  <c:v>6453</c:v>
                </c:pt>
                <c:pt idx="8">
                  <c:v>6540</c:v>
                </c:pt>
                <c:pt idx="11">
                  <c:v>6444</c:v>
                </c:pt>
                <c:pt idx="14">
                  <c:v>6300</c:v>
                </c:pt>
              </c:numCache>
            </c:numRef>
          </c:val>
          <c:extLst>
            <c:ext xmlns:c16="http://schemas.microsoft.com/office/drawing/2014/chart" uri="{C3380CC4-5D6E-409C-BE32-E72D297353CC}">
              <c16:uniqueId val="{00000000-58ED-4651-BA5C-103D8743496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8ED-4651-BA5C-103D8743496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148</c:v>
                </c:pt>
                <c:pt idx="3">
                  <c:v>148</c:v>
                </c:pt>
                <c:pt idx="6">
                  <c:v>147</c:v>
                </c:pt>
                <c:pt idx="9">
                  <c:v>145</c:v>
                </c:pt>
                <c:pt idx="12">
                  <c:v>143</c:v>
                </c:pt>
              </c:numCache>
            </c:numRef>
          </c:val>
          <c:extLst>
            <c:ext xmlns:c16="http://schemas.microsoft.com/office/drawing/2014/chart" uri="{C3380CC4-5D6E-409C-BE32-E72D297353CC}">
              <c16:uniqueId val="{00000002-58ED-4651-BA5C-103D8743496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192</c:v>
                </c:pt>
                <c:pt idx="3">
                  <c:v>85</c:v>
                </c:pt>
                <c:pt idx="6">
                  <c:v>71</c:v>
                </c:pt>
                <c:pt idx="9">
                  <c:v>70</c:v>
                </c:pt>
                <c:pt idx="12">
                  <c:v>61</c:v>
                </c:pt>
              </c:numCache>
            </c:numRef>
          </c:val>
          <c:extLst>
            <c:ext xmlns:c16="http://schemas.microsoft.com/office/drawing/2014/chart" uri="{C3380CC4-5D6E-409C-BE32-E72D297353CC}">
              <c16:uniqueId val="{00000003-58ED-4651-BA5C-103D8743496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1682</c:v>
                </c:pt>
                <c:pt idx="3">
                  <c:v>1729</c:v>
                </c:pt>
                <c:pt idx="6">
                  <c:v>1746</c:v>
                </c:pt>
                <c:pt idx="9">
                  <c:v>1686</c:v>
                </c:pt>
                <c:pt idx="12">
                  <c:v>1614</c:v>
                </c:pt>
              </c:numCache>
            </c:numRef>
          </c:val>
          <c:extLst>
            <c:ext xmlns:c16="http://schemas.microsoft.com/office/drawing/2014/chart" uri="{C3380CC4-5D6E-409C-BE32-E72D297353CC}">
              <c16:uniqueId val="{00000004-58ED-4651-BA5C-103D8743496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8ED-4651-BA5C-103D8743496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8ED-4651-BA5C-103D8743496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6936</c:v>
                </c:pt>
                <c:pt idx="3">
                  <c:v>6807</c:v>
                </c:pt>
                <c:pt idx="6">
                  <c:v>7021</c:v>
                </c:pt>
                <c:pt idx="9">
                  <c:v>6884</c:v>
                </c:pt>
                <c:pt idx="12">
                  <c:v>6763</c:v>
                </c:pt>
              </c:numCache>
            </c:numRef>
          </c:val>
          <c:extLst>
            <c:ext xmlns:c16="http://schemas.microsoft.com/office/drawing/2014/chart" uri="{C3380CC4-5D6E-409C-BE32-E72D297353CC}">
              <c16:uniqueId val="{00000007-58ED-4651-BA5C-103D87434962}"/>
            </c:ext>
          </c:extLst>
        </c:ser>
        <c:dLbls>
          <c:showLegendKey val="0"/>
          <c:showVal val="0"/>
          <c:showCatName val="0"/>
          <c:showSerName val="0"/>
          <c:showPercent val="0"/>
          <c:showBubbleSize val="0"/>
        </c:dLbls>
        <c:gapWidth val="100"/>
        <c:overlap val="100"/>
        <c:axId val="162390856"/>
        <c:axId val="1623955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2343</c:v>
                </c:pt>
                <c:pt idx="2">
                  <c:v>#N/A</c:v>
                </c:pt>
                <c:pt idx="3">
                  <c:v>#N/A</c:v>
                </c:pt>
                <c:pt idx="4">
                  <c:v>2316</c:v>
                </c:pt>
                <c:pt idx="5">
                  <c:v>#N/A</c:v>
                </c:pt>
                <c:pt idx="6">
                  <c:v>#N/A</c:v>
                </c:pt>
                <c:pt idx="7">
                  <c:v>2445</c:v>
                </c:pt>
                <c:pt idx="8">
                  <c:v>#N/A</c:v>
                </c:pt>
                <c:pt idx="9">
                  <c:v>#N/A</c:v>
                </c:pt>
                <c:pt idx="10">
                  <c:v>2341</c:v>
                </c:pt>
                <c:pt idx="11">
                  <c:v>#N/A</c:v>
                </c:pt>
                <c:pt idx="12">
                  <c:v>#N/A</c:v>
                </c:pt>
                <c:pt idx="13">
                  <c:v>2281</c:v>
                </c:pt>
                <c:pt idx="14">
                  <c:v>#N/A</c:v>
                </c:pt>
              </c:numCache>
            </c:numRef>
          </c:val>
          <c:smooth val="0"/>
          <c:extLst>
            <c:ext xmlns:c16="http://schemas.microsoft.com/office/drawing/2014/chart" uri="{C3380CC4-5D6E-409C-BE32-E72D297353CC}">
              <c16:uniqueId val="{00000008-58ED-4651-BA5C-103D87434962}"/>
            </c:ext>
          </c:extLst>
        </c:ser>
        <c:dLbls>
          <c:showLegendKey val="0"/>
          <c:showVal val="0"/>
          <c:showCatName val="0"/>
          <c:showSerName val="0"/>
          <c:showPercent val="0"/>
          <c:showBubbleSize val="0"/>
        </c:dLbls>
        <c:marker val="1"/>
        <c:smooth val="0"/>
        <c:axId val="162390856"/>
        <c:axId val="162395560"/>
      </c:lineChart>
      <c:catAx>
        <c:axId val="162390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2395560"/>
        <c:crosses val="autoZero"/>
        <c:auto val="1"/>
        <c:lblAlgn val="ctr"/>
        <c:lblOffset val="100"/>
        <c:tickLblSkip val="1"/>
        <c:tickMarkSkip val="1"/>
        <c:noMultiLvlLbl val="0"/>
      </c:catAx>
      <c:valAx>
        <c:axId val="162395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390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52897</c:v>
                </c:pt>
                <c:pt idx="5">
                  <c:v>52264</c:v>
                </c:pt>
                <c:pt idx="8">
                  <c:v>50676</c:v>
                </c:pt>
                <c:pt idx="11">
                  <c:v>49558</c:v>
                </c:pt>
                <c:pt idx="14">
                  <c:v>49538</c:v>
                </c:pt>
              </c:numCache>
            </c:numRef>
          </c:val>
          <c:extLst>
            <c:ext xmlns:c16="http://schemas.microsoft.com/office/drawing/2014/chart" uri="{C3380CC4-5D6E-409C-BE32-E72D297353CC}">
              <c16:uniqueId val="{00000000-B5AB-4B82-8674-25FA56E157F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1764</c:v>
                </c:pt>
                <c:pt idx="5">
                  <c:v>1662</c:v>
                </c:pt>
                <c:pt idx="8">
                  <c:v>1906</c:v>
                </c:pt>
                <c:pt idx="11">
                  <c:v>1876</c:v>
                </c:pt>
                <c:pt idx="14">
                  <c:v>1996</c:v>
                </c:pt>
              </c:numCache>
            </c:numRef>
          </c:val>
          <c:extLst>
            <c:ext xmlns:c16="http://schemas.microsoft.com/office/drawing/2014/chart" uri="{C3380CC4-5D6E-409C-BE32-E72D297353CC}">
              <c16:uniqueId val="{00000001-B5AB-4B82-8674-25FA56E157F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17862</c:v>
                </c:pt>
                <c:pt idx="5">
                  <c:v>17303</c:v>
                </c:pt>
                <c:pt idx="8">
                  <c:v>17946</c:v>
                </c:pt>
                <c:pt idx="11">
                  <c:v>16635</c:v>
                </c:pt>
                <c:pt idx="14">
                  <c:v>15254</c:v>
                </c:pt>
              </c:numCache>
            </c:numRef>
          </c:val>
          <c:extLst>
            <c:ext xmlns:c16="http://schemas.microsoft.com/office/drawing/2014/chart" uri="{C3380CC4-5D6E-409C-BE32-E72D297353CC}">
              <c16:uniqueId val="{00000002-B5AB-4B82-8674-25FA56E157F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5AB-4B82-8674-25FA56E157F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5AB-4B82-8674-25FA56E157F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5AB-4B82-8674-25FA56E157F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9889</c:v>
                </c:pt>
                <c:pt idx="3">
                  <c:v>9184</c:v>
                </c:pt>
                <c:pt idx="6">
                  <c:v>9029</c:v>
                </c:pt>
                <c:pt idx="9">
                  <c:v>8566</c:v>
                </c:pt>
                <c:pt idx="12">
                  <c:v>7948</c:v>
                </c:pt>
              </c:numCache>
            </c:numRef>
          </c:val>
          <c:extLst>
            <c:ext xmlns:c16="http://schemas.microsoft.com/office/drawing/2014/chart" uri="{C3380CC4-5D6E-409C-BE32-E72D297353CC}">
              <c16:uniqueId val="{00000006-B5AB-4B82-8674-25FA56E157F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306</c:v>
                </c:pt>
                <c:pt idx="3">
                  <c:v>226</c:v>
                </c:pt>
                <c:pt idx="6">
                  <c:v>160</c:v>
                </c:pt>
                <c:pt idx="9">
                  <c:v>95</c:v>
                </c:pt>
                <c:pt idx="12">
                  <c:v>33</c:v>
                </c:pt>
              </c:numCache>
            </c:numRef>
          </c:val>
          <c:extLst>
            <c:ext xmlns:c16="http://schemas.microsoft.com/office/drawing/2014/chart" uri="{C3380CC4-5D6E-409C-BE32-E72D297353CC}">
              <c16:uniqueId val="{00000007-B5AB-4B82-8674-25FA56E157F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16966</c:v>
                </c:pt>
                <c:pt idx="3">
                  <c:v>15833</c:v>
                </c:pt>
                <c:pt idx="6">
                  <c:v>14599</c:v>
                </c:pt>
                <c:pt idx="9">
                  <c:v>14224</c:v>
                </c:pt>
                <c:pt idx="12">
                  <c:v>13331</c:v>
                </c:pt>
              </c:numCache>
            </c:numRef>
          </c:val>
          <c:extLst>
            <c:ext xmlns:c16="http://schemas.microsoft.com/office/drawing/2014/chart" uri="{C3380CC4-5D6E-409C-BE32-E72D297353CC}">
              <c16:uniqueId val="{00000008-B5AB-4B82-8674-25FA56E157F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1215</c:v>
                </c:pt>
                <c:pt idx="3">
                  <c:v>1090</c:v>
                </c:pt>
                <c:pt idx="6">
                  <c:v>965</c:v>
                </c:pt>
                <c:pt idx="9">
                  <c:v>837</c:v>
                </c:pt>
                <c:pt idx="12">
                  <c:v>708</c:v>
                </c:pt>
              </c:numCache>
            </c:numRef>
          </c:val>
          <c:extLst>
            <c:ext xmlns:c16="http://schemas.microsoft.com/office/drawing/2014/chart" uri="{C3380CC4-5D6E-409C-BE32-E72D297353CC}">
              <c16:uniqueId val="{00000009-B5AB-4B82-8674-25FA56E157F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54069</c:v>
                </c:pt>
                <c:pt idx="3">
                  <c:v>53398</c:v>
                </c:pt>
                <c:pt idx="6">
                  <c:v>51281</c:v>
                </c:pt>
                <c:pt idx="9">
                  <c:v>50690</c:v>
                </c:pt>
                <c:pt idx="12">
                  <c:v>51103</c:v>
                </c:pt>
              </c:numCache>
            </c:numRef>
          </c:val>
          <c:extLst>
            <c:ext xmlns:c16="http://schemas.microsoft.com/office/drawing/2014/chart" uri="{C3380CC4-5D6E-409C-BE32-E72D297353CC}">
              <c16:uniqueId val="{0000000A-B5AB-4B82-8674-25FA56E157F1}"/>
            </c:ext>
          </c:extLst>
        </c:ser>
        <c:dLbls>
          <c:showLegendKey val="0"/>
          <c:showVal val="0"/>
          <c:showCatName val="0"/>
          <c:showSerName val="0"/>
          <c:showPercent val="0"/>
          <c:showBubbleSize val="0"/>
        </c:dLbls>
        <c:gapWidth val="100"/>
        <c:overlap val="100"/>
        <c:axId val="162392424"/>
        <c:axId val="1623900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9923</c:v>
                </c:pt>
                <c:pt idx="2">
                  <c:v>#N/A</c:v>
                </c:pt>
                <c:pt idx="3">
                  <c:v>#N/A</c:v>
                </c:pt>
                <c:pt idx="4">
                  <c:v>8502</c:v>
                </c:pt>
                <c:pt idx="5">
                  <c:v>#N/A</c:v>
                </c:pt>
                <c:pt idx="6">
                  <c:v>#N/A</c:v>
                </c:pt>
                <c:pt idx="7">
                  <c:v>5506</c:v>
                </c:pt>
                <c:pt idx="8">
                  <c:v>#N/A</c:v>
                </c:pt>
                <c:pt idx="9">
                  <c:v>#N/A</c:v>
                </c:pt>
                <c:pt idx="10">
                  <c:v>6343</c:v>
                </c:pt>
                <c:pt idx="11">
                  <c:v>#N/A</c:v>
                </c:pt>
                <c:pt idx="12">
                  <c:v>#N/A</c:v>
                </c:pt>
                <c:pt idx="13">
                  <c:v>6335</c:v>
                </c:pt>
                <c:pt idx="14">
                  <c:v>#N/A</c:v>
                </c:pt>
              </c:numCache>
            </c:numRef>
          </c:val>
          <c:smooth val="0"/>
          <c:extLst>
            <c:ext xmlns:c16="http://schemas.microsoft.com/office/drawing/2014/chart" uri="{C3380CC4-5D6E-409C-BE32-E72D297353CC}">
              <c16:uniqueId val="{0000000B-B5AB-4B82-8674-25FA56E157F1}"/>
            </c:ext>
          </c:extLst>
        </c:ser>
        <c:dLbls>
          <c:showLegendKey val="0"/>
          <c:showVal val="0"/>
          <c:showCatName val="0"/>
          <c:showSerName val="0"/>
          <c:showPercent val="0"/>
          <c:showBubbleSize val="0"/>
        </c:dLbls>
        <c:marker val="1"/>
        <c:smooth val="0"/>
        <c:axId val="162392424"/>
        <c:axId val="162390072"/>
      </c:lineChart>
      <c:catAx>
        <c:axId val="162392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2390072"/>
        <c:crosses val="autoZero"/>
        <c:auto val="1"/>
        <c:lblAlgn val="ctr"/>
        <c:lblOffset val="100"/>
        <c:tickLblSkip val="1"/>
        <c:tickMarkSkip val="1"/>
        <c:noMultiLvlLbl val="0"/>
      </c:catAx>
      <c:valAx>
        <c:axId val="162390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392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13692</c:v>
                </c:pt>
                <c:pt idx="1">
                  <c:v>11940</c:v>
                </c:pt>
                <c:pt idx="2">
                  <c:v>9698</c:v>
                </c:pt>
              </c:numCache>
            </c:numRef>
          </c:val>
          <c:extLst>
            <c:ext xmlns:c16="http://schemas.microsoft.com/office/drawing/2014/chart" uri="{C3380CC4-5D6E-409C-BE32-E72D297353CC}">
              <c16:uniqueId val="{00000000-8FAF-4C71-BB46-5E23E2EB70B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575</c:v>
                </c:pt>
                <c:pt idx="1">
                  <c:v>1293</c:v>
                </c:pt>
                <c:pt idx="2">
                  <c:v>2172</c:v>
                </c:pt>
              </c:numCache>
            </c:numRef>
          </c:val>
          <c:extLst>
            <c:ext xmlns:c16="http://schemas.microsoft.com/office/drawing/2014/chart" uri="{C3380CC4-5D6E-409C-BE32-E72D297353CC}">
              <c16:uniqueId val="{00000001-8FAF-4C71-BB46-5E23E2EB70B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4785</c:v>
                </c:pt>
                <c:pt idx="1">
                  <c:v>4347</c:v>
                </c:pt>
                <c:pt idx="2">
                  <c:v>3899</c:v>
                </c:pt>
              </c:numCache>
            </c:numRef>
          </c:val>
          <c:extLst>
            <c:ext xmlns:c16="http://schemas.microsoft.com/office/drawing/2014/chart" uri="{C3380CC4-5D6E-409C-BE32-E72D297353CC}">
              <c16:uniqueId val="{00000002-8FAF-4C71-BB46-5E23E2EB70BB}"/>
            </c:ext>
          </c:extLst>
        </c:ser>
        <c:dLbls>
          <c:showLegendKey val="0"/>
          <c:showVal val="0"/>
          <c:showCatName val="0"/>
          <c:showSerName val="0"/>
          <c:showPercent val="0"/>
          <c:showBubbleSize val="0"/>
        </c:dLbls>
        <c:gapWidth val="120"/>
        <c:overlap val="100"/>
        <c:axId val="162391248"/>
        <c:axId val="162392032"/>
      </c:barChart>
      <c:catAx>
        <c:axId val="162391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62392032"/>
        <c:crosses val="autoZero"/>
        <c:auto val="1"/>
        <c:lblAlgn val="ctr"/>
        <c:lblOffset val="100"/>
        <c:tickLblSkip val="1"/>
        <c:tickMarkSkip val="1"/>
        <c:noMultiLvlLbl val="0"/>
      </c:catAx>
      <c:valAx>
        <c:axId val="1623920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62391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{676F16D1-BD2D-430C-9399-53FC27AC8BC9}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6334-4E87-A7D1-15A36F00CC1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{30282B68-9C5C-468D-8BF3-84D115B5023D}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334-4E87-A7D1-15A36F00CC1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{F81B7B03-B471-4548-815C-D07D26EDE99B}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334-4E87-A7D1-15A36F00CC1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{AEE17C2D-A533-447B-8E3B-709809A809CE}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334-4E87-A7D1-15A36F00CC1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{6440AC1B-57B1-4500-A499-3FD73EB9BED8}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334-4E87-A7D1-15A36F00CC1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{42124465-51BE-4AA1-8FCD-3D0A2B4DC972}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6334-4E87-A7D1-15A36F00CC11}"/>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{7AEFF4EF-424C-492B-B5CD-F4EBCD864B80}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6334-4E87-A7D1-15A36F00CC11}"/>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{8202FCC7-00DF-4B61-8986-B81207D0A5A3}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6334-4E87-A7D1-15A36F00CC11}"/>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{2F73CD4A-0D66-4D62-8B76-1928D99F396B}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6334-4E87-A7D1-15A36F00CC1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60.1</c:v>
                </c:pt>
                <c:pt idx="24">
                  <c:v>66.099999999999994</c:v>
                </c:pt>
                <c:pt idx="32">
                  <c:v>67.3</c:v>
                </c:pt>
              </c:numCache>
            </c:numRef>
          </c:xVal>
          <c:yVal>
            <c:numRef>
              <c:f>公会計指標分析・財政指標組合せ分析表!$BP$51:$DC$51</c:f>
              <c:numCache>
                <c:formatCode>#,##0.0;"▲ "#,##0.0</c:formatCode>
                <c:ptCount val="40"/>
                <c:pt idx="16">
                  <c:v>20.399999999999999</c:v>
                </c:pt>
                <c:pt idx="24">
                  <c:v>24.4</c:v>
                </c:pt>
                <c:pt idx="32">
                  <c:v>24.8</c:v>
                </c:pt>
              </c:numCache>
            </c:numRef>
          </c:yVal>
          <c:smooth val="0"/>
          <c:extLst>
            <c:ext xmlns:c16="http://schemas.microsoft.com/office/drawing/2014/chart" uri="{C3380CC4-5D6E-409C-BE32-E72D297353CC}">
              <c16:uniqueId val="{00000009-6334-4E87-A7D1-15A36F00CC1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{A4414CF1-92EC-4AEE-A1C3-B7BBA8472D98}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6334-4E87-A7D1-15A36F00CC1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{7A6BE9B3-1726-4FAE-9363-B011C263CDE2}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334-4E87-A7D1-15A36F00CC1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{7BAADF0B-B216-448A-AB2C-03EAB61990D9}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334-4E87-A7D1-15A36F00CC1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{E44C08A6-A553-4A07-8B7E-1BAB493086D8}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334-4E87-A7D1-15A36F00CC1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{11110B1A-0729-4069-A64D-CA1E5A37B7A8}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334-4E87-A7D1-15A36F00CC1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{B8C3277A-DC8E-4FBB-B025-9A55A90FAC3C}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6334-4E87-A7D1-15A36F00CC11}"/>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{1EAE5FC0-80C7-41DA-8C18-8B15A6311DDB}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6334-4E87-A7D1-15A36F00CC11}"/>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{0D7C69CA-F8F7-41D1-9644-9DABC2234925}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6334-4E87-A7D1-15A36F00CC11}"/>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{9B239342-7234-41F4-8815-B42B2047F221}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6334-4E87-A7D1-15A36F00CC1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c:v>
                </c:pt>
                <c:pt idx="24">
                  <c:v>58.9</c:v>
                </c:pt>
                <c:pt idx="32">
                  <c:v>60.2</c:v>
                </c:pt>
              </c:numCache>
            </c:numRef>
          </c:xVal>
          <c:yVal>
            <c:numRef>
              <c:f>公会計指標分析・財政指標組合せ分析表!$BP$55:$DC$55</c:f>
              <c:numCache>
                <c:formatCode>#,##0.0;"▲ "#,##0.0</c:formatCode>
                <c:ptCount val="40"/>
                <c:pt idx="16">
                  <c:v>32.5</c:v>
                </c:pt>
                <c:pt idx="24">
                  <c:v>30.2</c:v>
                </c:pt>
                <c:pt idx="32">
                  <c:v>25.4</c:v>
                </c:pt>
              </c:numCache>
            </c:numRef>
          </c:yVal>
          <c:smooth val="0"/>
          <c:extLst>
            <c:ext xmlns:c16="http://schemas.microsoft.com/office/drawing/2014/chart" uri="{C3380CC4-5D6E-409C-BE32-E72D297353CC}">
              <c16:uniqueId val="{00000013-6334-4E87-A7D1-15A36F00CC11}"/>
            </c:ext>
          </c:extLst>
        </c:ser>
        <c:dLbls>
          <c:showLegendKey val="0"/>
          <c:showVal val="1"/>
          <c:showCatName val="0"/>
          <c:showSerName val="0"/>
          <c:showPercent val="0"/>
          <c:showBubbleSize val="0"/>
        </c:dLbls>
        <c:axId val="172197496"/>
        <c:axId val="172192400"/>
      </c:scatterChart>
      <c:valAx>
        <c:axId val="172197496"/>
        <c:scaling>
          <c:orientation val="minMax"/>
          <c:max val="69"/>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2192400"/>
        <c:crosses val="autoZero"/>
        <c:crossBetween val="midCat"/>
      </c:valAx>
      <c:valAx>
        <c:axId val="172192400"/>
        <c:scaling>
          <c:orientation val="minMax"/>
          <c:max val="35"/>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21974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{2DF897C0-91A9-4D2E-994D-260F819FF042}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77D3-431D-99AA-D040B3BCF5A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{F8794BD7-4F4C-4749-BD67-C9FFAA5547A3}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7D3-431D-99AA-D040B3BCF5A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{693125C7-9F0C-4EC2-8CE5-AAFE0CCF09D8}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7D3-431D-99AA-D040B3BCF5A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{0071C22D-7660-421F-9849-E9ED9D232E91}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7D3-431D-99AA-D040B3BCF5A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{CCE63B50-1D0C-4048-BAFE-26629CBDB50B}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7D3-431D-99AA-D040B3BCF5A8}"/>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{5F152D67-97DE-41D0-8BEA-837131BFE7D9}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77D3-431D-99AA-D040B3BCF5A8}"/>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{9DC02DE4-EC75-43C7-AF5C-D1257C4EF21D}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77D3-431D-99AA-D040B3BCF5A8}"/>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{AAC462BB-6B5D-4D26-8628-9F88C8206767}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77D3-431D-99AA-D040B3BCF5A8}"/>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{496B7FC8-2E1B-4621-9BF4-F9BAD0DC78DB}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77D3-431D-99AA-D040B3BCF5A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9.8000000000000007</c:v>
                </c:pt>
                <c:pt idx="8">
                  <c:v>8.9</c:v>
                </c:pt>
                <c:pt idx="16">
                  <c:v>8.6</c:v>
                </c:pt>
                <c:pt idx="24">
                  <c:v>8.8000000000000007</c:v>
                </c:pt>
                <c:pt idx="32">
                  <c:v>9</c:v>
                </c:pt>
              </c:numCache>
            </c:numRef>
          </c:xVal>
          <c:yVal>
            <c:numRef>
              <c:f>公会計指標分析・財政指標組合せ分析表!$BP$73:$DC$73</c:f>
              <c:numCache>
                <c:formatCode>#,##0.0;"▲ "#,##0.0</c:formatCode>
                <c:ptCount val="40"/>
                <c:pt idx="0">
                  <c:v>36.200000000000003</c:v>
                </c:pt>
                <c:pt idx="8">
                  <c:v>30.5</c:v>
                </c:pt>
                <c:pt idx="16">
                  <c:v>20.399999999999999</c:v>
                </c:pt>
                <c:pt idx="24">
                  <c:v>24.4</c:v>
                </c:pt>
                <c:pt idx="32">
                  <c:v>24.8</c:v>
                </c:pt>
              </c:numCache>
            </c:numRef>
          </c:yVal>
          <c:smooth val="0"/>
          <c:extLst>
            <c:ext xmlns:c16="http://schemas.microsoft.com/office/drawing/2014/chart" uri="{C3380CC4-5D6E-409C-BE32-E72D297353CC}">
              <c16:uniqueId val="{00000009-77D3-431D-99AA-D040B3BCF5A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{91736475-0B08-45EF-B231-867F01024F5B}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77D3-431D-99AA-D040B3BCF5A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{6A949088-4826-46D4-8BAE-2A8450AD5004}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7D3-431D-99AA-D040B3BCF5A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{139BC3C6-7E01-401C-9AE7-1767438164A4}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7D3-431D-99AA-D040B3BCF5A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{96E77922-0B68-476B-8827-496F872EBB62}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7D3-431D-99AA-D040B3BCF5A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{2B0DE21C-4F96-46BA-8D01-DBABBF359EE3}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7D3-431D-99AA-D040B3BCF5A8}"/>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{02704ACE-0BE8-422E-9243-CA2053E1D81E}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77D3-431D-99AA-D040B3BCF5A8}"/>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{1A20E688-679B-4118-8406-E129F6D8B44B}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77D3-431D-99AA-D040B3BCF5A8}"/>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{DEB7E812-E355-425E-B1C2-BBCF9AFE8128}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77D3-431D-99AA-D040B3BCF5A8}"/>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{DAC9CD0C-3571-4667-8C37-7D860CE663C4}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77D3-431D-99AA-D040B3BCF5A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9</c:v>
                </c:pt>
                <c:pt idx="16">
                  <c:v>8.1999999999999993</c:v>
                </c:pt>
                <c:pt idx="24">
                  <c:v>8</c:v>
                </c:pt>
                <c:pt idx="32">
                  <c:v>7.8</c:v>
                </c:pt>
              </c:numCache>
            </c:numRef>
          </c:xVal>
          <c:yVal>
            <c:numRef>
              <c:f>公会計指標分析・財政指標組合せ分析表!$BP$77:$DC$77</c:f>
              <c:numCache>
                <c:formatCode>#,##0.0;"▲ "#,##0.0</c:formatCode>
                <c:ptCount val="40"/>
                <c:pt idx="0">
                  <c:v>45.9</c:v>
                </c:pt>
                <c:pt idx="8">
                  <c:v>39</c:v>
                </c:pt>
                <c:pt idx="16">
                  <c:v>32.5</c:v>
                </c:pt>
                <c:pt idx="24">
                  <c:v>30.2</c:v>
                </c:pt>
                <c:pt idx="32">
                  <c:v>25.4</c:v>
                </c:pt>
              </c:numCache>
            </c:numRef>
          </c:yVal>
          <c:smooth val="0"/>
          <c:extLst>
            <c:ext xmlns:c16="http://schemas.microsoft.com/office/drawing/2014/chart" uri="{C3380CC4-5D6E-409C-BE32-E72D297353CC}">
              <c16:uniqueId val="{00000013-77D3-431D-99AA-D040B3BCF5A8}"/>
            </c:ext>
          </c:extLst>
        </c:ser>
        <c:dLbls>
          <c:showLegendKey val="0"/>
          <c:showVal val="1"/>
          <c:showCatName val="0"/>
          <c:showSerName val="0"/>
          <c:showPercent val="0"/>
          <c:showBubbleSize val="0"/>
        </c:dLbls>
        <c:axId val="172197104"/>
        <c:axId val="172192792"/>
      </c:scatterChart>
      <c:valAx>
        <c:axId val="172197104"/>
        <c:scaling>
          <c:orientation val="minMax"/>
          <c:max val="10"/>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2192792"/>
        <c:crosses val="autoZero"/>
        <c:crossBetween val="midCat"/>
      </c:valAx>
      <c:valAx>
        <c:axId val="172192792"/>
        <c:scaling>
          <c:orientation val="minMax"/>
          <c:max val="51"/>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219710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熊本県天草市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一般会計等において行政経営改革大綱に基づき新発債の額をその年度の元金償還額以内に抑制し、地方債の残高が年々減少してきているため、元利償還金は、平成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年度について償還方法の見直し等により一次的に増加はしたが、減少傾向にある。</a:t>
          </a:r>
        </a:p>
        <a:p>
          <a:r>
            <a:rPr kumimoji="1" lang="ja-JP" altLang="en-US" sz="1400">
              <a:latin typeface="ＭＳ ゴシック" pitchFamily="49" charset="-128"/>
              <a:ea typeface="ＭＳ ゴシック" pitchFamily="49" charset="-128"/>
            </a:rPr>
            <a:t>　今後は、一般会計及び公営企業においても施設の更新時期を迎えており、公債費が増加することが想定されるため、施設の統廃合など計画的かつ効率的な財政運営に努める。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熊本県天草市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おいて行政経営改革大綱に基づき新発債の額をその年度の元金償還額以内に抑制していることや、公営企業の過去の建設事業等に要した地方債の償還が進んだことにより、将来負担額は減少傾向にある。</a:t>
          </a:r>
        </a:p>
        <a:p>
          <a:r>
            <a:rPr kumimoji="1" lang="ja-JP" altLang="en-US" sz="1400">
              <a:latin typeface="ＭＳ ゴシック" pitchFamily="49" charset="-128"/>
              <a:ea typeface="ＭＳ ゴシック" pitchFamily="49" charset="-128"/>
            </a:rPr>
            <a:t>　しかしながら、今後は普通交付税の段階的縮減による地方交付税の減少の一方で、老朽化した公共施設等の改修・更新に伴う経費の増加等に伴う地方債の増発や基金の取崩しにより、より一層厳しい財政運営が求められることが予測されるため、引き続き行財政改革を進め、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熊本県天草市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投資的経費の増加により、必要な財源として財政調整基金を取り崩したことにより、基金全体として、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普通交付税の段階的縮減や施設の老朽化に伴う更新費用の増加等に対応するため、可能な限り財政調整基金に積立を行う。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地域振興基金：地域住民が自主的、主体的に取り組む創造的な地域づくりを支援する事業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福祉基金：社会福祉の充実発展を図り、住民の福祉増進に資する事業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ふるさと応援寄附基金：ふるさと応援寄附金を活用した魅力的な天草の実現に資することを目的とする事業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産業振興チャレンジ基金：雇用機会の創出及び産業の振興を図る事業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ふるさと・水と土保全基金：土地改良施設の適正運営のため集落共同活動を支援する事業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地域振興基金：市内</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個所のコミュニティセンターの指定管理委託料の財源とするために取り崩したこと等により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産業振興チャレンジ基金：新たな事業展開に取り組む者を支援するために取り崩したこと等により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地域振興基金は、コミュニティセンターの指定管理委託料の財源とするため、毎年同規模の額を取り崩す予定。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産業振興チャレンジ基金は、令和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年度いっぱいで廃止する予定。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普通交付税の段階的縮減や地方債現在高が増加しないよう新発債の額をその年度の元金償還額以内に抑制していることや、減債基金等への積立の影響により、財政調整基金を取り崩したため、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普通交付税の段階的縮減や施設の老朽化に伴う更新費用の増加等に対応するため、可能な限り財政調整基金に積立を行い、令和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年度末時点において、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億円程度を確保するよう努める。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a:solidFill>
                <a:schemeClr val="dk1"/>
              </a:solidFill>
              <a:effectLst/>
              <a:latin typeface="ＭＳ ゴシック" panose="020B0609070205080204" pitchFamily="49" charset="-128"/>
              <a:ea typeface="ＭＳ ゴシック" panose="020B0609070205080204" pitchFamily="49" charset="-128"/>
              <a:cs typeface="+mn-cs"/>
            </a:rPr>
            <a:t>複合施設建設事業の償還の財源とするため積立てたことにより</a:t>
          </a:r>
          <a:r>
            <a:rPr kumimoji="1" lang="en-US" altLang="ja-JP" sz="1300" b="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en-US" sz="1300" b="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b="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大型事業の地方債の償還に充てるため、計画的に積立を行う。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熊本県天草市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81,177
80,893
683.87
58,996,442
56,186,688
2,328,310
31,551,412
51,103,350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24.8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町合併により保有している資産も多く、毎年の固定資産形成に係る経費よりも減価償却費が上回っているため、全国平均、県平均と比べても比率が高くなっている。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更新を迎えている資産も多いことから、今後は公共施設等総合管理計画に基づいた施設管理を進めていく。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35</xdr:row>
      <xdr:rowOff>69850</xdr:rowOff>
    </xdr:to>
    <xdr:cxnSp macro="">
      <xdr:nvCxnSpPr>
        <xdr:cNvPr id="64" name="直線コネクタ 63"/>
        <xdr:cNvCxnSpPr/>
      </xdr:nvCxnSpPr>
      <xdr:spPr>
        <a:xfrm flipV="1">
          <a:off x="4760595" y="5212080"/>
          <a:ext cx="1270" cy="1630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73677</xdr:rowOff>
    </xdr:from>
    <xdr:ext cx="405111" cy="259045"/>
    <xdr:sp macro="" textlink="">
      <xdr:nvSpPr>
        <xdr:cNvPr id="65" name="有形固定資産減価償却率最小値テキスト"/>
        <xdr:cNvSpPr txBox="1"/>
      </xdr:nvSpPr>
      <xdr:spPr>
        <a:xfrm>
          <a:off x="4813300" y="684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69850</xdr:rowOff>
    </xdr:from>
    <xdr:to>
      <xdr:col>23</xdr:col>
      <xdr:colOff>174625</xdr:colOff>
      <xdr:row>35</xdr:row>
      <xdr:rowOff>69850</xdr:rowOff>
    </xdr:to>
    <xdr:cxnSp macro="">
      <xdr:nvCxnSpPr>
        <xdr:cNvPr id="66" name="直線コネクタ 65"/>
        <xdr:cNvCxnSpPr/>
      </xdr:nvCxnSpPr>
      <xdr:spPr>
        <a:xfrm>
          <a:off x="4673600" y="684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67" name="有形固定資産減価償却率最大値テキスト"/>
        <xdr:cNvSpPr txBox="1"/>
      </xdr:nvSpPr>
      <xdr:spPr>
        <a:xfrm>
          <a:off x="48133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68" name="直線コネクタ 67"/>
        <xdr:cNvCxnSpPr/>
      </xdr:nvCxnSpPr>
      <xdr:spPr>
        <a:xfrm>
          <a:off x="467360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37905</xdr:rowOff>
    </xdr:from>
    <xdr:ext cx="405111" cy="259045"/>
    <xdr:sp macro="" textlink="">
      <xdr:nvSpPr>
        <xdr:cNvPr id="69" name="有形固定資産減価償却率平均値テキスト"/>
        <xdr:cNvSpPr txBox="1"/>
      </xdr:nvSpPr>
      <xdr:spPr>
        <a:xfrm>
          <a:off x="4813300" y="5952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59478</xdr:rowOff>
    </xdr:from>
    <xdr:to>
      <xdr:col>23</xdr:col>
      <xdr:colOff>136525</xdr:colOff>
      <xdr:row>30</xdr:row>
      <xdr:rowOff>161078</xdr:rowOff>
    </xdr:to>
    <xdr:sp macro="" textlink="">
      <xdr:nvSpPr>
        <xdr:cNvPr id="70" name="フローチャート: 判断 69"/>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1" name="フローチャート: 判断 70"/>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2" name="フローチャート: 判断 71"/>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60748</xdr:rowOff>
    </xdr:from>
    <xdr:to>
      <xdr:col>11</xdr:col>
      <xdr:colOff>187325</xdr:colOff>
      <xdr:row>31</xdr:row>
      <xdr:rowOff>162348</xdr:rowOff>
    </xdr:to>
    <xdr:sp macro="" textlink="">
      <xdr:nvSpPr>
        <xdr:cNvPr id="73" name="フローチャート: 判断 72"/>
        <xdr:cNvSpPr/>
      </xdr:nvSpPr>
      <xdr:spPr>
        <a:xfrm>
          <a:off x="2476500" y="614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146897</xdr:rowOff>
    </xdr:from>
    <xdr:to>
      <xdr:col>23</xdr:col>
      <xdr:colOff>136525</xdr:colOff>
      <xdr:row>29</xdr:row>
      <xdr:rowOff>77047</xdr:rowOff>
    </xdr:to>
    <xdr:sp macro="" textlink="">
      <xdr:nvSpPr>
        <xdr:cNvPr id="79" name="楕円 78"/>
        <xdr:cNvSpPr/>
      </xdr:nvSpPr>
      <xdr:spPr>
        <a:xfrm>
          <a:off x="4711700" y="571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169774</xdr:rowOff>
    </xdr:from>
    <xdr:ext cx="405111" cy="259045"/>
    <xdr:sp macro="" textlink="">
      <xdr:nvSpPr>
        <xdr:cNvPr id="80" name="有形固定資産減価償却率該当値テキスト"/>
        <xdr:cNvSpPr txBox="1"/>
      </xdr:nvSpPr>
      <xdr:spPr>
        <a:xfrm>
          <a:off x="4813300" y="5570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18627</xdr:rowOff>
    </xdr:from>
    <xdr:to>
      <xdr:col>19</xdr:col>
      <xdr:colOff>187325</xdr:colOff>
      <xdr:row>29</xdr:row>
      <xdr:rowOff>120227</xdr:rowOff>
    </xdr:to>
    <xdr:sp macro="" textlink="">
      <xdr:nvSpPr>
        <xdr:cNvPr id="81" name="楕円 80"/>
        <xdr:cNvSpPr/>
      </xdr:nvSpPr>
      <xdr:spPr>
        <a:xfrm>
          <a:off x="4000500" y="576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26247</xdr:rowOff>
    </xdr:from>
    <xdr:to>
      <xdr:col>23</xdr:col>
      <xdr:colOff>85725</xdr:colOff>
      <xdr:row>29</xdr:row>
      <xdr:rowOff>69427</xdr:rowOff>
    </xdr:to>
    <xdr:cxnSp macro="">
      <xdr:nvCxnSpPr>
        <xdr:cNvPr id="82" name="直線コネクタ 81"/>
        <xdr:cNvCxnSpPr/>
      </xdr:nvCxnSpPr>
      <xdr:spPr>
        <a:xfrm flipV="1">
          <a:off x="4051300" y="5769822"/>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63077</xdr:rowOff>
    </xdr:from>
    <xdr:to>
      <xdr:col>15</xdr:col>
      <xdr:colOff>187325</xdr:colOff>
      <xdr:row>30</xdr:row>
      <xdr:rowOff>164677</xdr:rowOff>
    </xdr:to>
    <xdr:sp macro="" textlink="">
      <xdr:nvSpPr>
        <xdr:cNvPr id="83" name="楕円 82"/>
        <xdr:cNvSpPr/>
      </xdr:nvSpPr>
      <xdr:spPr>
        <a:xfrm>
          <a:off x="3238500" y="597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69427</xdr:rowOff>
    </xdr:from>
    <xdr:to>
      <xdr:col>19</xdr:col>
      <xdr:colOff>136525</xdr:colOff>
      <xdr:row>30</xdr:row>
      <xdr:rowOff>113877</xdr:rowOff>
    </xdr:to>
    <xdr:cxnSp macro="">
      <xdr:nvCxnSpPr>
        <xdr:cNvPr id="84" name="直線コネクタ 83"/>
        <xdr:cNvCxnSpPr/>
      </xdr:nvCxnSpPr>
      <xdr:spPr>
        <a:xfrm flipV="1">
          <a:off x="3289300" y="5813002"/>
          <a:ext cx="762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85" name="n_1aveValue有形固定資産減価償却率"/>
        <xdr:cNvSpPr txBox="1"/>
      </xdr:nvSpPr>
      <xdr:spPr>
        <a:xfrm>
          <a:off x="38360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95902</xdr:rowOff>
    </xdr:from>
    <xdr:ext cx="405111" cy="259045"/>
    <xdr:sp macro="" textlink="">
      <xdr:nvSpPr>
        <xdr:cNvPr id="86" name="n_2aveValue有形固定資産減価償却率"/>
        <xdr:cNvSpPr txBox="1"/>
      </xdr:nvSpPr>
      <xdr:spPr>
        <a:xfrm>
          <a:off x="3086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7425</xdr:rowOff>
    </xdr:from>
    <xdr:ext cx="405111" cy="259045"/>
    <xdr:sp macro="" textlink="">
      <xdr:nvSpPr>
        <xdr:cNvPr id="87" name="n_3aveValue有形固定資産減価償却率"/>
        <xdr:cNvSpPr txBox="1"/>
      </xdr:nvSpPr>
      <xdr:spPr>
        <a:xfrm>
          <a:off x="2324744" y="5922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136754</xdr:rowOff>
    </xdr:from>
    <xdr:ext cx="405111" cy="259045"/>
    <xdr:sp macro="" textlink="">
      <xdr:nvSpPr>
        <xdr:cNvPr id="88" name="n_1mainValue有形固定資産減価償却率"/>
        <xdr:cNvSpPr txBox="1"/>
      </xdr:nvSpPr>
      <xdr:spPr>
        <a:xfrm>
          <a:off x="3836044" y="553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9754</xdr:rowOff>
    </xdr:from>
    <xdr:ext cx="405111" cy="259045"/>
    <xdr:sp macro="" textlink="">
      <xdr:nvSpPr>
        <xdr:cNvPr id="89" name="n_2mainValue有形固定資産減価償却率"/>
        <xdr:cNvSpPr txBox="1"/>
      </xdr:nvSpPr>
      <xdr:spPr>
        <a:xfrm>
          <a:off x="3086744" y="5753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地方債の計画的な償還により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地方債残高が減少しているため、全国平均、県平均と比べると低くなっていると考えられる。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今後、大型建設事業が予定されており、一時的に地方債残高の増加が考えられ、さらに経常一般財源等の大きな割合を占める普通交付税が減少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するため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増加するこ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とが考えられる。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8" name="テキスト ボックス 10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0" name="テキスト ボックス 10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2" name="テキスト ボックス 11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4" name="テキスト ボックス 113"/>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55781</xdr:rowOff>
    </xdr:from>
    <xdr:to>
      <xdr:col>76</xdr:col>
      <xdr:colOff>21589</xdr:colOff>
      <xdr:row>34</xdr:row>
      <xdr:rowOff>151342</xdr:rowOff>
    </xdr:to>
    <xdr:cxnSp macro="">
      <xdr:nvCxnSpPr>
        <xdr:cNvPr id="118" name="直線コネクタ 117"/>
        <xdr:cNvCxnSpPr/>
      </xdr:nvCxnSpPr>
      <xdr:spPr>
        <a:xfrm flipV="1">
          <a:off x="14793595" y="5285006"/>
          <a:ext cx="1269" cy="146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2458</xdr:rowOff>
    </xdr:from>
    <xdr:ext cx="560923" cy="259045"/>
    <xdr:sp macro="" textlink="">
      <xdr:nvSpPr>
        <xdr:cNvPr id="121" name="債務償還比率最大値テキスト"/>
        <xdr:cNvSpPr txBox="1"/>
      </xdr:nvSpPr>
      <xdr:spPr>
        <a:xfrm>
          <a:off x="14846300" y="50602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55781</xdr:rowOff>
    </xdr:from>
    <xdr:to>
      <xdr:col>76</xdr:col>
      <xdr:colOff>111125</xdr:colOff>
      <xdr:row>26</xdr:row>
      <xdr:rowOff>55781</xdr:rowOff>
    </xdr:to>
    <xdr:cxnSp macro="">
      <xdr:nvCxnSpPr>
        <xdr:cNvPr id="122" name="直線コネクタ 121"/>
        <xdr:cNvCxnSpPr/>
      </xdr:nvCxnSpPr>
      <xdr:spPr>
        <a:xfrm>
          <a:off x="14706600" y="528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38695</xdr:rowOff>
    </xdr:from>
    <xdr:ext cx="469744" cy="259045"/>
    <xdr:sp macro="" textlink="">
      <xdr:nvSpPr>
        <xdr:cNvPr id="123" name="債務償還比率平均値テキスト"/>
        <xdr:cNvSpPr txBox="1"/>
      </xdr:nvSpPr>
      <xdr:spPr>
        <a:xfrm>
          <a:off x="14846300" y="5782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4" name="フローチャート: 判断 123"/>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19657</xdr:rowOff>
    </xdr:from>
    <xdr:to>
      <xdr:col>72</xdr:col>
      <xdr:colOff>123825</xdr:colOff>
      <xdr:row>30</xdr:row>
      <xdr:rowOff>121257</xdr:rowOff>
    </xdr:to>
    <xdr:sp macro="" textlink="">
      <xdr:nvSpPr>
        <xdr:cNvPr id="125" name="フローチャート: 判断 124"/>
        <xdr:cNvSpPr/>
      </xdr:nvSpPr>
      <xdr:spPr>
        <a:xfrm>
          <a:off x="14033500" y="593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140201</xdr:rowOff>
    </xdr:from>
    <xdr:to>
      <xdr:col>76</xdr:col>
      <xdr:colOff>73025</xdr:colOff>
      <xdr:row>31</xdr:row>
      <xdr:rowOff>70351</xdr:rowOff>
    </xdr:to>
    <xdr:sp macro="" textlink="">
      <xdr:nvSpPr>
        <xdr:cNvPr id="131" name="楕円 130"/>
        <xdr:cNvSpPr/>
      </xdr:nvSpPr>
      <xdr:spPr>
        <a:xfrm>
          <a:off x="14744700" y="605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118628</xdr:rowOff>
    </xdr:from>
    <xdr:ext cx="469744" cy="259045"/>
    <xdr:sp macro="" textlink="">
      <xdr:nvSpPr>
        <xdr:cNvPr id="132" name="債務償還比率該当値テキスト"/>
        <xdr:cNvSpPr txBox="1"/>
      </xdr:nvSpPr>
      <xdr:spPr>
        <a:xfrm>
          <a:off x="14846300" y="603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3175</xdr:rowOff>
    </xdr:from>
    <xdr:to>
      <xdr:col>72</xdr:col>
      <xdr:colOff>123825</xdr:colOff>
      <xdr:row>31</xdr:row>
      <xdr:rowOff>104775</xdr:rowOff>
    </xdr:to>
    <xdr:sp macro="" textlink="">
      <xdr:nvSpPr>
        <xdr:cNvPr id="133" name="楕円 132"/>
        <xdr:cNvSpPr/>
      </xdr:nvSpPr>
      <xdr:spPr>
        <a:xfrm>
          <a:off x="14033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19551</xdr:rowOff>
    </xdr:from>
    <xdr:to>
      <xdr:col>76</xdr:col>
      <xdr:colOff>22225</xdr:colOff>
      <xdr:row>31</xdr:row>
      <xdr:rowOff>53975</xdr:rowOff>
    </xdr:to>
    <xdr:cxnSp macro="">
      <xdr:nvCxnSpPr>
        <xdr:cNvPr id="134" name="直線コネクタ 133"/>
        <xdr:cNvCxnSpPr/>
      </xdr:nvCxnSpPr>
      <xdr:spPr>
        <a:xfrm flipV="1">
          <a:off x="14084300" y="6106026"/>
          <a:ext cx="711200" cy="3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137784</xdr:rowOff>
    </xdr:from>
    <xdr:ext cx="469744" cy="259045"/>
    <xdr:sp macro="" textlink="">
      <xdr:nvSpPr>
        <xdr:cNvPr id="135" name="n_1aveValue債務償還比率"/>
        <xdr:cNvSpPr txBox="1"/>
      </xdr:nvSpPr>
      <xdr:spPr>
        <a:xfrm>
          <a:off x="13836727" y="570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95902</xdr:rowOff>
    </xdr:from>
    <xdr:ext cx="469744" cy="259045"/>
    <xdr:sp macro="" textlink="">
      <xdr:nvSpPr>
        <xdr:cNvPr id="136" name="n_1mainValue債務償還比率"/>
        <xdr:cNvSpPr txBox="1"/>
      </xdr:nvSpPr>
      <xdr:spPr>
        <a:xfrm>
          <a:off x="138367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熊本県天草市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81,177
80,893
683.87
58,996,442
56,186,688
2,328,310
31,551,412
51,103,350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24.8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83820</xdr:rowOff>
    </xdr:from>
    <xdr:to>
      <xdr:col>24</xdr:col>
      <xdr:colOff>62865</xdr:colOff>
      <xdr:row>42</xdr:row>
      <xdr:rowOff>74295</xdr:rowOff>
    </xdr:to>
    <xdr:cxnSp macro="">
      <xdr:nvCxnSpPr>
        <xdr:cNvPr id="56" name="直線コネクタ 55"/>
        <xdr:cNvCxnSpPr/>
      </xdr:nvCxnSpPr>
      <xdr:spPr>
        <a:xfrm flipV="1">
          <a:off x="4634865" y="574167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78122</xdr:rowOff>
    </xdr:from>
    <xdr:ext cx="405111" cy="259045"/>
    <xdr:sp macro="" textlink="">
      <xdr:nvSpPr>
        <xdr:cNvPr id="57" name="【道路】&#10;有形固定資産減価償却率最小値テキスト"/>
        <xdr:cNvSpPr txBox="1"/>
      </xdr:nvSpPr>
      <xdr:spPr>
        <a:xfrm>
          <a:off x="4673600" y="727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74295</xdr:rowOff>
    </xdr:from>
    <xdr:to>
      <xdr:col>24</xdr:col>
      <xdr:colOff>152400</xdr:colOff>
      <xdr:row>42</xdr:row>
      <xdr:rowOff>74295</xdr:rowOff>
    </xdr:to>
    <xdr:cxnSp macro="">
      <xdr:nvCxnSpPr>
        <xdr:cNvPr id="58" name="直線コネクタ 57"/>
        <xdr:cNvCxnSpPr/>
      </xdr:nvCxnSpPr>
      <xdr:spPr>
        <a:xfrm>
          <a:off x="4546600" y="7275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30497</xdr:rowOff>
    </xdr:from>
    <xdr:ext cx="405111" cy="259045"/>
    <xdr:sp macro="" textlink="">
      <xdr:nvSpPr>
        <xdr:cNvPr id="59" name="【道路】&#10;有形固定資産減価償却率最大値テキスト"/>
        <xdr:cNvSpPr txBox="1"/>
      </xdr:nvSpPr>
      <xdr:spPr>
        <a:xfrm>
          <a:off x="4673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83820</xdr:rowOff>
    </xdr:from>
    <xdr:to>
      <xdr:col>24</xdr:col>
      <xdr:colOff>152400</xdr:colOff>
      <xdr:row>33</xdr:row>
      <xdr:rowOff>83820</xdr:rowOff>
    </xdr:to>
    <xdr:cxnSp macro="">
      <xdr:nvCxnSpPr>
        <xdr:cNvPr id="60" name="直線コネクタ 59"/>
        <xdr:cNvCxnSpPr/>
      </xdr:nvCxnSpPr>
      <xdr:spPr>
        <a:xfrm>
          <a:off x="4546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13352</xdr:rowOff>
    </xdr:from>
    <xdr:ext cx="405111" cy="259045"/>
    <xdr:sp macro="" textlink="">
      <xdr:nvSpPr>
        <xdr:cNvPr id="61" name="【道路】&#10;有形固定資産減価償却率平均値テキスト"/>
        <xdr:cNvSpPr txBox="1"/>
      </xdr:nvSpPr>
      <xdr:spPr>
        <a:xfrm>
          <a:off x="4673600" y="635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34925</xdr:rowOff>
    </xdr:from>
    <xdr:to>
      <xdr:col>24</xdr:col>
      <xdr:colOff>114300</xdr:colOff>
      <xdr:row>37</xdr:row>
      <xdr:rowOff>136525</xdr:rowOff>
    </xdr:to>
    <xdr:sp macro="" textlink="">
      <xdr:nvSpPr>
        <xdr:cNvPr id="62" name="フローチャート: 判断 61"/>
        <xdr:cNvSpPr/>
      </xdr:nvSpPr>
      <xdr:spPr>
        <a:xfrm>
          <a:off x="45847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3" name="フローチャート: 判断 62"/>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4" name="フローチャート: 判断 63"/>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xdr:cNvSpPr/>
      </xdr:nvSpPr>
      <xdr:spPr>
        <a:xfrm>
          <a:off x="1968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4445</xdr:rowOff>
    </xdr:from>
    <xdr:to>
      <xdr:col>24</xdr:col>
      <xdr:colOff>114300</xdr:colOff>
      <xdr:row>37</xdr:row>
      <xdr:rowOff>106045</xdr:rowOff>
    </xdr:to>
    <xdr:sp macro="" textlink="">
      <xdr:nvSpPr>
        <xdr:cNvPr id="71" name="楕円 70"/>
        <xdr:cNvSpPr/>
      </xdr:nvSpPr>
      <xdr:spPr>
        <a:xfrm>
          <a:off x="458470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27322</xdr:rowOff>
    </xdr:from>
    <xdr:ext cx="405111" cy="259045"/>
    <xdr:sp macro="" textlink="">
      <xdr:nvSpPr>
        <xdr:cNvPr id="72" name="【道路】&#10;有形固定資産減価償却率該当値テキスト"/>
        <xdr:cNvSpPr txBox="1"/>
      </xdr:nvSpPr>
      <xdr:spPr>
        <a:xfrm>
          <a:off x="4673600"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29210</xdr:rowOff>
    </xdr:from>
    <xdr:to>
      <xdr:col>20</xdr:col>
      <xdr:colOff>38100</xdr:colOff>
      <xdr:row>37</xdr:row>
      <xdr:rowOff>130810</xdr:rowOff>
    </xdr:to>
    <xdr:sp macro="" textlink="">
      <xdr:nvSpPr>
        <xdr:cNvPr id="73" name="楕円 72"/>
        <xdr:cNvSpPr/>
      </xdr:nvSpPr>
      <xdr:spPr>
        <a:xfrm>
          <a:off x="3746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55245</xdr:rowOff>
    </xdr:from>
    <xdr:to>
      <xdr:col>24</xdr:col>
      <xdr:colOff>63500</xdr:colOff>
      <xdr:row>37</xdr:row>
      <xdr:rowOff>80010</xdr:rowOff>
    </xdr:to>
    <xdr:cxnSp macro="">
      <xdr:nvCxnSpPr>
        <xdr:cNvPr id="74" name="直線コネクタ 73"/>
        <xdr:cNvCxnSpPr/>
      </xdr:nvCxnSpPr>
      <xdr:spPr>
        <a:xfrm flipV="1">
          <a:off x="3797300" y="639889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50165</xdr:rowOff>
    </xdr:from>
    <xdr:to>
      <xdr:col>15</xdr:col>
      <xdr:colOff>101600</xdr:colOff>
      <xdr:row>37</xdr:row>
      <xdr:rowOff>151765</xdr:rowOff>
    </xdr:to>
    <xdr:sp macro="" textlink="">
      <xdr:nvSpPr>
        <xdr:cNvPr id="75" name="楕円 74"/>
        <xdr:cNvSpPr/>
      </xdr:nvSpPr>
      <xdr:spPr>
        <a:xfrm>
          <a:off x="2857500" y="63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80010</xdr:rowOff>
    </xdr:from>
    <xdr:to>
      <xdr:col>19</xdr:col>
      <xdr:colOff>177800</xdr:colOff>
      <xdr:row>37</xdr:row>
      <xdr:rowOff>100965</xdr:rowOff>
    </xdr:to>
    <xdr:cxnSp macro="">
      <xdr:nvCxnSpPr>
        <xdr:cNvPr id="76" name="直線コネクタ 75"/>
        <xdr:cNvCxnSpPr/>
      </xdr:nvCxnSpPr>
      <xdr:spPr>
        <a:xfrm flipV="1">
          <a:off x="2908300" y="642366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77" name="n_1aveValue【道路】&#10;有形固定資産減価償却率"/>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32402</xdr:rowOff>
    </xdr:from>
    <xdr:ext cx="405111" cy="259045"/>
    <xdr:sp macro="" textlink="">
      <xdr:nvSpPr>
        <xdr:cNvPr id="78" name="n_2aveValue【道路】&#10;有形固定資産減価償却率"/>
        <xdr:cNvSpPr txBox="1"/>
      </xdr:nvSpPr>
      <xdr:spPr>
        <a:xfrm>
          <a:off x="2705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145432</xdr:rowOff>
    </xdr:from>
    <xdr:ext cx="405111" cy="259045"/>
    <xdr:sp macro="" textlink="">
      <xdr:nvSpPr>
        <xdr:cNvPr id="79" name="n_3aveValue【道路】&#10;有形固定資産減価償却率"/>
        <xdr:cNvSpPr txBox="1"/>
      </xdr:nvSpPr>
      <xdr:spPr>
        <a:xfrm>
          <a:off x="1816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147337</xdr:rowOff>
    </xdr:from>
    <xdr:ext cx="405111" cy="259045"/>
    <xdr:sp macro="" textlink="">
      <xdr:nvSpPr>
        <xdr:cNvPr id="80" name="n_1mainValue【道路】&#10;有形固定資産減価償却率"/>
        <xdr:cNvSpPr txBox="1"/>
      </xdr:nvSpPr>
      <xdr:spPr>
        <a:xfrm>
          <a:off x="35820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168292</xdr:rowOff>
    </xdr:from>
    <xdr:ext cx="405111" cy="259045"/>
    <xdr:sp macro="" textlink="">
      <xdr:nvSpPr>
        <xdr:cNvPr id="81" name="n_2mainValue【道路】&#10;有形固定資産減価償却率"/>
        <xdr:cNvSpPr txBox="1"/>
      </xdr:nvSpPr>
      <xdr:spPr>
        <a:xfrm>
          <a:off x="2705744"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2" name="直線コネクタ 9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3" name="テキスト ボックス 9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4" name="直線コネクタ 9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5" name="テキスト ボックス 94"/>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6" name="直線コネクタ 9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7" name="テキスト ボックス 96"/>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8" name="直線コネクタ 9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9" name="テキスト ボックス 98"/>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0" name="直線コネクタ 9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1" name="テキスト ボックス 100"/>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2" name="直線コネクタ 10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3" name="テキスト ボックス 102"/>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5" name="テキスト ボックス 10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169828</xdr:rowOff>
    </xdr:from>
    <xdr:to>
      <xdr:col>54</xdr:col>
      <xdr:colOff>189865</xdr:colOff>
      <xdr:row>42</xdr:row>
      <xdr:rowOff>79237</xdr:rowOff>
    </xdr:to>
    <xdr:cxnSp macro="">
      <xdr:nvCxnSpPr>
        <xdr:cNvPr id="107" name="直線コネクタ 106"/>
        <xdr:cNvCxnSpPr/>
      </xdr:nvCxnSpPr>
      <xdr:spPr>
        <a:xfrm flipV="1">
          <a:off x="10476865" y="5827678"/>
          <a:ext cx="0" cy="145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83064</xdr:rowOff>
    </xdr:from>
    <xdr:ext cx="469744" cy="259045"/>
    <xdr:sp macro="" textlink="">
      <xdr:nvSpPr>
        <xdr:cNvPr id="108" name="【道路】&#10;一人当たり延長最小値テキスト"/>
        <xdr:cNvSpPr txBox="1"/>
      </xdr:nvSpPr>
      <xdr:spPr>
        <a:xfrm>
          <a:off x="10515600" y="728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79237</xdr:rowOff>
    </xdr:from>
    <xdr:to>
      <xdr:col>55</xdr:col>
      <xdr:colOff>88900</xdr:colOff>
      <xdr:row>42</xdr:row>
      <xdr:rowOff>79237</xdr:rowOff>
    </xdr:to>
    <xdr:cxnSp macro="">
      <xdr:nvCxnSpPr>
        <xdr:cNvPr id="109" name="直線コネクタ 108"/>
        <xdr:cNvCxnSpPr/>
      </xdr:nvCxnSpPr>
      <xdr:spPr>
        <a:xfrm>
          <a:off x="10388600" y="72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116505</xdr:rowOff>
    </xdr:from>
    <xdr:ext cx="534377" cy="259045"/>
    <xdr:sp macro="" textlink="">
      <xdr:nvSpPr>
        <xdr:cNvPr id="110" name="【道路】&#10;一人当たり延長最大値テキスト"/>
        <xdr:cNvSpPr txBox="1"/>
      </xdr:nvSpPr>
      <xdr:spPr>
        <a:xfrm>
          <a:off x="10515600" y="560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169828</xdr:rowOff>
    </xdr:from>
    <xdr:to>
      <xdr:col>55</xdr:col>
      <xdr:colOff>88900</xdr:colOff>
      <xdr:row>33</xdr:row>
      <xdr:rowOff>169828</xdr:rowOff>
    </xdr:to>
    <xdr:cxnSp macro="">
      <xdr:nvCxnSpPr>
        <xdr:cNvPr id="111" name="直線コネクタ 110"/>
        <xdr:cNvCxnSpPr/>
      </xdr:nvCxnSpPr>
      <xdr:spPr>
        <a:xfrm>
          <a:off x="10388600" y="58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132333</xdr:rowOff>
    </xdr:from>
    <xdr:ext cx="534377" cy="259045"/>
    <xdr:sp macro="" textlink="">
      <xdr:nvSpPr>
        <xdr:cNvPr id="112" name="【道路】&#10;一人当たり延長平均値テキスト"/>
        <xdr:cNvSpPr txBox="1"/>
      </xdr:nvSpPr>
      <xdr:spPr>
        <a:xfrm>
          <a:off x="10515600" y="6647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153906</xdr:rowOff>
    </xdr:from>
    <xdr:to>
      <xdr:col>55</xdr:col>
      <xdr:colOff>50800</xdr:colOff>
      <xdr:row>39</xdr:row>
      <xdr:rowOff>84056</xdr:rowOff>
    </xdr:to>
    <xdr:sp macro="" textlink="">
      <xdr:nvSpPr>
        <xdr:cNvPr id="113" name="フローチャート: 判断 112"/>
        <xdr:cNvSpPr/>
      </xdr:nvSpPr>
      <xdr:spPr>
        <a:xfrm>
          <a:off x="10426700" y="666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137349</xdr:rowOff>
    </xdr:from>
    <xdr:to>
      <xdr:col>50</xdr:col>
      <xdr:colOff>165100</xdr:colOff>
      <xdr:row>39</xdr:row>
      <xdr:rowOff>67499</xdr:rowOff>
    </xdr:to>
    <xdr:sp macro="" textlink="">
      <xdr:nvSpPr>
        <xdr:cNvPr id="114" name="フローチャート: 判断 113"/>
        <xdr:cNvSpPr/>
      </xdr:nvSpPr>
      <xdr:spPr>
        <a:xfrm>
          <a:off x="9588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149399</xdr:rowOff>
    </xdr:from>
    <xdr:to>
      <xdr:col>46</xdr:col>
      <xdr:colOff>38100</xdr:colOff>
      <xdr:row>38</xdr:row>
      <xdr:rowOff>79549</xdr:rowOff>
    </xdr:to>
    <xdr:sp macro="" textlink="">
      <xdr:nvSpPr>
        <xdr:cNvPr id="115" name="フローチャート: 判断 114"/>
        <xdr:cNvSpPr/>
      </xdr:nvSpPr>
      <xdr:spPr>
        <a:xfrm>
          <a:off x="8699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6361</xdr:rowOff>
    </xdr:from>
    <xdr:to>
      <xdr:col>41</xdr:col>
      <xdr:colOff>101600</xdr:colOff>
      <xdr:row>39</xdr:row>
      <xdr:rowOff>107961</xdr:rowOff>
    </xdr:to>
    <xdr:sp macro="" textlink="">
      <xdr:nvSpPr>
        <xdr:cNvPr id="116" name="フローチャート: 判断 115"/>
        <xdr:cNvSpPr/>
      </xdr:nvSpPr>
      <xdr:spPr>
        <a:xfrm>
          <a:off x="7810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156192</xdr:rowOff>
    </xdr:from>
    <xdr:to>
      <xdr:col>55</xdr:col>
      <xdr:colOff>50800</xdr:colOff>
      <xdr:row>37</xdr:row>
      <xdr:rowOff>86342</xdr:rowOff>
    </xdr:to>
    <xdr:sp macro="" textlink="">
      <xdr:nvSpPr>
        <xdr:cNvPr id="122" name="楕円 121"/>
        <xdr:cNvSpPr/>
      </xdr:nvSpPr>
      <xdr:spPr>
        <a:xfrm>
          <a:off x="10426700" y="632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7619</xdr:rowOff>
    </xdr:from>
    <xdr:ext cx="534377" cy="259045"/>
    <xdr:sp macro="" textlink="">
      <xdr:nvSpPr>
        <xdr:cNvPr id="123" name="【道路】&#10;一人当たり延長該当値テキスト"/>
        <xdr:cNvSpPr txBox="1"/>
      </xdr:nvSpPr>
      <xdr:spPr>
        <a:xfrm>
          <a:off x="10515600" y="617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744</xdr:rowOff>
    </xdr:from>
    <xdr:to>
      <xdr:col>50</xdr:col>
      <xdr:colOff>165100</xdr:colOff>
      <xdr:row>37</xdr:row>
      <xdr:rowOff>102344</xdr:rowOff>
    </xdr:to>
    <xdr:sp macro="" textlink="">
      <xdr:nvSpPr>
        <xdr:cNvPr id="124" name="楕円 123"/>
        <xdr:cNvSpPr/>
      </xdr:nvSpPr>
      <xdr:spPr>
        <a:xfrm>
          <a:off x="9588500" y="634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35542</xdr:rowOff>
    </xdr:from>
    <xdr:to>
      <xdr:col>55</xdr:col>
      <xdr:colOff>0</xdr:colOff>
      <xdr:row>37</xdr:row>
      <xdr:rowOff>51544</xdr:rowOff>
    </xdr:to>
    <xdr:cxnSp macro="">
      <xdr:nvCxnSpPr>
        <xdr:cNvPr id="125" name="直線コネクタ 124"/>
        <xdr:cNvCxnSpPr/>
      </xdr:nvCxnSpPr>
      <xdr:spPr>
        <a:xfrm flipV="1">
          <a:off x="9639300" y="6379192"/>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17693</xdr:rowOff>
    </xdr:from>
    <xdr:to>
      <xdr:col>46</xdr:col>
      <xdr:colOff>38100</xdr:colOff>
      <xdr:row>37</xdr:row>
      <xdr:rowOff>119293</xdr:rowOff>
    </xdr:to>
    <xdr:sp macro="" textlink="">
      <xdr:nvSpPr>
        <xdr:cNvPr id="126" name="楕円 125"/>
        <xdr:cNvSpPr/>
      </xdr:nvSpPr>
      <xdr:spPr>
        <a:xfrm>
          <a:off x="8699500" y="636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51544</xdr:rowOff>
    </xdr:from>
    <xdr:to>
      <xdr:col>50</xdr:col>
      <xdr:colOff>114300</xdr:colOff>
      <xdr:row>37</xdr:row>
      <xdr:rowOff>68493</xdr:rowOff>
    </xdr:to>
    <xdr:cxnSp macro="">
      <xdr:nvCxnSpPr>
        <xdr:cNvPr id="127" name="直線コネクタ 126"/>
        <xdr:cNvCxnSpPr/>
      </xdr:nvCxnSpPr>
      <xdr:spPr>
        <a:xfrm flipV="1">
          <a:off x="8750300" y="6395194"/>
          <a:ext cx="889000" cy="1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58626</xdr:rowOff>
    </xdr:from>
    <xdr:ext cx="534377" cy="259045"/>
    <xdr:sp macro="" textlink="">
      <xdr:nvSpPr>
        <xdr:cNvPr id="128" name="n_1aveValue【道路】&#10;一人当たり延長"/>
        <xdr:cNvSpPr txBox="1"/>
      </xdr:nvSpPr>
      <xdr:spPr>
        <a:xfrm>
          <a:off x="9359411" y="674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70676</xdr:rowOff>
    </xdr:from>
    <xdr:ext cx="534377" cy="259045"/>
    <xdr:sp macro="" textlink="">
      <xdr:nvSpPr>
        <xdr:cNvPr id="129" name="n_2aveValue【道路】&#10;一人当たり延長"/>
        <xdr:cNvSpPr txBox="1"/>
      </xdr:nvSpPr>
      <xdr:spPr>
        <a:xfrm>
          <a:off x="8483111" y="658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124488</xdr:rowOff>
    </xdr:from>
    <xdr:ext cx="534377" cy="259045"/>
    <xdr:sp macro="" textlink="">
      <xdr:nvSpPr>
        <xdr:cNvPr id="130" name="n_3aveValue【道路】&#10;一人当たり延長"/>
        <xdr:cNvSpPr txBox="1"/>
      </xdr:nvSpPr>
      <xdr:spPr>
        <a:xfrm>
          <a:off x="7594111" y="646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118871</xdr:rowOff>
    </xdr:from>
    <xdr:ext cx="534377" cy="259045"/>
    <xdr:sp macro="" textlink="">
      <xdr:nvSpPr>
        <xdr:cNvPr id="131" name="n_1mainValue【道路】&#10;一人当たり延長"/>
        <xdr:cNvSpPr txBox="1"/>
      </xdr:nvSpPr>
      <xdr:spPr>
        <a:xfrm>
          <a:off x="9359411" y="611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135820</xdr:rowOff>
    </xdr:from>
    <xdr:ext cx="534377" cy="259045"/>
    <xdr:sp macro="" textlink="">
      <xdr:nvSpPr>
        <xdr:cNvPr id="132" name="n_2mainValue【道路】&#10;一人当たり延長"/>
        <xdr:cNvSpPr txBox="1"/>
      </xdr:nvSpPr>
      <xdr:spPr>
        <a:xfrm>
          <a:off x="8483111" y="613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4" name="テキスト ボックス 14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4" name="テキスト ボックス 15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58" name="直線コネクタ 157"/>
        <xdr:cNvCxnSpPr/>
      </xdr:nvCxnSpPr>
      <xdr:spPr>
        <a:xfrm flipV="1">
          <a:off x="4634865" y="956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59" name="【橋りょう・トンネル】&#10;有形固定資産減価償却率最小値テキスト"/>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0" name="直線コネクタ 159"/>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405111" cy="259045"/>
    <xdr:sp macro="" textlink="">
      <xdr:nvSpPr>
        <xdr:cNvPr id="161" name="【橋りょう・トンネル】&#10;有形固定資産減価償却率最大値テキスト"/>
        <xdr:cNvSpPr txBox="1"/>
      </xdr:nvSpPr>
      <xdr:spPr>
        <a:xfrm>
          <a:off x="4673600" y="934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62" name="直線コネクタ 161"/>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146793</xdr:rowOff>
    </xdr:from>
    <xdr:ext cx="405111" cy="259045"/>
    <xdr:sp macro="" textlink="">
      <xdr:nvSpPr>
        <xdr:cNvPr id="163" name="【橋りょう・トンネル】&#10;有形固定資産減価償却率平均値テキスト"/>
        <xdr:cNvSpPr txBox="1"/>
      </xdr:nvSpPr>
      <xdr:spPr>
        <a:xfrm>
          <a:off x="4673600" y="9919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123916</xdr:rowOff>
    </xdr:from>
    <xdr:to>
      <xdr:col>24</xdr:col>
      <xdr:colOff>114300</xdr:colOff>
      <xdr:row>59</xdr:row>
      <xdr:rowOff>54066</xdr:rowOff>
    </xdr:to>
    <xdr:sp macro="" textlink="">
      <xdr:nvSpPr>
        <xdr:cNvPr id="164" name="フローチャート: 判断 163"/>
        <xdr:cNvSpPr/>
      </xdr:nvSpPr>
      <xdr:spPr>
        <a:xfrm>
          <a:off x="45847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141877</xdr:rowOff>
    </xdr:from>
    <xdr:to>
      <xdr:col>20</xdr:col>
      <xdr:colOff>38100</xdr:colOff>
      <xdr:row>59</xdr:row>
      <xdr:rowOff>72027</xdr:rowOff>
    </xdr:to>
    <xdr:sp macro="" textlink="">
      <xdr:nvSpPr>
        <xdr:cNvPr id="165" name="フローチャート: 判断 164"/>
        <xdr:cNvSpPr/>
      </xdr:nvSpPr>
      <xdr:spPr>
        <a:xfrm>
          <a:off x="3746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66" name="フローチャート: 判断 165"/>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153307</xdr:rowOff>
    </xdr:from>
    <xdr:to>
      <xdr:col>10</xdr:col>
      <xdr:colOff>165100</xdr:colOff>
      <xdr:row>59</xdr:row>
      <xdr:rowOff>83457</xdr:rowOff>
    </xdr:to>
    <xdr:sp macro="" textlink="">
      <xdr:nvSpPr>
        <xdr:cNvPr id="167" name="フローチャート: 判断 166"/>
        <xdr:cNvSpPr/>
      </xdr:nvSpPr>
      <xdr:spPr>
        <a:xfrm>
          <a:off x="1968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25944</xdr:rowOff>
    </xdr:from>
    <xdr:to>
      <xdr:col>24</xdr:col>
      <xdr:colOff>114300</xdr:colOff>
      <xdr:row>59</xdr:row>
      <xdr:rowOff>127544</xdr:rowOff>
    </xdr:to>
    <xdr:sp macro="" textlink="">
      <xdr:nvSpPr>
        <xdr:cNvPr id="173" name="楕円 172"/>
        <xdr:cNvSpPr/>
      </xdr:nvSpPr>
      <xdr:spPr>
        <a:xfrm>
          <a:off x="4584700" y="1014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4371</xdr:rowOff>
    </xdr:from>
    <xdr:ext cx="405111" cy="259045"/>
    <xdr:sp macro="" textlink="">
      <xdr:nvSpPr>
        <xdr:cNvPr id="174" name="【橋りょう・トンネル】&#10;有形固定資産減価償却率該当値テキスト"/>
        <xdr:cNvSpPr txBox="1"/>
      </xdr:nvSpPr>
      <xdr:spPr>
        <a:xfrm>
          <a:off x="4673600" y="10119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50437</xdr:rowOff>
    </xdr:from>
    <xdr:to>
      <xdr:col>20</xdr:col>
      <xdr:colOff>38100</xdr:colOff>
      <xdr:row>59</xdr:row>
      <xdr:rowOff>152037</xdr:rowOff>
    </xdr:to>
    <xdr:sp macro="" textlink="">
      <xdr:nvSpPr>
        <xdr:cNvPr id="175" name="楕円 174"/>
        <xdr:cNvSpPr/>
      </xdr:nvSpPr>
      <xdr:spPr>
        <a:xfrm>
          <a:off x="3746500" y="101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76744</xdr:rowOff>
    </xdr:from>
    <xdr:to>
      <xdr:col>24</xdr:col>
      <xdr:colOff>63500</xdr:colOff>
      <xdr:row>59</xdr:row>
      <xdr:rowOff>101237</xdr:rowOff>
    </xdr:to>
    <xdr:cxnSp macro="">
      <xdr:nvCxnSpPr>
        <xdr:cNvPr id="176" name="直線コネクタ 175"/>
        <xdr:cNvCxnSpPr/>
      </xdr:nvCxnSpPr>
      <xdr:spPr>
        <a:xfrm flipV="1">
          <a:off x="3797300" y="1019229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74930</xdr:rowOff>
    </xdr:from>
    <xdr:to>
      <xdr:col>15</xdr:col>
      <xdr:colOff>101600</xdr:colOff>
      <xdr:row>60</xdr:row>
      <xdr:rowOff>5080</xdr:rowOff>
    </xdr:to>
    <xdr:sp macro="" textlink="">
      <xdr:nvSpPr>
        <xdr:cNvPr id="177" name="楕円 176"/>
        <xdr:cNvSpPr/>
      </xdr:nvSpPr>
      <xdr:spPr>
        <a:xfrm>
          <a:off x="2857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101237</xdr:rowOff>
    </xdr:from>
    <xdr:to>
      <xdr:col>19</xdr:col>
      <xdr:colOff>177800</xdr:colOff>
      <xdr:row>59</xdr:row>
      <xdr:rowOff>125730</xdr:rowOff>
    </xdr:to>
    <xdr:cxnSp macro="">
      <xdr:nvCxnSpPr>
        <xdr:cNvPr id="178" name="直線コネクタ 177"/>
        <xdr:cNvCxnSpPr/>
      </xdr:nvCxnSpPr>
      <xdr:spPr>
        <a:xfrm flipV="1">
          <a:off x="2908300" y="1021678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88554</xdr:rowOff>
    </xdr:from>
    <xdr:ext cx="405111" cy="259045"/>
    <xdr:sp macro="" textlink="">
      <xdr:nvSpPr>
        <xdr:cNvPr id="179" name="n_1aveValue【橋りょう・トンネル】&#10;有形固定資産減価償却率"/>
        <xdr:cNvSpPr txBox="1"/>
      </xdr:nvSpPr>
      <xdr:spPr>
        <a:xfrm>
          <a:off x="35820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80" name="n_2aveValue【橋りょう・トンネ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99984</xdr:rowOff>
    </xdr:from>
    <xdr:ext cx="405111" cy="259045"/>
    <xdr:sp macro="" textlink="">
      <xdr:nvSpPr>
        <xdr:cNvPr id="181" name="n_3aveValue【橋りょう・トンネル】&#10;有形固定資産減価償却率"/>
        <xdr:cNvSpPr txBox="1"/>
      </xdr:nvSpPr>
      <xdr:spPr>
        <a:xfrm>
          <a:off x="1816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143164</xdr:rowOff>
    </xdr:from>
    <xdr:ext cx="405111" cy="259045"/>
    <xdr:sp macro="" textlink="">
      <xdr:nvSpPr>
        <xdr:cNvPr id="182" name="n_1mainValue【橋りょう・トンネル】&#10;有形固定資産減価償却率"/>
        <xdr:cNvSpPr txBox="1"/>
      </xdr:nvSpPr>
      <xdr:spPr>
        <a:xfrm>
          <a:off x="3582044" y="1025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167657</xdr:rowOff>
    </xdr:from>
    <xdr:ext cx="405111" cy="259045"/>
    <xdr:sp macro="" textlink="">
      <xdr:nvSpPr>
        <xdr:cNvPr id="183" name="n_2mainValue【橋りょう・トンネル】&#10;有形固定資産減価償却率"/>
        <xdr:cNvSpPr txBox="1"/>
      </xdr:nvSpPr>
      <xdr:spPr>
        <a:xfrm>
          <a:off x="2705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4" name="直線コネクタ 19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5" name="テキスト ボックス 19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6" name="直線コネクタ 19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7" name="テキスト ボックス 196"/>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8" name="直線コネクタ 19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9" name="テキスト ボックス 198"/>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0" name="直線コネクタ 19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1" name="テキスト ボックス 200"/>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2" name="直線コネクタ 20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3" name="テキスト ボックス 202"/>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5" name="テキスト ボックス 20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159071</xdr:rowOff>
    </xdr:from>
    <xdr:to>
      <xdr:col>54</xdr:col>
      <xdr:colOff>189865</xdr:colOff>
      <xdr:row>64</xdr:row>
      <xdr:rowOff>76200</xdr:rowOff>
    </xdr:to>
    <xdr:cxnSp macro="">
      <xdr:nvCxnSpPr>
        <xdr:cNvPr id="207" name="直線コネクタ 206"/>
        <xdr:cNvCxnSpPr/>
      </xdr:nvCxnSpPr>
      <xdr:spPr>
        <a:xfrm flipV="1">
          <a:off x="10476865" y="9760271"/>
          <a:ext cx="0" cy="12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80027</xdr:rowOff>
    </xdr:from>
    <xdr:ext cx="249299" cy="259045"/>
    <xdr:sp macro="" textlink="">
      <xdr:nvSpPr>
        <xdr:cNvPr id="208" name="【橋りょう・トンネル】&#10;一人当たり有形固定資産（償却資産）額最小値テキスト"/>
        <xdr:cNvSpPr txBox="1"/>
      </xdr:nvSpPr>
      <xdr:spPr>
        <a:xfrm>
          <a:off x="10515600" y="1105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76200</xdr:rowOff>
    </xdr:from>
    <xdr:to>
      <xdr:col>55</xdr:col>
      <xdr:colOff>88900</xdr:colOff>
      <xdr:row>64</xdr:row>
      <xdr:rowOff>76200</xdr:rowOff>
    </xdr:to>
    <xdr:cxnSp macro="">
      <xdr:nvCxnSpPr>
        <xdr:cNvPr id="209" name="直線コネクタ 208"/>
        <xdr:cNvCxnSpPr/>
      </xdr:nvCxnSpPr>
      <xdr:spPr>
        <a:xfrm>
          <a:off x="10388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105748</xdr:rowOff>
    </xdr:from>
    <xdr:ext cx="690189" cy="259045"/>
    <xdr:sp macro="" textlink="">
      <xdr:nvSpPr>
        <xdr:cNvPr id="210" name="【橋りょう・トンネル】&#10;一人当たり有形固定資産（償却資産）額最大値テキスト"/>
        <xdr:cNvSpPr txBox="1"/>
      </xdr:nvSpPr>
      <xdr:spPr>
        <a:xfrm>
          <a:off x="10515600" y="9535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3,382,492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159071</xdr:rowOff>
    </xdr:from>
    <xdr:to>
      <xdr:col>55</xdr:col>
      <xdr:colOff>88900</xdr:colOff>
      <xdr:row>56</xdr:row>
      <xdr:rowOff>159071</xdr:rowOff>
    </xdr:to>
    <xdr:cxnSp macro="">
      <xdr:nvCxnSpPr>
        <xdr:cNvPr id="211" name="直線コネクタ 210"/>
        <xdr:cNvCxnSpPr/>
      </xdr:nvCxnSpPr>
      <xdr:spPr>
        <a:xfrm>
          <a:off x="10388600" y="97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49433</xdr:rowOff>
    </xdr:from>
    <xdr:ext cx="599010" cy="259045"/>
    <xdr:sp macro="" textlink="">
      <xdr:nvSpPr>
        <xdr:cNvPr id="212" name="【橋りょう・トンネル】&#10;一人当たり有形固定資産（償却資産）額平均値テキスト"/>
        <xdr:cNvSpPr txBox="1"/>
      </xdr:nvSpPr>
      <xdr:spPr>
        <a:xfrm>
          <a:off x="10515600" y="108507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71006</xdr:rowOff>
    </xdr:from>
    <xdr:to>
      <xdr:col>55</xdr:col>
      <xdr:colOff>50800</xdr:colOff>
      <xdr:row>64</xdr:row>
      <xdr:rowOff>1156</xdr:rowOff>
    </xdr:to>
    <xdr:sp macro="" textlink="">
      <xdr:nvSpPr>
        <xdr:cNvPr id="213" name="フローチャート: 判断 212"/>
        <xdr:cNvSpPr/>
      </xdr:nvSpPr>
      <xdr:spPr>
        <a:xfrm>
          <a:off x="10426700" y="1087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69290</xdr:rowOff>
    </xdr:from>
    <xdr:to>
      <xdr:col>50</xdr:col>
      <xdr:colOff>165100</xdr:colOff>
      <xdr:row>63</xdr:row>
      <xdr:rowOff>170890</xdr:rowOff>
    </xdr:to>
    <xdr:sp macro="" textlink="">
      <xdr:nvSpPr>
        <xdr:cNvPr id="214" name="フローチャート: 判断 213"/>
        <xdr:cNvSpPr/>
      </xdr:nvSpPr>
      <xdr:spPr>
        <a:xfrm>
          <a:off x="9588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74047</xdr:rowOff>
    </xdr:from>
    <xdr:to>
      <xdr:col>46</xdr:col>
      <xdr:colOff>38100</xdr:colOff>
      <xdr:row>64</xdr:row>
      <xdr:rowOff>4197</xdr:rowOff>
    </xdr:to>
    <xdr:sp macro="" textlink="">
      <xdr:nvSpPr>
        <xdr:cNvPr id="215" name="フローチャート: 判断 214"/>
        <xdr:cNvSpPr/>
      </xdr:nvSpPr>
      <xdr:spPr>
        <a:xfrm>
          <a:off x="8699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85473</xdr:rowOff>
    </xdr:from>
    <xdr:to>
      <xdr:col>41</xdr:col>
      <xdr:colOff>101600</xdr:colOff>
      <xdr:row>64</xdr:row>
      <xdr:rowOff>15623</xdr:rowOff>
    </xdr:to>
    <xdr:sp macro="" textlink="">
      <xdr:nvSpPr>
        <xdr:cNvPr id="216" name="フローチャート: 判断 215"/>
        <xdr:cNvSpPr/>
      </xdr:nvSpPr>
      <xdr:spPr>
        <a:xfrm>
          <a:off x="7810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46923</xdr:rowOff>
    </xdr:from>
    <xdr:to>
      <xdr:col>55</xdr:col>
      <xdr:colOff>50800</xdr:colOff>
      <xdr:row>60</xdr:row>
      <xdr:rowOff>148523</xdr:rowOff>
    </xdr:to>
    <xdr:sp macro="" textlink="">
      <xdr:nvSpPr>
        <xdr:cNvPr id="222" name="楕円 221"/>
        <xdr:cNvSpPr/>
      </xdr:nvSpPr>
      <xdr:spPr>
        <a:xfrm>
          <a:off x="10426700" y="1033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69800</xdr:rowOff>
    </xdr:from>
    <xdr:ext cx="690189" cy="259045"/>
    <xdr:sp macro="" textlink="">
      <xdr:nvSpPr>
        <xdr:cNvPr id="223" name="【橋りょう・トンネル】&#10;一人当たり有形固定資産（償却資産）額該当値テキスト"/>
        <xdr:cNvSpPr txBox="1"/>
      </xdr:nvSpPr>
      <xdr:spPr>
        <a:xfrm>
          <a:off x="10515600" y="101853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58158</xdr:rowOff>
    </xdr:from>
    <xdr:to>
      <xdr:col>50</xdr:col>
      <xdr:colOff>165100</xdr:colOff>
      <xdr:row>60</xdr:row>
      <xdr:rowOff>159758</xdr:rowOff>
    </xdr:to>
    <xdr:sp macro="" textlink="">
      <xdr:nvSpPr>
        <xdr:cNvPr id="224" name="楕円 223"/>
        <xdr:cNvSpPr/>
      </xdr:nvSpPr>
      <xdr:spPr>
        <a:xfrm>
          <a:off x="9588500" y="1034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97723</xdr:rowOff>
    </xdr:from>
    <xdr:to>
      <xdr:col>55</xdr:col>
      <xdr:colOff>0</xdr:colOff>
      <xdr:row>60</xdr:row>
      <xdr:rowOff>108958</xdr:rowOff>
    </xdr:to>
    <xdr:cxnSp macro="">
      <xdr:nvCxnSpPr>
        <xdr:cNvPr id="225" name="直線コネクタ 224"/>
        <xdr:cNvCxnSpPr/>
      </xdr:nvCxnSpPr>
      <xdr:spPr>
        <a:xfrm flipV="1">
          <a:off x="9639300" y="10384723"/>
          <a:ext cx="838200" cy="1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69901</xdr:rowOff>
    </xdr:from>
    <xdr:to>
      <xdr:col>46</xdr:col>
      <xdr:colOff>38100</xdr:colOff>
      <xdr:row>61</xdr:row>
      <xdr:rowOff>51</xdr:rowOff>
    </xdr:to>
    <xdr:sp macro="" textlink="">
      <xdr:nvSpPr>
        <xdr:cNvPr id="226" name="楕円 225"/>
        <xdr:cNvSpPr/>
      </xdr:nvSpPr>
      <xdr:spPr>
        <a:xfrm>
          <a:off x="8699500" y="1035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108958</xdr:rowOff>
    </xdr:from>
    <xdr:to>
      <xdr:col>50</xdr:col>
      <xdr:colOff>114300</xdr:colOff>
      <xdr:row>60</xdr:row>
      <xdr:rowOff>120701</xdr:rowOff>
    </xdr:to>
    <xdr:cxnSp macro="">
      <xdr:nvCxnSpPr>
        <xdr:cNvPr id="227" name="直線コネクタ 226"/>
        <xdr:cNvCxnSpPr/>
      </xdr:nvCxnSpPr>
      <xdr:spPr>
        <a:xfrm flipV="1">
          <a:off x="8750300" y="10395958"/>
          <a:ext cx="889000" cy="1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162017</xdr:rowOff>
    </xdr:from>
    <xdr:ext cx="599010" cy="259045"/>
    <xdr:sp macro="" textlink="">
      <xdr:nvSpPr>
        <xdr:cNvPr id="228" name="n_1aveValue【橋りょう・トンネル】&#10;一人当たり有形固定資産（償却資産）額"/>
        <xdr:cNvSpPr txBox="1"/>
      </xdr:nvSpPr>
      <xdr:spPr>
        <a:xfrm>
          <a:off x="9327095" y="1096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166774</xdr:rowOff>
    </xdr:from>
    <xdr:ext cx="599010" cy="259045"/>
    <xdr:sp macro="" textlink="">
      <xdr:nvSpPr>
        <xdr:cNvPr id="229" name="n_2aveValue【橋りょう・トンネル】&#10;一人当たり有形固定資産（償却資産）額"/>
        <xdr:cNvSpPr txBox="1"/>
      </xdr:nvSpPr>
      <xdr:spPr>
        <a:xfrm>
          <a:off x="8450795" y="1096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32150</xdr:rowOff>
    </xdr:from>
    <xdr:ext cx="599010" cy="259045"/>
    <xdr:sp macro="" textlink="">
      <xdr:nvSpPr>
        <xdr:cNvPr id="230" name="n_3aveValue【橋りょう・トンネル】&#10;一人当たり有形固定資産（償却資産）額"/>
        <xdr:cNvSpPr txBox="1"/>
      </xdr:nvSpPr>
      <xdr:spPr>
        <a:xfrm>
          <a:off x="7561795" y="1066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59</xdr:row>
      <xdr:rowOff>4835</xdr:rowOff>
    </xdr:from>
    <xdr:ext cx="690189" cy="259045"/>
    <xdr:sp macro="" textlink="">
      <xdr:nvSpPr>
        <xdr:cNvPr id="231" name="n_1mainValue【橋りょう・トンネル】&#10;一人当たり有形固定資産（償却資産）額"/>
        <xdr:cNvSpPr txBox="1"/>
      </xdr:nvSpPr>
      <xdr:spPr>
        <a:xfrm>
          <a:off x="9281505" y="101203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59</xdr:row>
      <xdr:rowOff>16578</xdr:rowOff>
    </xdr:from>
    <xdr:ext cx="690189" cy="259045"/>
    <xdr:sp macro="" textlink="">
      <xdr:nvSpPr>
        <xdr:cNvPr id="232" name="n_2mainValue【橋りょう・トンネル】&#10;一人当たり有形固定資産（償却資産）額"/>
        <xdr:cNvSpPr txBox="1"/>
      </xdr:nvSpPr>
      <xdr:spPr>
        <a:xfrm>
          <a:off x="8405205" y="1013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1" name="テキスト ボックス 24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2" name="直線コネクタ 24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3" name="テキスト ボックス 24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4" name="直線コネクタ 24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5" name="テキスト ボックス 24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6" name="直線コネクタ 24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7" name="テキスト ボックス 24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8" name="直線コネクタ 24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9" name="テキスト ボックス 24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0" name="直線コネクタ 24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51" name="テキスト ボックス 250"/>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3" name="テキスト ボックス 25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138685</xdr:rowOff>
    </xdr:to>
    <xdr:cxnSp macro="">
      <xdr:nvCxnSpPr>
        <xdr:cNvPr id="255" name="直線コネクタ 254"/>
        <xdr:cNvCxnSpPr/>
      </xdr:nvCxnSpPr>
      <xdr:spPr>
        <a:xfrm flipV="1">
          <a:off x="4634865" y="13502639"/>
          <a:ext cx="0" cy="1380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142512</xdr:rowOff>
    </xdr:from>
    <xdr:ext cx="405111" cy="259045"/>
    <xdr:sp macro="" textlink="">
      <xdr:nvSpPr>
        <xdr:cNvPr id="256" name="【公営住宅】&#10;有形固定資産減価償却率最小値テキスト"/>
        <xdr:cNvSpPr txBox="1"/>
      </xdr:nvSpPr>
      <xdr:spPr>
        <a:xfrm>
          <a:off x="4673600" y="1488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138685</xdr:rowOff>
    </xdr:from>
    <xdr:to>
      <xdr:col>24</xdr:col>
      <xdr:colOff>152400</xdr:colOff>
      <xdr:row>86</xdr:row>
      <xdr:rowOff>138685</xdr:rowOff>
    </xdr:to>
    <xdr:cxnSp macro="">
      <xdr:nvCxnSpPr>
        <xdr:cNvPr id="257" name="直線コネクタ 256"/>
        <xdr:cNvCxnSpPr/>
      </xdr:nvCxnSpPr>
      <xdr:spPr>
        <a:xfrm>
          <a:off x="4546600" y="148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258" name="【公営住宅】&#10;有形固定資産減価償却率最大値テキスト"/>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259" name="直線コネクタ 258"/>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43451</xdr:rowOff>
    </xdr:from>
    <xdr:ext cx="405111" cy="259045"/>
    <xdr:sp macro="" textlink="">
      <xdr:nvSpPr>
        <xdr:cNvPr id="260" name="【公営住宅】&#10;有形固定資産減価償却率平均値テキスト"/>
        <xdr:cNvSpPr txBox="1"/>
      </xdr:nvSpPr>
      <xdr:spPr>
        <a:xfrm>
          <a:off x="4673600" y="14102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65024</xdr:rowOff>
    </xdr:from>
    <xdr:to>
      <xdr:col>24</xdr:col>
      <xdr:colOff>114300</xdr:colOff>
      <xdr:row>82</xdr:row>
      <xdr:rowOff>166624</xdr:rowOff>
    </xdr:to>
    <xdr:sp macro="" textlink="">
      <xdr:nvSpPr>
        <xdr:cNvPr id="261" name="フローチャート: 判断 260"/>
        <xdr:cNvSpPr/>
      </xdr:nvSpPr>
      <xdr:spPr>
        <a:xfrm>
          <a:off x="4584700" y="1412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69596</xdr:rowOff>
    </xdr:from>
    <xdr:to>
      <xdr:col>20</xdr:col>
      <xdr:colOff>38100</xdr:colOff>
      <xdr:row>82</xdr:row>
      <xdr:rowOff>171196</xdr:rowOff>
    </xdr:to>
    <xdr:sp macro="" textlink="">
      <xdr:nvSpPr>
        <xdr:cNvPr id="262" name="フローチャート: 判断 261"/>
        <xdr:cNvSpPr/>
      </xdr:nvSpPr>
      <xdr:spPr>
        <a:xfrm>
          <a:off x="3746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94742</xdr:rowOff>
    </xdr:from>
    <xdr:to>
      <xdr:col>15</xdr:col>
      <xdr:colOff>101600</xdr:colOff>
      <xdr:row>83</xdr:row>
      <xdr:rowOff>24892</xdr:rowOff>
    </xdr:to>
    <xdr:sp macro="" textlink="">
      <xdr:nvSpPr>
        <xdr:cNvPr id="263" name="フローチャート: 判断 262"/>
        <xdr:cNvSpPr/>
      </xdr:nvSpPr>
      <xdr:spPr>
        <a:xfrm>
          <a:off x="2857500" y="1415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87885</xdr:rowOff>
    </xdr:from>
    <xdr:to>
      <xdr:col>10</xdr:col>
      <xdr:colOff>165100</xdr:colOff>
      <xdr:row>83</xdr:row>
      <xdr:rowOff>18035</xdr:rowOff>
    </xdr:to>
    <xdr:sp macro="" textlink="">
      <xdr:nvSpPr>
        <xdr:cNvPr id="264" name="フローチャート: 判断 263"/>
        <xdr:cNvSpPr/>
      </xdr:nvSpPr>
      <xdr:spPr>
        <a:xfrm>
          <a:off x="1968500" y="1414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167894</xdr:rowOff>
    </xdr:from>
    <xdr:to>
      <xdr:col>24</xdr:col>
      <xdr:colOff>114300</xdr:colOff>
      <xdr:row>81</xdr:row>
      <xdr:rowOff>98044</xdr:rowOff>
    </xdr:to>
    <xdr:sp macro="" textlink="">
      <xdr:nvSpPr>
        <xdr:cNvPr id="270" name="楕円 269"/>
        <xdr:cNvSpPr/>
      </xdr:nvSpPr>
      <xdr:spPr>
        <a:xfrm>
          <a:off x="4584700" y="1388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19321</xdr:rowOff>
    </xdr:from>
    <xdr:ext cx="405111" cy="259045"/>
    <xdr:sp macro="" textlink="">
      <xdr:nvSpPr>
        <xdr:cNvPr id="271" name="【公営住宅】&#10;有形固定資産減価償却率該当値テキスト"/>
        <xdr:cNvSpPr txBox="1"/>
      </xdr:nvSpPr>
      <xdr:spPr>
        <a:xfrm>
          <a:off x="4673600" y="137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3302</xdr:rowOff>
    </xdr:from>
    <xdr:to>
      <xdr:col>20</xdr:col>
      <xdr:colOff>38100</xdr:colOff>
      <xdr:row>81</xdr:row>
      <xdr:rowOff>104902</xdr:rowOff>
    </xdr:to>
    <xdr:sp macro="" textlink="">
      <xdr:nvSpPr>
        <xdr:cNvPr id="272" name="楕円 271"/>
        <xdr:cNvSpPr/>
      </xdr:nvSpPr>
      <xdr:spPr>
        <a:xfrm>
          <a:off x="3746500" y="1389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47244</xdr:rowOff>
    </xdr:from>
    <xdr:to>
      <xdr:col>24</xdr:col>
      <xdr:colOff>63500</xdr:colOff>
      <xdr:row>81</xdr:row>
      <xdr:rowOff>54102</xdr:rowOff>
    </xdr:to>
    <xdr:cxnSp macro="">
      <xdr:nvCxnSpPr>
        <xdr:cNvPr id="273" name="直線コネクタ 272"/>
        <xdr:cNvCxnSpPr/>
      </xdr:nvCxnSpPr>
      <xdr:spPr>
        <a:xfrm flipV="1">
          <a:off x="3797300" y="1393469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46737</xdr:rowOff>
    </xdr:from>
    <xdr:to>
      <xdr:col>15</xdr:col>
      <xdr:colOff>101600</xdr:colOff>
      <xdr:row>81</xdr:row>
      <xdr:rowOff>148337</xdr:rowOff>
    </xdr:to>
    <xdr:sp macro="" textlink="">
      <xdr:nvSpPr>
        <xdr:cNvPr id="274" name="楕円 273"/>
        <xdr:cNvSpPr/>
      </xdr:nvSpPr>
      <xdr:spPr>
        <a:xfrm>
          <a:off x="2857500" y="1393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54102</xdr:rowOff>
    </xdr:from>
    <xdr:to>
      <xdr:col>19</xdr:col>
      <xdr:colOff>177800</xdr:colOff>
      <xdr:row>81</xdr:row>
      <xdr:rowOff>97537</xdr:rowOff>
    </xdr:to>
    <xdr:cxnSp macro="">
      <xdr:nvCxnSpPr>
        <xdr:cNvPr id="275" name="直線コネクタ 274"/>
        <xdr:cNvCxnSpPr/>
      </xdr:nvCxnSpPr>
      <xdr:spPr>
        <a:xfrm flipV="1">
          <a:off x="2908300" y="13941552"/>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162323</xdr:rowOff>
    </xdr:from>
    <xdr:ext cx="405111" cy="259045"/>
    <xdr:sp macro="" textlink="">
      <xdr:nvSpPr>
        <xdr:cNvPr id="276" name="n_1aveValue【公営住宅】&#10;有形固定資産減価償却率"/>
        <xdr:cNvSpPr txBox="1"/>
      </xdr:nvSpPr>
      <xdr:spPr>
        <a:xfrm>
          <a:off x="3582044" y="1422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16019</xdr:rowOff>
    </xdr:from>
    <xdr:ext cx="405111" cy="259045"/>
    <xdr:sp macro="" textlink="">
      <xdr:nvSpPr>
        <xdr:cNvPr id="277" name="n_2aveValue【公営住宅】&#10;有形固定資産減価償却率"/>
        <xdr:cNvSpPr txBox="1"/>
      </xdr:nvSpPr>
      <xdr:spPr>
        <a:xfrm>
          <a:off x="2705744" y="1424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34562</xdr:rowOff>
    </xdr:from>
    <xdr:ext cx="405111" cy="259045"/>
    <xdr:sp macro="" textlink="">
      <xdr:nvSpPr>
        <xdr:cNvPr id="278" name="n_3aveValue【公営住宅】&#10;有形固定資産減価償却率"/>
        <xdr:cNvSpPr txBox="1"/>
      </xdr:nvSpPr>
      <xdr:spPr>
        <a:xfrm>
          <a:off x="1816744" y="13922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121429</xdr:rowOff>
    </xdr:from>
    <xdr:ext cx="405111" cy="259045"/>
    <xdr:sp macro="" textlink="">
      <xdr:nvSpPr>
        <xdr:cNvPr id="279" name="n_1mainValue【公営住宅】&#10;有形固定資産減価償却率"/>
        <xdr:cNvSpPr txBox="1"/>
      </xdr:nvSpPr>
      <xdr:spPr>
        <a:xfrm>
          <a:off x="3582044" y="1366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164864</xdr:rowOff>
    </xdr:from>
    <xdr:ext cx="405111" cy="259045"/>
    <xdr:sp macro="" textlink="">
      <xdr:nvSpPr>
        <xdr:cNvPr id="280" name="n_2mainValue【公営住宅】&#10;有形固定資産減価償却率"/>
        <xdr:cNvSpPr txBox="1"/>
      </xdr:nvSpPr>
      <xdr:spPr>
        <a:xfrm>
          <a:off x="2705744" y="13709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1" name="正方形/長方形 28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2" name="正方形/長方形 28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3" name="正方形/長方形 28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4" name="正方形/長方形 28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5" name="正方形/長方形 28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6" name="正方形/長方形 28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7" name="正方形/長方形 28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1" name="直線コネクタ 29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2" name="テキスト ボックス 29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3" name="直線コネクタ 29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4" name="テキスト ボックス 29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5" name="直線コネクタ 29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6" name="テキスト ボックス 29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7" name="直線コネクタ 29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8" name="テキスト ボックス 29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9" name="直線コネクタ 29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0" name="テキスト ボックス 29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1" name="直線コネクタ 30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2" name="テキスト ボックス 30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138685</xdr:rowOff>
    </xdr:from>
    <xdr:to>
      <xdr:col>54</xdr:col>
      <xdr:colOff>189865</xdr:colOff>
      <xdr:row>86</xdr:row>
      <xdr:rowOff>99061</xdr:rowOff>
    </xdr:to>
    <xdr:cxnSp macro="">
      <xdr:nvCxnSpPr>
        <xdr:cNvPr id="304" name="直線コネクタ 303"/>
        <xdr:cNvCxnSpPr/>
      </xdr:nvCxnSpPr>
      <xdr:spPr>
        <a:xfrm flipV="1">
          <a:off x="10476865" y="13340335"/>
          <a:ext cx="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05"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06" name="直線コネクタ 305"/>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85362</xdr:rowOff>
    </xdr:from>
    <xdr:ext cx="469744" cy="259045"/>
    <xdr:sp macro="" textlink="">
      <xdr:nvSpPr>
        <xdr:cNvPr id="307" name="【公営住宅】&#10;一人当たり面積最大値テキスト"/>
        <xdr:cNvSpPr txBox="1"/>
      </xdr:nvSpPr>
      <xdr:spPr>
        <a:xfrm>
          <a:off x="10515600" y="13115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138685</xdr:rowOff>
    </xdr:from>
    <xdr:to>
      <xdr:col>55</xdr:col>
      <xdr:colOff>88900</xdr:colOff>
      <xdr:row>77</xdr:row>
      <xdr:rowOff>138685</xdr:rowOff>
    </xdr:to>
    <xdr:cxnSp macro="">
      <xdr:nvCxnSpPr>
        <xdr:cNvPr id="308" name="直線コネクタ 307"/>
        <xdr:cNvCxnSpPr/>
      </xdr:nvCxnSpPr>
      <xdr:spPr>
        <a:xfrm>
          <a:off x="10388600" y="1334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150892</xdr:rowOff>
    </xdr:from>
    <xdr:ext cx="469744" cy="259045"/>
    <xdr:sp macro="" textlink="">
      <xdr:nvSpPr>
        <xdr:cNvPr id="309" name="【公営住宅】&#10;一人当たり面積平均値テキスト"/>
        <xdr:cNvSpPr txBox="1"/>
      </xdr:nvSpPr>
      <xdr:spPr>
        <a:xfrm>
          <a:off x="10515600" y="14209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1015</xdr:rowOff>
    </xdr:from>
    <xdr:to>
      <xdr:col>55</xdr:col>
      <xdr:colOff>50800</xdr:colOff>
      <xdr:row>83</xdr:row>
      <xdr:rowOff>102615</xdr:rowOff>
    </xdr:to>
    <xdr:sp macro="" textlink="">
      <xdr:nvSpPr>
        <xdr:cNvPr id="310" name="フローチャート: 判断 309"/>
        <xdr:cNvSpPr/>
      </xdr:nvSpPr>
      <xdr:spPr>
        <a:xfrm>
          <a:off x="104267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170180</xdr:rowOff>
    </xdr:from>
    <xdr:to>
      <xdr:col>50</xdr:col>
      <xdr:colOff>165100</xdr:colOff>
      <xdr:row>83</xdr:row>
      <xdr:rowOff>100330</xdr:rowOff>
    </xdr:to>
    <xdr:sp macro="" textlink="">
      <xdr:nvSpPr>
        <xdr:cNvPr id="311" name="フローチャート: 判断 310"/>
        <xdr:cNvSpPr/>
      </xdr:nvSpPr>
      <xdr:spPr>
        <a:xfrm>
          <a:off x="958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43687</xdr:rowOff>
    </xdr:from>
    <xdr:to>
      <xdr:col>46</xdr:col>
      <xdr:colOff>38100</xdr:colOff>
      <xdr:row>83</xdr:row>
      <xdr:rowOff>145287</xdr:rowOff>
    </xdr:to>
    <xdr:sp macro="" textlink="">
      <xdr:nvSpPr>
        <xdr:cNvPr id="312" name="フローチャート: 判断 311"/>
        <xdr:cNvSpPr/>
      </xdr:nvSpPr>
      <xdr:spPr>
        <a:xfrm>
          <a:off x="8699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72644</xdr:rowOff>
    </xdr:from>
    <xdr:to>
      <xdr:col>41</xdr:col>
      <xdr:colOff>101600</xdr:colOff>
      <xdr:row>84</xdr:row>
      <xdr:rowOff>2794</xdr:rowOff>
    </xdr:to>
    <xdr:sp macro="" textlink="">
      <xdr:nvSpPr>
        <xdr:cNvPr id="313" name="フローチャート: 判断 312"/>
        <xdr:cNvSpPr/>
      </xdr:nvSpPr>
      <xdr:spPr>
        <a:xfrm>
          <a:off x="7810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4" name="テキスト ボックス 31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5" name="テキスト ボックス 31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6" name="テキスト ボックス 31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7" name="テキスト ボックス 31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8" name="テキスト ボックス 31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45213</xdr:rowOff>
    </xdr:from>
    <xdr:to>
      <xdr:col>55</xdr:col>
      <xdr:colOff>50800</xdr:colOff>
      <xdr:row>80</xdr:row>
      <xdr:rowOff>146813</xdr:rowOff>
    </xdr:to>
    <xdr:sp macro="" textlink="">
      <xdr:nvSpPr>
        <xdr:cNvPr id="319" name="楕円 318"/>
        <xdr:cNvSpPr/>
      </xdr:nvSpPr>
      <xdr:spPr>
        <a:xfrm>
          <a:off x="10426700" y="1376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68090</xdr:rowOff>
    </xdr:from>
    <xdr:ext cx="469744" cy="259045"/>
    <xdr:sp macro="" textlink="">
      <xdr:nvSpPr>
        <xdr:cNvPr id="320" name="【公営住宅】&#10;一人当たり面積該当値テキスト"/>
        <xdr:cNvSpPr txBox="1"/>
      </xdr:nvSpPr>
      <xdr:spPr>
        <a:xfrm>
          <a:off x="10515600" y="13612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58928</xdr:rowOff>
    </xdr:from>
    <xdr:to>
      <xdr:col>50</xdr:col>
      <xdr:colOff>165100</xdr:colOff>
      <xdr:row>80</xdr:row>
      <xdr:rowOff>160528</xdr:rowOff>
    </xdr:to>
    <xdr:sp macro="" textlink="">
      <xdr:nvSpPr>
        <xdr:cNvPr id="321" name="楕円 320"/>
        <xdr:cNvSpPr/>
      </xdr:nvSpPr>
      <xdr:spPr>
        <a:xfrm>
          <a:off x="9588500" y="1377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96013</xdr:rowOff>
    </xdr:from>
    <xdr:to>
      <xdr:col>55</xdr:col>
      <xdr:colOff>0</xdr:colOff>
      <xdr:row>80</xdr:row>
      <xdr:rowOff>109728</xdr:rowOff>
    </xdr:to>
    <xdr:cxnSp macro="">
      <xdr:nvCxnSpPr>
        <xdr:cNvPr id="322" name="直線コネクタ 321"/>
        <xdr:cNvCxnSpPr/>
      </xdr:nvCxnSpPr>
      <xdr:spPr>
        <a:xfrm flipV="1">
          <a:off x="9639300" y="13812013"/>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46737</xdr:rowOff>
    </xdr:from>
    <xdr:to>
      <xdr:col>46</xdr:col>
      <xdr:colOff>38100</xdr:colOff>
      <xdr:row>86</xdr:row>
      <xdr:rowOff>148337</xdr:rowOff>
    </xdr:to>
    <xdr:sp macro="" textlink="">
      <xdr:nvSpPr>
        <xdr:cNvPr id="323" name="楕円 322"/>
        <xdr:cNvSpPr/>
      </xdr:nvSpPr>
      <xdr:spPr>
        <a:xfrm>
          <a:off x="8699500" y="1479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109728</xdr:rowOff>
    </xdr:from>
    <xdr:to>
      <xdr:col>50</xdr:col>
      <xdr:colOff>114300</xdr:colOff>
      <xdr:row>86</xdr:row>
      <xdr:rowOff>97537</xdr:rowOff>
    </xdr:to>
    <xdr:cxnSp macro="">
      <xdr:nvCxnSpPr>
        <xdr:cNvPr id="324" name="直線コネクタ 323"/>
        <xdr:cNvCxnSpPr/>
      </xdr:nvCxnSpPr>
      <xdr:spPr>
        <a:xfrm flipV="1">
          <a:off x="8750300" y="13825728"/>
          <a:ext cx="889000" cy="10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91457</xdr:rowOff>
    </xdr:from>
    <xdr:ext cx="469744" cy="259045"/>
    <xdr:sp macro="" textlink="">
      <xdr:nvSpPr>
        <xdr:cNvPr id="325" name="n_1aveValue【公営住宅】&#10;一人当たり面積"/>
        <xdr:cNvSpPr txBox="1"/>
      </xdr:nvSpPr>
      <xdr:spPr>
        <a:xfrm>
          <a:off x="9391727"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161814</xdr:rowOff>
    </xdr:from>
    <xdr:ext cx="469744" cy="259045"/>
    <xdr:sp macro="" textlink="">
      <xdr:nvSpPr>
        <xdr:cNvPr id="326" name="n_2aveValue【公営住宅】&#10;一人当たり面積"/>
        <xdr:cNvSpPr txBox="1"/>
      </xdr:nvSpPr>
      <xdr:spPr>
        <a:xfrm>
          <a:off x="8515427" y="1404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19321</xdr:rowOff>
    </xdr:from>
    <xdr:ext cx="469744" cy="259045"/>
    <xdr:sp macro="" textlink="">
      <xdr:nvSpPr>
        <xdr:cNvPr id="327" name="n_3aveValue【公営住宅】&#10;一人当たり面積"/>
        <xdr:cNvSpPr txBox="1"/>
      </xdr:nvSpPr>
      <xdr:spPr>
        <a:xfrm>
          <a:off x="76264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5605</xdr:rowOff>
    </xdr:from>
    <xdr:ext cx="469744" cy="259045"/>
    <xdr:sp macro="" textlink="">
      <xdr:nvSpPr>
        <xdr:cNvPr id="328" name="n_1mainValue【公営住宅】&#10;一人当たり面積"/>
        <xdr:cNvSpPr txBox="1"/>
      </xdr:nvSpPr>
      <xdr:spPr>
        <a:xfrm>
          <a:off x="9391727" y="1355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139464</xdr:rowOff>
    </xdr:from>
    <xdr:ext cx="469744" cy="259045"/>
    <xdr:sp macro="" textlink="">
      <xdr:nvSpPr>
        <xdr:cNvPr id="329" name="n_2mainValue【公営住宅】&#10;一人当たり面積"/>
        <xdr:cNvSpPr txBox="1"/>
      </xdr:nvSpPr>
      <xdr:spPr>
        <a:xfrm>
          <a:off x="8515427" y="1488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0" name="正方形/長方形 32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1" name="正方形/長方形 33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2" name="正方形/長方形 33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3" name="正方形/長方形 33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4" name="正方形/長方形 33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5" name="正方形/長方形 33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6" name="正方形/長方形 33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7" name="正方形/長方形 33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8" name="テキスト ボックス 33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9" name="直線コネクタ 33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40" name="テキスト ボックス 339"/>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41" name="直線コネクタ 34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42" name="テキスト ボックス 341"/>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3" name="直線コネクタ 34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4" name="テキスト ボックス 34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5" name="直線コネクタ 34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6" name="テキスト ボックス 34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7" name="直線コネクタ 34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8" name="テキスト ボックス 34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9" name="直線コネクタ 34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50" name="テキスト ボックス 349"/>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1" name="直線コネクタ 35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2" name="テキスト ボックス 35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109</xdr:row>
      <xdr:rowOff>1905</xdr:rowOff>
    </xdr:to>
    <xdr:cxnSp macro="">
      <xdr:nvCxnSpPr>
        <xdr:cNvPr id="354" name="直線コネクタ 353"/>
        <xdr:cNvCxnSpPr/>
      </xdr:nvCxnSpPr>
      <xdr:spPr>
        <a:xfrm flipV="1">
          <a:off x="4634865" y="1715262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5732</xdr:rowOff>
    </xdr:from>
    <xdr:ext cx="405111" cy="259045"/>
    <xdr:sp macro="" textlink="">
      <xdr:nvSpPr>
        <xdr:cNvPr id="355" name="【港湾・漁港】&#10;有形固定資産減価償却率最小値テキスト"/>
        <xdr:cNvSpPr txBox="1"/>
      </xdr:nvSpPr>
      <xdr:spPr>
        <a:xfrm>
          <a:off x="4673600" y="186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1905</xdr:rowOff>
    </xdr:from>
    <xdr:to>
      <xdr:col>24</xdr:col>
      <xdr:colOff>152400</xdr:colOff>
      <xdr:row>109</xdr:row>
      <xdr:rowOff>1905</xdr:rowOff>
    </xdr:to>
    <xdr:cxnSp macro="">
      <xdr:nvCxnSpPr>
        <xdr:cNvPr id="356" name="直線コネクタ 355"/>
        <xdr:cNvCxnSpPr/>
      </xdr:nvCxnSpPr>
      <xdr:spPr>
        <a:xfrm>
          <a:off x="4546600" y="1868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405111" cy="259045"/>
    <xdr:sp macro="" textlink="">
      <xdr:nvSpPr>
        <xdr:cNvPr id="357" name="【港湾・漁港】&#10;有形固定資産減価償却率最大値テキスト"/>
        <xdr:cNvSpPr txBox="1"/>
      </xdr:nvSpPr>
      <xdr:spPr>
        <a:xfrm>
          <a:off x="4673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358" name="直線コネクタ 357"/>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15257</xdr:rowOff>
    </xdr:from>
    <xdr:ext cx="405111" cy="259045"/>
    <xdr:sp macro="" textlink="">
      <xdr:nvSpPr>
        <xdr:cNvPr id="359" name="【港湾・漁港】&#10;有形固定資産減価償却率平均値テキスト"/>
        <xdr:cNvSpPr txBox="1"/>
      </xdr:nvSpPr>
      <xdr:spPr>
        <a:xfrm>
          <a:off x="4673600" y="1784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360" name="フローチャート: 判断 359"/>
        <xdr:cNvSpPr/>
      </xdr:nvSpPr>
      <xdr:spPr>
        <a:xfrm>
          <a:off x="4584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57786</xdr:rowOff>
    </xdr:from>
    <xdr:to>
      <xdr:col>20</xdr:col>
      <xdr:colOff>38100</xdr:colOff>
      <xdr:row>104</xdr:row>
      <xdr:rowOff>159386</xdr:rowOff>
    </xdr:to>
    <xdr:sp macro="" textlink="">
      <xdr:nvSpPr>
        <xdr:cNvPr id="361" name="フローチャート: 判断 360"/>
        <xdr:cNvSpPr/>
      </xdr:nvSpPr>
      <xdr:spPr>
        <a:xfrm>
          <a:off x="3746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29211</xdr:rowOff>
    </xdr:from>
    <xdr:to>
      <xdr:col>15</xdr:col>
      <xdr:colOff>101600</xdr:colOff>
      <xdr:row>103</xdr:row>
      <xdr:rowOff>130811</xdr:rowOff>
    </xdr:to>
    <xdr:sp macro="" textlink="">
      <xdr:nvSpPr>
        <xdr:cNvPr id="362" name="フローチャート: 判断 361"/>
        <xdr:cNvSpPr/>
      </xdr:nvSpPr>
      <xdr:spPr>
        <a:xfrm>
          <a:off x="2857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137795</xdr:rowOff>
    </xdr:from>
    <xdr:to>
      <xdr:col>10</xdr:col>
      <xdr:colOff>165100</xdr:colOff>
      <xdr:row>105</xdr:row>
      <xdr:rowOff>67945</xdr:rowOff>
    </xdr:to>
    <xdr:sp macro="" textlink="">
      <xdr:nvSpPr>
        <xdr:cNvPr id="363" name="フローチャート: 判断 362"/>
        <xdr:cNvSpPr/>
      </xdr:nvSpPr>
      <xdr:spPr>
        <a:xfrm>
          <a:off x="1968500" y="1796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4" name="テキスト ボックス 36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5" name="テキスト ボックス 36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6" name="テキスト ボックス 36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7" name="テキスト ボックス 36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8" name="テキスト ボックス 36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158750</xdr:rowOff>
    </xdr:from>
    <xdr:to>
      <xdr:col>24</xdr:col>
      <xdr:colOff>114300</xdr:colOff>
      <xdr:row>102</xdr:row>
      <xdr:rowOff>88900</xdr:rowOff>
    </xdr:to>
    <xdr:sp macro="" textlink="">
      <xdr:nvSpPr>
        <xdr:cNvPr id="369" name="楕円 368"/>
        <xdr:cNvSpPr/>
      </xdr:nvSpPr>
      <xdr:spPr>
        <a:xfrm>
          <a:off x="45847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10177</xdr:rowOff>
    </xdr:from>
    <xdr:ext cx="405111" cy="259045"/>
    <xdr:sp macro="" textlink="">
      <xdr:nvSpPr>
        <xdr:cNvPr id="370" name="【港湾・漁港】&#10;有形固定資産減価償却率該当値テキスト"/>
        <xdr:cNvSpPr txBox="1"/>
      </xdr:nvSpPr>
      <xdr:spPr>
        <a:xfrm>
          <a:off x="4673600" y="1732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6350</xdr:rowOff>
    </xdr:from>
    <xdr:to>
      <xdr:col>20</xdr:col>
      <xdr:colOff>38100</xdr:colOff>
      <xdr:row>102</xdr:row>
      <xdr:rowOff>107950</xdr:rowOff>
    </xdr:to>
    <xdr:sp macro="" textlink="">
      <xdr:nvSpPr>
        <xdr:cNvPr id="371" name="楕円 370"/>
        <xdr:cNvSpPr/>
      </xdr:nvSpPr>
      <xdr:spPr>
        <a:xfrm>
          <a:off x="3746500" y="1749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38100</xdr:rowOff>
    </xdr:from>
    <xdr:to>
      <xdr:col>24</xdr:col>
      <xdr:colOff>63500</xdr:colOff>
      <xdr:row>102</xdr:row>
      <xdr:rowOff>57150</xdr:rowOff>
    </xdr:to>
    <xdr:cxnSp macro="">
      <xdr:nvCxnSpPr>
        <xdr:cNvPr id="372" name="直線コネクタ 371"/>
        <xdr:cNvCxnSpPr/>
      </xdr:nvCxnSpPr>
      <xdr:spPr>
        <a:xfrm flipV="1">
          <a:off x="3797300" y="175260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19686</xdr:rowOff>
    </xdr:from>
    <xdr:to>
      <xdr:col>15</xdr:col>
      <xdr:colOff>101600</xdr:colOff>
      <xdr:row>102</xdr:row>
      <xdr:rowOff>121286</xdr:rowOff>
    </xdr:to>
    <xdr:sp macro="" textlink="">
      <xdr:nvSpPr>
        <xdr:cNvPr id="373" name="楕円 372"/>
        <xdr:cNvSpPr/>
      </xdr:nvSpPr>
      <xdr:spPr>
        <a:xfrm>
          <a:off x="2857500" y="1750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57150</xdr:rowOff>
    </xdr:from>
    <xdr:to>
      <xdr:col>19</xdr:col>
      <xdr:colOff>177800</xdr:colOff>
      <xdr:row>102</xdr:row>
      <xdr:rowOff>70486</xdr:rowOff>
    </xdr:to>
    <xdr:cxnSp macro="">
      <xdr:nvCxnSpPr>
        <xdr:cNvPr id="374" name="直線コネクタ 373"/>
        <xdr:cNvCxnSpPr/>
      </xdr:nvCxnSpPr>
      <xdr:spPr>
        <a:xfrm flipV="1">
          <a:off x="2908300" y="17545050"/>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150513</xdr:rowOff>
    </xdr:from>
    <xdr:ext cx="405111" cy="259045"/>
    <xdr:sp macro="" textlink="">
      <xdr:nvSpPr>
        <xdr:cNvPr id="375" name="n_1aveValue【港湾・漁港】&#10;有形固定資産減価償却率"/>
        <xdr:cNvSpPr txBox="1"/>
      </xdr:nvSpPr>
      <xdr:spPr>
        <a:xfrm>
          <a:off x="35820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121938</xdr:rowOff>
    </xdr:from>
    <xdr:ext cx="405111" cy="259045"/>
    <xdr:sp macro="" textlink="">
      <xdr:nvSpPr>
        <xdr:cNvPr id="376" name="n_2aveValue【港湾・漁港】&#10;有形固定資産減価償却率"/>
        <xdr:cNvSpPr txBox="1"/>
      </xdr:nvSpPr>
      <xdr:spPr>
        <a:xfrm>
          <a:off x="2705744" y="1778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84472</xdr:rowOff>
    </xdr:from>
    <xdr:ext cx="405111" cy="259045"/>
    <xdr:sp macro="" textlink="">
      <xdr:nvSpPr>
        <xdr:cNvPr id="377" name="n_3aveValue【港湾・漁港】&#10;有形固定資産減価償却率"/>
        <xdr:cNvSpPr txBox="1"/>
      </xdr:nvSpPr>
      <xdr:spPr>
        <a:xfrm>
          <a:off x="1816744" y="1774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124477</xdr:rowOff>
    </xdr:from>
    <xdr:ext cx="405111" cy="259045"/>
    <xdr:sp macro="" textlink="">
      <xdr:nvSpPr>
        <xdr:cNvPr id="378" name="n_1mainValue【港湾・漁港】&#10;有形固定資産減価償却率"/>
        <xdr:cNvSpPr txBox="1"/>
      </xdr:nvSpPr>
      <xdr:spPr>
        <a:xfrm>
          <a:off x="3582044" y="1726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137813</xdr:rowOff>
    </xdr:from>
    <xdr:ext cx="405111" cy="259045"/>
    <xdr:sp macro="" textlink="">
      <xdr:nvSpPr>
        <xdr:cNvPr id="379" name="n_2mainValue【港湾・漁港】&#10;有形固定資産減価償却率"/>
        <xdr:cNvSpPr txBox="1"/>
      </xdr:nvSpPr>
      <xdr:spPr>
        <a:xfrm>
          <a:off x="2705744" y="1728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8" name="テキスト ボックス 38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9" name="直線コネクタ 38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90" name="直線コネクタ 389"/>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391" name="テキスト ボックス 390"/>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2" name="直線コネクタ 39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93" name="テキスト ボックス 392"/>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94" name="直線コネクタ 393"/>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395" name="テキスト ボックス 394"/>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6" name="直線コネクタ 39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97" name="テキスト ボックス 396"/>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18774</xdr:rowOff>
    </xdr:from>
    <xdr:to>
      <xdr:col>54</xdr:col>
      <xdr:colOff>189865</xdr:colOff>
      <xdr:row>107</xdr:row>
      <xdr:rowOff>133113</xdr:rowOff>
    </xdr:to>
    <xdr:cxnSp macro="">
      <xdr:nvCxnSpPr>
        <xdr:cNvPr id="399" name="直線コネクタ 398"/>
        <xdr:cNvCxnSpPr/>
      </xdr:nvCxnSpPr>
      <xdr:spPr>
        <a:xfrm flipV="1">
          <a:off x="10476865" y="17335224"/>
          <a:ext cx="0" cy="114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136940</xdr:rowOff>
    </xdr:from>
    <xdr:ext cx="378565" cy="259045"/>
    <xdr:sp macro="" textlink="">
      <xdr:nvSpPr>
        <xdr:cNvPr id="400" name="【港湾・漁港】&#10;一人当たり有形固定資産（償却資産）額最小値テキスト"/>
        <xdr:cNvSpPr txBox="1"/>
      </xdr:nvSpPr>
      <xdr:spPr>
        <a:xfrm>
          <a:off x="10515600" y="18482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133113</xdr:rowOff>
    </xdr:from>
    <xdr:to>
      <xdr:col>55</xdr:col>
      <xdr:colOff>88900</xdr:colOff>
      <xdr:row>107</xdr:row>
      <xdr:rowOff>133113</xdr:rowOff>
    </xdr:to>
    <xdr:cxnSp macro="">
      <xdr:nvCxnSpPr>
        <xdr:cNvPr id="401" name="直線コネクタ 400"/>
        <xdr:cNvCxnSpPr/>
      </xdr:nvCxnSpPr>
      <xdr:spPr>
        <a:xfrm>
          <a:off x="10388600" y="18478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136901</xdr:rowOff>
    </xdr:from>
    <xdr:ext cx="690189" cy="259045"/>
    <xdr:sp macro="" textlink="">
      <xdr:nvSpPr>
        <xdr:cNvPr id="402" name="【港湾・漁港】&#10;一人当たり有形固定資産（償却資産）額最大値テキスト"/>
        <xdr:cNvSpPr txBox="1"/>
      </xdr:nvSpPr>
      <xdr:spPr>
        <a:xfrm>
          <a:off x="10515600" y="171104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2,000,482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18774</xdr:rowOff>
    </xdr:from>
    <xdr:to>
      <xdr:col>55</xdr:col>
      <xdr:colOff>88900</xdr:colOff>
      <xdr:row>101</xdr:row>
      <xdr:rowOff>18774</xdr:rowOff>
    </xdr:to>
    <xdr:cxnSp macro="">
      <xdr:nvCxnSpPr>
        <xdr:cNvPr id="403" name="直線コネクタ 402"/>
        <xdr:cNvCxnSpPr/>
      </xdr:nvCxnSpPr>
      <xdr:spPr>
        <a:xfrm>
          <a:off x="10388600" y="17335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31945</xdr:rowOff>
    </xdr:from>
    <xdr:ext cx="599010" cy="259045"/>
    <xdr:sp macro="" textlink="">
      <xdr:nvSpPr>
        <xdr:cNvPr id="404" name="【港湾・漁港】&#10;一人当たり有形固定資産（償却資産）額平均値テキスト"/>
        <xdr:cNvSpPr txBox="1"/>
      </xdr:nvSpPr>
      <xdr:spPr>
        <a:xfrm>
          <a:off x="10515600" y="182056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53518</xdr:rowOff>
    </xdr:from>
    <xdr:to>
      <xdr:col>55</xdr:col>
      <xdr:colOff>50800</xdr:colOff>
      <xdr:row>106</xdr:row>
      <xdr:rowOff>155118</xdr:rowOff>
    </xdr:to>
    <xdr:sp macro="" textlink="">
      <xdr:nvSpPr>
        <xdr:cNvPr id="405" name="フローチャート: 判断 404"/>
        <xdr:cNvSpPr/>
      </xdr:nvSpPr>
      <xdr:spPr>
        <a:xfrm>
          <a:off x="10426700" y="1822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29415</xdr:rowOff>
    </xdr:from>
    <xdr:to>
      <xdr:col>50</xdr:col>
      <xdr:colOff>165100</xdr:colOff>
      <xdr:row>106</xdr:row>
      <xdr:rowOff>131015</xdr:rowOff>
    </xdr:to>
    <xdr:sp macro="" textlink="">
      <xdr:nvSpPr>
        <xdr:cNvPr id="406" name="フローチャート: 判断 405"/>
        <xdr:cNvSpPr/>
      </xdr:nvSpPr>
      <xdr:spPr>
        <a:xfrm>
          <a:off x="9588500" y="182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108474</xdr:rowOff>
    </xdr:from>
    <xdr:to>
      <xdr:col>46</xdr:col>
      <xdr:colOff>38100</xdr:colOff>
      <xdr:row>107</xdr:row>
      <xdr:rowOff>38624</xdr:rowOff>
    </xdr:to>
    <xdr:sp macro="" textlink="">
      <xdr:nvSpPr>
        <xdr:cNvPr id="407" name="フローチャート: 判断 406"/>
        <xdr:cNvSpPr/>
      </xdr:nvSpPr>
      <xdr:spPr>
        <a:xfrm>
          <a:off x="8699500" y="1828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151061</xdr:rowOff>
    </xdr:from>
    <xdr:to>
      <xdr:col>41</xdr:col>
      <xdr:colOff>101600</xdr:colOff>
      <xdr:row>107</xdr:row>
      <xdr:rowOff>81211</xdr:rowOff>
    </xdr:to>
    <xdr:sp macro="" textlink="">
      <xdr:nvSpPr>
        <xdr:cNvPr id="408" name="フローチャート: 判断 407"/>
        <xdr:cNvSpPr/>
      </xdr:nvSpPr>
      <xdr:spPr>
        <a:xfrm>
          <a:off x="7810500" y="1832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9" name="テキスト ボックス 40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0" name="テキスト ボックス 40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1" name="テキスト ボックス 41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2" name="テキスト ボックス 41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3" name="テキスト ボックス 41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139424</xdr:rowOff>
    </xdr:from>
    <xdr:to>
      <xdr:col>55</xdr:col>
      <xdr:colOff>50800</xdr:colOff>
      <xdr:row>101</xdr:row>
      <xdr:rowOff>69574</xdr:rowOff>
    </xdr:to>
    <xdr:sp macro="" textlink="">
      <xdr:nvSpPr>
        <xdr:cNvPr id="414" name="楕円 413"/>
        <xdr:cNvSpPr/>
      </xdr:nvSpPr>
      <xdr:spPr>
        <a:xfrm>
          <a:off x="10426700" y="1728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92451</xdr:rowOff>
    </xdr:from>
    <xdr:ext cx="690189" cy="259045"/>
    <xdr:sp macro="" textlink="">
      <xdr:nvSpPr>
        <xdr:cNvPr id="415" name="【港湾・漁港】&#10;一人当たり有形固定資産（償却資産）額該当値テキスト"/>
        <xdr:cNvSpPr txBox="1"/>
      </xdr:nvSpPr>
      <xdr:spPr>
        <a:xfrm>
          <a:off x="10515600" y="172374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160206</xdr:rowOff>
    </xdr:from>
    <xdr:to>
      <xdr:col>50</xdr:col>
      <xdr:colOff>165100</xdr:colOff>
      <xdr:row>101</xdr:row>
      <xdr:rowOff>90356</xdr:rowOff>
    </xdr:to>
    <xdr:sp macro="" textlink="">
      <xdr:nvSpPr>
        <xdr:cNvPr id="416" name="楕円 415"/>
        <xdr:cNvSpPr/>
      </xdr:nvSpPr>
      <xdr:spPr>
        <a:xfrm>
          <a:off x="9588500" y="1730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18774</xdr:rowOff>
    </xdr:from>
    <xdr:to>
      <xdr:col>55</xdr:col>
      <xdr:colOff>0</xdr:colOff>
      <xdr:row>101</xdr:row>
      <xdr:rowOff>39556</xdr:rowOff>
    </xdr:to>
    <xdr:cxnSp macro="">
      <xdr:nvCxnSpPr>
        <xdr:cNvPr id="417" name="直線コネクタ 416"/>
        <xdr:cNvCxnSpPr/>
      </xdr:nvCxnSpPr>
      <xdr:spPr>
        <a:xfrm flipV="1">
          <a:off x="9639300" y="17335224"/>
          <a:ext cx="838200" cy="2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14278</xdr:rowOff>
    </xdr:from>
    <xdr:to>
      <xdr:col>46</xdr:col>
      <xdr:colOff>38100</xdr:colOff>
      <xdr:row>101</xdr:row>
      <xdr:rowOff>115878</xdr:rowOff>
    </xdr:to>
    <xdr:sp macro="" textlink="">
      <xdr:nvSpPr>
        <xdr:cNvPr id="418" name="楕円 417"/>
        <xdr:cNvSpPr/>
      </xdr:nvSpPr>
      <xdr:spPr>
        <a:xfrm>
          <a:off x="8699500" y="1733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39556</xdr:rowOff>
    </xdr:from>
    <xdr:to>
      <xdr:col>50</xdr:col>
      <xdr:colOff>114300</xdr:colOff>
      <xdr:row>101</xdr:row>
      <xdr:rowOff>65078</xdr:rowOff>
    </xdr:to>
    <xdr:cxnSp macro="">
      <xdr:nvCxnSpPr>
        <xdr:cNvPr id="419" name="直線コネクタ 418"/>
        <xdr:cNvCxnSpPr/>
      </xdr:nvCxnSpPr>
      <xdr:spPr>
        <a:xfrm flipV="1">
          <a:off x="8750300" y="17356006"/>
          <a:ext cx="889000" cy="25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122142</xdr:rowOff>
    </xdr:from>
    <xdr:ext cx="599010" cy="259045"/>
    <xdr:sp macro="" textlink="">
      <xdr:nvSpPr>
        <xdr:cNvPr id="420" name="n_1aveValue【港湾・漁港】&#10;一人当たり有形固定資産（償却資産）額"/>
        <xdr:cNvSpPr txBox="1"/>
      </xdr:nvSpPr>
      <xdr:spPr>
        <a:xfrm>
          <a:off x="9327095" y="18295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29751</xdr:rowOff>
    </xdr:from>
    <xdr:ext cx="599010" cy="259045"/>
    <xdr:sp macro="" textlink="">
      <xdr:nvSpPr>
        <xdr:cNvPr id="421" name="n_2aveValue【港湾・漁港】&#10;一人当たり有形固定資産（償却資産）額"/>
        <xdr:cNvSpPr txBox="1"/>
      </xdr:nvSpPr>
      <xdr:spPr>
        <a:xfrm>
          <a:off x="8450795" y="18374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97738</xdr:rowOff>
    </xdr:from>
    <xdr:ext cx="599010" cy="259045"/>
    <xdr:sp macro="" textlink="">
      <xdr:nvSpPr>
        <xdr:cNvPr id="422" name="n_3aveValue【港湾・漁港】&#10;一人当たり有形固定資産（償却資産）額"/>
        <xdr:cNvSpPr txBox="1"/>
      </xdr:nvSpPr>
      <xdr:spPr>
        <a:xfrm>
          <a:off x="7561795" y="18099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99</xdr:row>
      <xdr:rowOff>106883</xdr:rowOff>
    </xdr:from>
    <xdr:ext cx="690189" cy="259045"/>
    <xdr:sp macro="" textlink="">
      <xdr:nvSpPr>
        <xdr:cNvPr id="423" name="n_1mainValue【港湾・漁港】&#10;一人当たり有形固定資産（償却資産）額"/>
        <xdr:cNvSpPr txBox="1"/>
      </xdr:nvSpPr>
      <xdr:spPr>
        <a:xfrm>
          <a:off x="9281505" y="170804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99</xdr:row>
      <xdr:rowOff>132405</xdr:rowOff>
    </xdr:from>
    <xdr:ext cx="690189" cy="259045"/>
    <xdr:sp macro="" textlink="">
      <xdr:nvSpPr>
        <xdr:cNvPr id="424" name="n_2mainValue【港湾・漁港】&#10;一人当たり有形固定資産（償却資産）額"/>
        <xdr:cNvSpPr txBox="1"/>
      </xdr:nvSpPr>
      <xdr:spPr>
        <a:xfrm>
          <a:off x="8405205" y="171059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5" name="正方形/長方形 42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6" name="正方形/長方形 42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7" name="正方形/長方形 42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8" name="正方形/長方形 42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9" name="正方形/長方形 42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0" name="正方形/長方形 42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1" name="正方形/長方形 43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2" name="正方形/長方形 43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3" name="テキスト ボックス 43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4" name="直線コネクタ 43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5" name="テキスト ボックス 43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6" name="直線コネクタ 43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7" name="テキスト ボックス 43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8" name="直線コネクタ 43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9" name="テキスト ボックス 43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0" name="直線コネクタ 43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1" name="テキスト ボックス 44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2" name="直線コネクタ 44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3" name="テキスト ボックス 44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4" name="直線コネクタ 44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45" name="テキスト ボックス 44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6" name="直線コネクタ 44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7" name="テキスト ボックス 44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42</xdr:row>
      <xdr:rowOff>19050</xdr:rowOff>
    </xdr:to>
    <xdr:cxnSp macro="">
      <xdr:nvCxnSpPr>
        <xdr:cNvPr id="449" name="直線コネクタ 448"/>
        <xdr:cNvCxnSpPr/>
      </xdr:nvCxnSpPr>
      <xdr:spPr>
        <a:xfrm flipV="1">
          <a:off x="16318864" y="577596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450"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451" name="直線コネクタ 450"/>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452" name="【認定こども園・幼稚園・保育所】&#10;有形固定資産減価償却率最大値テキスト"/>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453" name="直線コネクタ 452"/>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26687</xdr:rowOff>
    </xdr:from>
    <xdr:ext cx="405111" cy="259045"/>
    <xdr:sp macro="" textlink="">
      <xdr:nvSpPr>
        <xdr:cNvPr id="454" name="【認定こども園・幼稚園・保育所】&#10;有形固定資産減価償却率平均値テキスト"/>
        <xdr:cNvSpPr txBox="1"/>
      </xdr:nvSpPr>
      <xdr:spPr>
        <a:xfrm>
          <a:off x="16357600" y="654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48260</xdr:rowOff>
    </xdr:from>
    <xdr:to>
      <xdr:col>85</xdr:col>
      <xdr:colOff>177800</xdr:colOff>
      <xdr:row>38</xdr:row>
      <xdr:rowOff>149860</xdr:rowOff>
    </xdr:to>
    <xdr:sp macro="" textlink="">
      <xdr:nvSpPr>
        <xdr:cNvPr id="455" name="フローチャート: 判断 454"/>
        <xdr:cNvSpPr/>
      </xdr:nvSpPr>
      <xdr:spPr>
        <a:xfrm>
          <a:off x="16268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36830</xdr:rowOff>
    </xdr:from>
    <xdr:to>
      <xdr:col>81</xdr:col>
      <xdr:colOff>101600</xdr:colOff>
      <xdr:row>38</xdr:row>
      <xdr:rowOff>138430</xdr:rowOff>
    </xdr:to>
    <xdr:sp macro="" textlink="">
      <xdr:nvSpPr>
        <xdr:cNvPr id="456" name="フローチャート: 判断 455"/>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61595</xdr:rowOff>
    </xdr:from>
    <xdr:to>
      <xdr:col>76</xdr:col>
      <xdr:colOff>165100</xdr:colOff>
      <xdr:row>38</xdr:row>
      <xdr:rowOff>163195</xdr:rowOff>
    </xdr:to>
    <xdr:sp macro="" textlink="">
      <xdr:nvSpPr>
        <xdr:cNvPr id="457" name="フローチャート: 判断 456"/>
        <xdr:cNvSpPr/>
      </xdr:nvSpPr>
      <xdr:spPr>
        <a:xfrm>
          <a:off x="14541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458" name="フローチャート: 判断 457"/>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9" name="テキスト ボックス 45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0" name="テキスト ボックス 45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1" name="テキスト ボックス 46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2" name="テキスト ボックス 46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3" name="テキスト ボックス 46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135890</xdr:rowOff>
    </xdr:from>
    <xdr:to>
      <xdr:col>85</xdr:col>
      <xdr:colOff>177800</xdr:colOff>
      <xdr:row>36</xdr:row>
      <xdr:rowOff>66040</xdr:rowOff>
    </xdr:to>
    <xdr:sp macro="" textlink="">
      <xdr:nvSpPr>
        <xdr:cNvPr id="464" name="楕円 463"/>
        <xdr:cNvSpPr/>
      </xdr:nvSpPr>
      <xdr:spPr>
        <a:xfrm>
          <a:off x="16268700" y="61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158767</xdr:rowOff>
    </xdr:from>
    <xdr:ext cx="405111" cy="259045"/>
    <xdr:sp macro="" textlink="">
      <xdr:nvSpPr>
        <xdr:cNvPr id="465" name="【認定こども園・幼稚園・保育所】&#10;有形固定資産減価償却率該当値テキスト"/>
        <xdr:cNvSpPr txBox="1"/>
      </xdr:nvSpPr>
      <xdr:spPr>
        <a:xfrm>
          <a:off x="16357600"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101600</xdr:rowOff>
    </xdr:from>
    <xdr:to>
      <xdr:col>81</xdr:col>
      <xdr:colOff>101600</xdr:colOff>
      <xdr:row>36</xdr:row>
      <xdr:rowOff>31750</xdr:rowOff>
    </xdr:to>
    <xdr:sp macro="" textlink="">
      <xdr:nvSpPr>
        <xdr:cNvPr id="466" name="楕円 465"/>
        <xdr:cNvSpPr/>
      </xdr:nvSpPr>
      <xdr:spPr>
        <a:xfrm>
          <a:off x="15430500" y="6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152400</xdr:rowOff>
    </xdr:from>
    <xdr:to>
      <xdr:col>85</xdr:col>
      <xdr:colOff>127000</xdr:colOff>
      <xdr:row>36</xdr:row>
      <xdr:rowOff>15240</xdr:rowOff>
    </xdr:to>
    <xdr:cxnSp macro="">
      <xdr:nvCxnSpPr>
        <xdr:cNvPr id="467" name="直線コネクタ 466"/>
        <xdr:cNvCxnSpPr/>
      </xdr:nvCxnSpPr>
      <xdr:spPr>
        <a:xfrm>
          <a:off x="15481300" y="615315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71120</xdr:rowOff>
    </xdr:from>
    <xdr:to>
      <xdr:col>76</xdr:col>
      <xdr:colOff>165100</xdr:colOff>
      <xdr:row>36</xdr:row>
      <xdr:rowOff>1270</xdr:rowOff>
    </xdr:to>
    <xdr:sp macro="" textlink="">
      <xdr:nvSpPr>
        <xdr:cNvPr id="468" name="楕円 467"/>
        <xdr:cNvSpPr/>
      </xdr:nvSpPr>
      <xdr:spPr>
        <a:xfrm>
          <a:off x="145415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121920</xdr:rowOff>
    </xdr:from>
    <xdr:to>
      <xdr:col>81</xdr:col>
      <xdr:colOff>50800</xdr:colOff>
      <xdr:row>35</xdr:row>
      <xdr:rowOff>152400</xdr:rowOff>
    </xdr:to>
    <xdr:cxnSp macro="">
      <xdr:nvCxnSpPr>
        <xdr:cNvPr id="469" name="直線コネクタ 468"/>
        <xdr:cNvCxnSpPr/>
      </xdr:nvCxnSpPr>
      <xdr:spPr>
        <a:xfrm>
          <a:off x="14592300" y="61226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129557</xdr:rowOff>
    </xdr:from>
    <xdr:ext cx="405111" cy="259045"/>
    <xdr:sp macro="" textlink="">
      <xdr:nvSpPr>
        <xdr:cNvPr id="470" name="n_1aveValue【認定こども園・幼稚園・保育所】&#10;有形固定資産減価償却率"/>
        <xdr:cNvSpPr txBox="1"/>
      </xdr:nvSpPr>
      <xdr:spPr>
        <a:xfrm>
          <a:off x="152660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154322</xdr:rowOff>
    </xdr:from>
    <xdr:ext cx="405111" cy="259045"/>
    <xdr:sp macro="" textlink="">
      <xdr:nvSpPr>
        <xdr:cNvPr id="471" name="n_2aveValue【認定こども園・幼稚園・保育所】&#10;有形固定資産減価償却率"/>
        <xdr:cNvSpPr txBox="1"/>
      </xdr:nvSpPr>
      <xdr:spPr>
        <a:xfrm>
          <a:off x="143897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92092</xdr:rowOff>
    </xdr:from>
    <xdr:ext cx="405111" cy="259045"/>
    <xdr:sp macro="" textlink="">
      <xdr:nvSpPr>
        <xdr:cNvPr id="472" name="n_3aveValue【認定こども園・幼稚園・保育所】&#10;有形固定資産減価償却率"/>
        <xdr:cNvSpPr txBox="1"/>
      </xdr:nvSpPr>
      <xdr:spPr>
        <a:xfrm>
          <a:off x="13500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48277</xdr:rowOff>
    </xdr:from>
    <xdr:ext cx="405111" cy="259045"/>
    <xdr:sp macro="" textlink="">
      <xdr:nvSpPr>
        <xdr:cNvPr id="473" name="n_1mainValue【認定こども園・幼稚園・保育所】&#10;有形固定資産減価償却率"/>
        <xdr:cNvSpPr txBox="1"/>
      </xdr:nvSpPr>
      <xdr:spPr>
        <a:xfrm>
          <a:off x="15266044" y="58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17797</xdr:rowOff>
    </xdr:from>
    <xdr:ext cx="405111" cy="259045"/>
    <xdr:sp macro="" textlink="">
      <xdr:nvSpPr>
        <xdr:cNvPr id="474" name="n_2mainValue【認定こども園・幼稚園・保育所】&#10;有形固定資産減価償却率"/>
        <xdr:cNvSpPr txBox="1"/>
      </xdr:nvSpPr>
      <xdr:spPr>
        <a:xfrm>
          <a:off x="14389744"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5" name="正方形/長方形 47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6" name="正方形/長方形 47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7" name="正方形/長方形 47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8" name="正方形/長方形 47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9" name="正方形/長方形 47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0" name="正方形/長方形 47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1" name="正方形/長方形 48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2" name="正方形/長方形 48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3" name="テキスト ボックス 48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4" name="直線コネクタ 48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5" name="直線コネクタ 48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86" name="テキスト ボックス 485"/>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7" name="直線コネクタ 48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88" name="テキスト ボックス 487"/>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89" name="直線コネクタ 48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90" name="テキスト ボックス 489"/>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91" name="直線コネクタ 49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92" name="テキスト ボックス 491"/>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3" name="直線コネクタ 49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94" name="テキスト ボックス 493"/>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5" name="直線コネクタ 49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96" name="テキスト ボックス 495"/>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7" name="直線コネクタ 49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98" name="テキスト ボックス 49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84364</xdr:rowOff>
    </xdr:from>
    <xdr:to>
      <xdr:col>116</xdr:col>
      <xdr:colOff>62864</xdr:colOff>
      <xdr:row>42</xdr:row>
      <xdr:rowOff>50074</xdr:rowOff>
    </xdr:to>
    <xdr:cxnSp macro="">
      <xdr:nvCxnSpPr>
        <xdr:cNvPr id="500" name="直線コネクタ 499"/>
        <xdr:cNvCxnSpPr/>
      </xdr:nvCxnSpPr>
      <xdr:spPr>
        <a:xfrm flipV="1">
          <a:off x="22160864" y="574221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53901</xdr:rowOff>
    </xdr:from>
    <xdr:ext cx="469744" cy="259045"/>
    <xdr:sp macro="" textlink="">
      <xdr:nvSpPr>
        <xdr:cNvPr id="501" name="【認定こども園・幼稚園・保育所】&#10;一人当たり面積最小値テキスト"/>
        <xdr:cNvSpPr txBox="1"/>
      </xdr:nvSpPr>
      <xdr:spPr>
        <a:xfrm>
          <a:off x="22199600" y="725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50074</xdr:rowOff>
    </xdr:from>
    <xdr:to>
      <xdr:col>116</xdr:col>
      <xdr:colOff>152400</xdr:colOff>
      <xdr:row>42</xdr:row>
      <xdr:rowOff>50074</xdr:rowOff>
    </xdr:to>
    <xdr:cxnSp macro="">
      <xdr:nvCxnSpPr>
        <xdr:cNvPr id="502" name="直線コネクタ 501"/>
        <xdr:cNvCxnSpPr/>
      </xdr:nvCxnSpPr>
      <xdr:spPr>
        <a:xfrm>
          <a:off x="22072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31041</xdr:rowOff>
    </xdr:from>
    <xdr:ext cx="469744" cy="259045"/>
    <xdr:sp macro="" textlink="">
      <xdr:nvSpPr>
        <xdr:cNvPr id="503" name="【認定こども園・幼稚園・保育所】&#10;一人当たり面積最大値テキスト"/>
        <xdr:cNvSpPr txBox="1"/>
      </xdr:nvSpPr>
      <xdr:spPr>
        <a:xfrm>
          <a:off x="22199600" y="551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84364</xdr:rowOff>
    </xdr:from>
    <xdr:to>
      <xdr:col>116</xdr:col>
      <xdr:colOff>152400</xdr:colOff>
      <xdr:row>33</xdr:row>
      <xdr:rowOff>84364</xdr:rowOff>
    </xdr:to>
    <xdr:cxnSp macro="">
      <xdr:nvCxnSpPr>
        <xdr:cNvPr id="504" name="直線コネクタ 503"/>
        <xdr:cNvCxnSpPr/>
      </xdr:nvCxnSpPr>
      <xdr:spPr>
        <a:xfrm>
          <a:off x="22072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164210</xdr:rowOff>
    </xdr:from>
    <xdr:ext cx="469744" cy="259045"/>
    <xdr:sp macro="" textlink="">
      <xdr:nvSpPr>
        <xdr:cNvPr id="505" name="【認定こども園・幼稚園・保育所】&#10;一人当たり面積平均値テキスト"/>
        <xdr:cNvSpPr txBox="1"/>
      </xdr:nvSpPr>
      <xdr:spPr>
        <a:xfrm>
          <a:off x="22199600" y="6679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141333</xdr:rowOff>
    </xdr:from>
    <xdr:to>
      <xdr:col>116</xdr:col>
      <xdr:colOff>114300</xdr:colOff>
      <xdr:row>40</xdr:row>
      <xdr:rowOff>71483</xdr:rowOff>
    </xdr:to>
    <xdr:sp macro="" textlink="">
      <xdr:nvSpPr>
        <xdr:cNvPr id="506" name="フローチャート: 判断 505"/>
        <xdr:cNvSpPr/>
      </xdr:nvSpPr>
      <xdr:spPr>
        <a:xfrm>
          <a:off x="22110700" y="682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79284</xdr:rowOff>
    </xdr:from>
    <xdr:to>
      <xdr:col>112</xdr:col>
      <xdr:colOff>38100</xdr:colOff>
      <xdr:row>40</xdr:row>
      <xdr:rowOff>9434</xdr:rowOff>
    </xdr:to>
    <xdr:sp macro="" textlink="">
      <xdr:nvSpPr>
        <xdr:cNvPr id="507" name="フローチャート: 判断 506"/>
        <xdr:cNvSpPr/>
      </xdr:nvSpPr>
      <xdr:spPr>
        <a:xfrm>
          <a:off x="21272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72753</xdr:rowOff>
    </xdr:from>
    <xdr:to>
      <xdr:col>107</xdr:col>
      <xdr:colOff>101600</xdr:colOff>
      <xdr:row>40</xdr:row>
      <xdr:rowOff>2903</xdr:rowOff>
    </xdr:to>
    <xdr:sp macro="" textlink="">
      <xdr:nvSpPr>
        <xdr:cNvPr id="508" name="フローチャート: 判断 507"/>
        <xdr:cNvSpPr/>
      </xdr:nvSpPr>
      <xdr:spPr>
        <a:xfrm>
          <a:off x="20383500" y="67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134801</xdr:rowOff>
    </xdr:from>
    <xdr:to>
      <xdr:col>102</xdr:col>
      <xdr:colOff>165100</xdr:colOff>
      <xdr:row>40</xdr:row>
      <xdr:rowOff>64951</xdr:rowOff>
    </xdr:to>
    <xdr:sp macro="" textlink="">
      <xdr:nvSpPr>
        <xdr:cNvPr id="509" name="フローチャート: 判断 508"/>
        <xdr:cNvSpPr/>
      </xdr:nvSpPr>
      <xdr:spPr>
        <a:xfrm>
          <a:off x="19494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0" name="テキスト ボックス 50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1" name="テキスト ボックス 51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2" name="テキスト ボックス 51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3" name="テキスト ボックス 51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4" name="テキスト ボックス 51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136434</xdr:rowOff>
    </xdr:from>
    <xdr:to>
      <xdr:col>116</xdr:col>
      <xdr:colOff>114300</xdr:colOff>
      <xdr:row>41</xdr:row>
      <xdr:rowOff>66584</xdr:rowOff>
    </xdr:to>
    <xdr:sp macro="" textlink="">
      <xdr:nvSpPr>
        <xdr:cNvPr id="515" name="楕円 514"/>
        <xdr:cNvSpPr/>
      </xdr:nvSpPr>
      <xdr:spPr>
        <a:xfrm>
          <a:off x="22110700" y="699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114861</xdr:rowOff>
    </xdr:from>
    <xdr:ext cx="469744" cy="259045"/>
    <xdr:sp macro="" textlink="">
      <xdr:nvSpPr>
        <xdr:cNvPr id="516" name="【認定こども園・幼稚園・保育所】&#10;一人当たり面積該当値テキスト"/>
        <xdr:cNvSpPr txBox="1"/>
      </xdr:nvSpPr>
      <xdr:spPr>
        <a:xfrm>
          <a:off x="22199600" y="697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103777</xdr:rowOff>
    </xdr:from>
    <xdr:to>
      <xdr:col>112</xdr:col>
      <xdr:colOff>38100</xdr:colOff>
      <xdr:row>41</xdr:row>
      <xdr:rowOff>33927</xdr:rowOff>
    </xdr:to>
    <xdr:sp macro="" textlink="">
      <xdr:nvSpPr>
        <xdr:cNvPr id="517" name="楕円 516"/>
        <xdr:cNvSpPr/>
      </xdr:nvSpPr>
      <xdr:spPr>
        <a:xfrm>
          <a:off x="21272500" y="69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154577</xdr:rowOff>
    </xdr:from>
    <xdr:to>
      <xdr:col>116</xdr:col>
      <xdr:colOff>63500</xdr:colOff>
      <xdr:row>41</xdr:row>
      <xdr:rowOff>15784</xdr:rowOff>
    </xdr:to>
    <xdr:cxnSp macro="">
      <xdr:nvCxnSpPr>
        <xdr:cNvPr id="518" name="直線コネクタ 517"/>
        <xdr:cNvCxnSpPr/>
      </xdr:nvCxnSpPr>
      <xdr:spPr>
        <a:xfrm>
          <a:off x="21323300" y="701257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167459</xdr:rowOff>
    </xdr:from>
    <xdr:to>
      <xdr:col>107</xdr:col>
      <xdr:colOff>101600</xdr:colOff>
      <xdr:row>40</xdr:row>
      <xdr:rowOff>97609</xdr:rowOff>
    </xdr:to>
    <xdr:sp macro="" textlink="">
      <xdr:nvSpPr>
        <xdr:cNvPr id="519" name="楕円 518"/>
        <xdr:cNvSpPr/>
      </xdr:nvSpPr>
      <xdr:spPr>
        <a:xfrm>
          <a:off x="20383500" y="685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46809</xdr:rowOff>
    </xdr:from>
    <xdr:to>
      <xdr:col>111</xdr:col>
      <xdr:colOff>177800</xdr:colOff>
      <xdr:row>40</xdr:row>
      <xdr:rowOff>154577</xdr:rowOff>
    </xdr:to>
    <xdr:cxnSp macro="">
      <xdr:nvCxnSpPr>
        <xdr:cNvPr id="520" name="直線コネクタ 519"/>
        <xdr:cNvCxnSpPr/>
      </xdr:nvCxnSpPr>
      <xdr:spPr>
        <a:xfrm>
          <a:off x="20434300" y="6904809"/>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25961</xdr:rowOff>
    </xdr:from>
    <xdr:ext cx="469744" cy="259045"/>
    <xdr:sp macro="" textlink="">
      <xdr:nvSpPr>
        <xdr:cNvPr id="521" name="n_1aveValue【認定こども園・幼稚園・保育所】&#10;一人当たり面積"/>
        <xdr:cNvSpPr txBox="1"/>
      </xdr:nvSpPr>
      <xdr:spPr>
        <a:xfrm>
          <a:off x="21075727" y="654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19430</xdr:rowOff>
    </xdr:from>
    <xdr:ext cx="469744" cy="259045"/>
    <xdr:sp macro="" textlink="">
      <xdr:nvSpPr>
        <xdr:cNvPr id="522" name="n_2aveValue【認定こども園・幼稚園・保育所】&#10;一人当たり面積"/>
        <xdr:cNvSpPr txBox="1"/>
      </xdr:nvSpPr>
      <xdr:spPr>
        <a:xfrm>
          <a:off x="20199427" y="653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81478</xdr:rowOff>
    </xdr:from>
    <xdr:ext cx="469744" cy="259045"/>
    <xdr:sp macro="" textlink="">
      <xdr:nvSpPr>
        <xdr:cNvPr id="523" name="n_3aveValue【認定こども園・幼稚園・保育所】&#10;一人当たり面積"/>
        <xdr:cNvSpPr txBox="1"/>
      </xdr:nvSpPr>
      <xdr:spPr>
        <a:xfrm>
          <a:off x="19310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25054</xdr:rowOff>
    </xdr:from>
    <xdr:ext cx="469744" cy="259045"/>
    <xdr:sp macro="" textlink="">
      <xdr:nvSpPr>
        <xdr:cNvPr id="524" name="n_1mainValue【認定こども園・幼稚園・保育所】&#10;一人当たり面積"/>
        <xdr:cNvSpPr txBox="1"/>
      </xdr:nvSpPr>
      <xdr:spPr>
        <a:xfrm>
          <a:off x="21075727" y="705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88736</xdr:rowOff>
    </xdr:from>
    <xdr:ext cx="469744" cy="259045"/>
    <xdr:sp macro="" textlink="">
      <xdr:nvSpPr>
        <xdr:cNvPr id="525" name="n_2mainValue【認定こども園・幼稚園・保育所】&#10;一人当たり面積"/>
        <xdr:cNvSpPr txBox="1"/>
      </xdr:nvSpPr>
      <xdr:spPr>
        <a:xfrm>
          <a:off x="20199427" y="694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6" name="正方形/長方形 5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7" name="正方形/長方形 5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8" name="正方形/長方形 5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9" name="正方形/長方形 5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0" name="正方形/長方形 5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1" name="正方形/長方形 5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2" name="正方形/長方形 5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3" name="正方形/長方形 53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4" name="テキスト ボックス 53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5" name="直線コネクタ 53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36" name="テキスト ボックス 53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37" name="直線コネクタ 53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38" name="テキスト ボックス 53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39" name="直線コネクタ 53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40" name="テキスト ボックス 53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41" name="直線コネクタ 54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42" name="テキスト ボックス 54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43" name="直線コネクタ 54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44" name="テキスト ボックス 54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5" name="直線コネクタ 54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6" name="テキスト ボックス 54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107442</xdr:rowOff>
    </xdr:from>
    <xdr:to>
      <xdr:col>85</xdr:col>
      <xdr:colOff>126364</xdr:colOff>
      <xdr:row>62</xdr:row>
      <xdr:rowOff>148590</xdr:rowOff>
    </xdr:to>
    <xdr:cxnSp macro="">
      <xdr:nvCxnSpPr>
        <xdr:cNvPr id="548" name="直線コネクタ 547"/>
        <xdr:cNvCxnSpPr/>
      </xdr:nvCxnSpPr>
      <xdr:spPr>
        <a:xfrm flipV="1">
          <a:off x="16318864" y="9537192"/>
          <a:ext cx="0" cy="12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152417</xdr:rowOff>
    </xdr:from>
    <xdr:ext cx="405111" cy="259045"/>
    <xdr:sp macro="" textlink="">
      <xdr:nvSpPr>
        <xdr:cNvPr id="549" name="【学校施設】&#10;有形固定資産減価償却率最小値テキスト"/>
        <xdr:cNvSpPr txBox="1"/>
      </xdr:nvSpPr>
      <xdr:spPr>
        <a:xfrm>
          <a:off x="16357600"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148590</xdr:rowOff>
    </xdr:from>
    <xdr:to>
      <xdr:col>86</xdr:col>
      <xdr:colOff>25400</xdr:colOff>
      <xdr:row>62</xdr:row>
      <xdr:rowOff>148590</xdr:rowOff>
    </xdr:to>
    <xdr:cxnSp macro="">
      <xdr:nvCxnSpPr>
        <xdr:cNvPr id="550" name="直線コネクタ 549"/>
        <xdr:cNvCxnSpPr/>
      </xdr:nvCxnSpPr>
      <xdr:spPr>
        <a:xfrm>
          <a:off x="16230600" y="1077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54119</xdr:rowOff>
    </xdr:from>
    <xdr:ext cx="405111" cy="259045"/>
    <xdr:sp macro="" textlink="">
      <xdr:nvSpPr>
        <xdr:cNvPr id="551" name="【学校施設】&#10;有形固定資産減価償却率最大値テキスト"/>
        <xdr:cNvSpPr txBox="1"/>
      </xdr:nvSpPr>
      <xdr:spPr>
        <a:xfrm>
          <a:off x="16357600" y="931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107442</xdr:rowOff>
    </xdr:from>
    <xdr:to>
      <xdr:col>86</xdr:col>
      <xdr:colOff>25400</xdr:colOff>
      <xdr:row>55</xdr:row>
      <xdr:rowOff>107442</xdr:rowOff>
    </xdr:to>
    <xdr:cxnSp macro="">
      <xdr:nvCxnSpPr>
        <xdr:cNvPr id="552" name="直線コネクタ 551"/>
        <xdr:cNvCxnSpPr/>
      </xdr:nvCxnSpPr>
      <xdr:spPr>
        <a:xfrm>
          <a:off x="16230600" y="953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132097</xdr:rowOff>
    </xdr:from>
    <xdr:ext cx="405111" cy="259045"/>
    <xdr:sp macro="" textlink="">
      <xdr:nvSpPr>
        <xdr:cNvPr id="553" name="【学校施設】&#10;有形固定資産減価償却率平均値テキスト"/>
        <xdr:cNvSpPr txBox="1"/>
      </xdr:nvSpPr>
      <xdr:spPr>
        <a:xfrm>
          <a:off x="16357600" y="990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554" name="フローチャート: 判断 553"/>
        <xdr:cNvSpPr/>
      </xdr:nvSpPr>
      <xdr:spPr>
        <a:xfrm>
          <a:off x="16268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122936</xdr:rowOff>
    </xdr:from>
    <xdr:to>
      <xdr:col>81</xdr:col>
      <xdr:colOff>101600</xdr:colOff>
      <xdr:row>59</xdr:row>
      <xdr:rowOff>53086</xdr:rowOff>
    </xdr:to>
    <xdr:sp macro="" textlink="">
      <xdr:nvSpPr>
        <xdr:cNvPr id="555" name="フローチャート: 判断 554"/>
        <xdr:cNvSpPr/>
      </xdr:nvSpPr>
      <xdr:spPr>
        <a:xfrm>
          <a:off x="15430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129794</xdr:rowOff>
    </xdr:from>
    <xdr:to>
      <xdr:col>76</xdr:col>
      <xdr:colOff>165100</xdr:colOff>
      <xdr:row>59</xdr:row>
      <xdr:rowOff>59944</xdr:rowOff>
    </xdr:to>
    <xdr:sp macro="" textlink="">
      <xdr:nvSpPr>
        <xdr:cNvPr id="556" name="フローチャート: 判断 555"/>
        <xdr:cNvSpPr/>
      </xdr:nvSpPr>
      <xdr:spPr>
        <a:xfrm>
          <a:off x="14541500" y="1007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557" name="フローチャート: 判断 556"/>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8" name="テキスト ボックス 55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9" name="テキスト ボックス 55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0" name="テキスト ボックス 55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1" name="テキスト ボックス 56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2" name="テキスト ボックス 56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45212</xdr:rowOff>
    </xdr:from>
    <xdr:to>
      <xdr:col>85</xdr:col>
      <xdr:colOff>177800</xdr:colOff>
      <xdr:row>59</xdr:row>
      <xdr:rowOff>146812</xdr:rowOff>
    </xdr:to>
    <xdr:sp macro="" textlink="">
      <xdr:nvSpPr>
        <xdr:cNvPr id="563" name="楕円 562"/>
        <xdr:cNvSpPr/>
      </xdr:nvSpPr>
      <xdr:spPr>
        <a:xfrm>
          <a:off x="16268700" y="1016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23639</xdr:rowOff>
    </xdr:from>
    <xdr:ext cx="405111" cy="259045"/>
    <xdr:sp macro="" textlink="">
      <xdr:nvSpPr>
        <xdr:cNvPr id="564" name="【学校施設】&#10;有形固定資産減価償却率該当値テキスト"/>
        <xdr:cNvSpPr txBox="1"/>
      </xdr:nvSpPr>
      <xdr:spPr>
        <a:xfrm>
          <a:off x="16357600" y="10139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97790</xdr:rowOff>
    </xdr:from>
    <xdr:to>
      <xdr:col>81</xdr:col>
      <xdr:colOff>101600</xdr:colOff>
      <xdr:row>60</xdr:row>
      <xdr:rowOff>27940</xdr:rowOff>
    </xdr:to>
    <xdr:sp macro="" textlink="">
      <xdr:nvSpPr>
        <xdr:cNvPr id="565" name="楕円 564"/>
        <xdr:cNvSpPr/>
      </xdr:nvSpPr>
      <xdr:spPr>
        <a:xfrm>
          <a:off x="15430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96012</xdr:rowOff>
    </xdr:from>
    <xdr:to>
      <xdr:col>85</xdr:col>
      <xdr:colOff>127000</xdr:colOff>
      <xdr:row>59</xdr:row>
      <xdr:rowOff>148590</xdr:rowOff>
    </xdr:to>
    <xdr:cxnSp macro="">
      <xdr:nvCxnSpPr>
        <xdr:cNvPr id="566" name="直線コネクタ 565"/>
        <xdr:cNvCxnSpPr/>
      </xdr:nvCxnSpPr>
      <xdr:spPr>
        <a:xfrm flipV="1">
          <a:off x="15481300" y="10211562"/>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4064</xdr:rowOff>
    </xdr:from>
    <xdr:to>
      <xdr:col>76</xdr:col>
      <xdr:colOff>165100</xdr:colOff>
      <xdr:row>59</xdr:row>
      <xdr:rowOff>105664</xdr:rowOff>
    </xdr:to>
    <xdr:sp macro="" textlink="">
      <xdr:nvSpPr>
        <xdr:cNvPr id="567" name="楕円 566"/>
        <xdr:cNvSpPr/>
      </xdr:nvSpPr>
      <xdr:spPr>
        <a:xfrm>
          <a:off x="14541500" y="1011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54864</xdr:rowOff>
    </xdr:from>
    <xdr:to>
      <xdr:col>81</xdr:col>
      <xdr:colOff>50800</xdr:colOff>
      <xdr:row>59</xdr:row>
      <xdr:rowOff>148590</xdr:rowOff>
    </xdr:to>
    <xdr:cxnSp macro="">
      <xdr:nvCxnSpPr>
        <xdr:cNvPr id="568" name="直線コネクタ 567"/>
        <xdr:cNvCxnSpPr/>
      </xdr:nvCxnSpPr>
      <xdr:spPr>
        <a:xfrm>
          <a:off x="14592300" y="10170414"/>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69613</xdr:rowOff>
    </xdr:from>
    <xdr:ext cx="405111" cy="259045"/>
    <xdr:sp macro="" textlink="">
      <xdr:nvSpPr>
        <xdr:cNvPr id="569" name="n_1aveValue【学校施設】&#10;有形固定資産減価償却率"/>
        <xdr:cNvSpPr txBox="1"/>
      </xdr:nvSpPr>
      <xdr:spPr>
        <a:xfrm>
          <a:off x="152660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76471</xdr:rowOff>
    </xdr:from>
    <xdr:ext cx="405111" cy="259045"/>
    <xdr:sp macro="" textlink="">
      <xdr:nvSpPr>
        <xdr:cNvPr id="570" name="n_2aveValue【学校施設】&#10;有形固定資産減価償却率"/>
        <xdr:cNvSpPr txBox="1"/>
      </xdr:nvSpPr>
      <xdr:spPr>
        <a:xfrm>
          <a:off x="14389744" y="984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78757</xdr:rowOff>
    </xdr:from>
    <xdr:ext cx="405111" cy="259045"/>
    <xdr:sp macro="" textlink="">
      <xdr:nvSpPr>
        <xdr:cNvPr id="571" name="n_3aveValue【学校施設】&#10;有形固定資産減価償却率"/>
        <xdr:cNvSpPr txBox="1"/>
      </xdr:nvSpPr>
      <xdr:spPr>
        <a:xfrm>
          <a:off x="13500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19067</xdr:rowOff>
    </xdr:from>
    <xdr:ext cx="405111" cy="259045"/>
    <xdr:sp macro="" textlink="">
      <xdr:nvSpPr>
        <xdr:cNvPr id="572" name="n_1mainValue【学校施設】&#10;有形固定資産減価償却率"/>
        <xdr:cNvSpPr txBox="1"/>
      </xdr:nvSpPr>
      <xdr:spPr>
        <a:xfrm>
          <a:off x="152660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96791</xdr:rowOff>
    </xdr:from>
    <xdr:ext cx="405111" cy="259045"/>
    <xdr:sp macro="" textlink="">
      <xdr:nvSpPr>
        <xdr:cNvPr id="573" name="n_2mainValue【学校施設】&#10;有形固定資産減価償却率"/>
        <xdr:cNvSpPr txBox="1"/>
      </xdr:nvSpPr>
      <xdr:spPr>
        <a:xfrm>
          <a:off x="14389744" y="1021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4" name="直線コネクタ 58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5" name="テキスト ボックス 58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6" name="直線コネクタ 58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7" name="テキスト ボックス 58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8" name="直線コネクタ 58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9" name="テキスト ボックス 58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0" name="直線コネクタ 58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1" name="テキスト ボックス 59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2" name="直線コネクタ 59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3" name="テキスト ボックス 59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4" name="直線コネクタ 5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5" name="テキスト ボックス 5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64008</xdr:rowOff>
    </xdr:from>
    <xdr:to>
      <xdr:col>116</xdr:col>
      <xdr:colOff>62864</xdr:colOff>
      <xdr:row>64</xdr:row>
      <xdr:rowOff>68199</xdr:rowOff>
    </xdr:to>
    <xdr:cxnSp macro="">
      <xdr:nvCxnSpPr>
        <xdr:cNvPr id="597" name="直線コネクタ 596"/>
        <xdr:cNvCxnSpPr/>
      </xdr:nvCxnSpPr>
      <xdr:spPr>
        <a:xfrm flipV="1">
          <a:off x="22160864" y="9665208"/>
          <a:ext cx="0" cy="1375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72026</xdr:rowOff>
    </xdr:from>
    <xdr:ext cx="469744" cy="259045"/>
    <xdr:sp macro="" textlink="">
      <xdr:nvSpPr>
        <xdr:cNvPr id="598" name="【学校施設】&#10;一人当たり面積最小値テキスト"/>
        <xdr:cNvSpPr txBox="1"/>
      </xdr:nvSpPr>
      <xdr:spPr>
        <a:xfrm>
          <a:off x="22199600" y="1104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68199</xdr:rowOff>
    </xdr:from>
    <xdr:to>
      <xdr:col>116</xdr:col>
      <xdr:colOff>152400</xdr:colOff>
      <xdr:row>64</xdr:row>
      <xdr:rowOff>68199</xdr:rowOff>
    </xdr:to>
    <xdr:cxnSp macro="">
      <xdr:nvCxnSpPr>
        <xdr:cNvPr id="599" name="直線コネクタ 598"/>
        <xdr:cNvCxnSpPr/>
      </xdr:nvCxnSpPr>
      <xdr:spPr>
        <a:xfrm>
          <a:off x="22072600" y="11040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10685</xdr:rowOff>
    </xdr:from>
    <xdr:ext cx="469744" cy="259045"/>
    <xdr:sp macro="" textlink="">
      <xdr:nvSpPr>
        <xdr:cNvPr id="600" name="【学校施設】&#10;一人当たり面積最大値テキスト"/>
        <xdr:cNvSpPr txBox="1"/>
      </xdr:nvSpPr>
      <xdr:spPr>
        <a:xfrm>
          <a:off x="221996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64008</xdr:rowOff>
    </xdr:from>
    <xdr:to>
      <xdr:col>116</xdr:col>
      <xdr:colOff>152400</xdr:colOff>
      <xdr:row>56</xdr:row>
      <xdr:rowOff>64008</xdr:rowOff>
    </xdr:to>
    <xdr:cxnSp macro="">
      <xdr:nvCxnSpPr>
        <xdr:cNvPr id="601" name="直線コネクタ 600"/>
        <xdr:cNvCxnSpPr/>
      </xdr:nvCxnSpPr>
      <xdr:spPr>
        <a:xfrm>
          <a:off x="22072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23639</xdr:rowOff>
    </xdr:from>
    <xdr:ext cx="469744" cy="259045"/>
    <xdr:sp macro="" textlink="">
      <xdr:nvSpPr>
        <xdr:cNvPr id="602" name="【学校施設】&#10;一人当たり面積平均値テキスト"/>
        <xdr:cNvSpPr txBox="1"/>
      </xdr:nvSpPr>
      <xdr:spPr>
        <a:xfrm>
          <a:off x="22199600" y="10310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45212</xdr:rowOff>
    </xdr:from>
    <xdr:to>
      <xdr:col>116</xdr:col>
      <xdr:colOff>114300</xdr:colOff>
      <xdr:row>60</xdr:row>
      <xdr:rowOff>146812</xdr:rowOff>
    </xdr:to>
    <xdr:sp macro="" textlink="">
      <xdr:nvSpPr>
        <xdr:cNvPr id="603" name="フローチャート: 判断 602"/>
        <xdr:cNvSpPr/>
      </xdr:nvSpPr>
      <xdr:spPr>
        <a:xfrm>
          <a:off x="22110700" y="1033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35687</xdr:rowOff>
    </xdr:from>
    <xdr:to>
      <xdr:col>112</xdr:col>
      <xdr:colOff>38100</xdr:colOff>
      <xdr:row>60</xdr:row>
      <xdr:rowOff>137287</xdr:rowOff>
    </xdr:to>
    <xdr:sp macro="" textlink="">
      <xdr:nvSpPr>
        <xdr:cNvPr id="604" name="フローチャート: 判断 603"/>
        <xdr:cNvSpPr/>
      </xdr:nvSpPr>
      <xdr:spPr>
        <a:xfrm>
          <a:off x="21272500" y="1032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21209</xdr:rowOff>
    </xdr:from>
    <xdr:to>
      <xdr:col>107</xdr:col>
      <xdr:colOff>101600</xdr:colOff>
      <xdr:row>60</xdr:row>
      <xdr:rowOff>122809</xdr:rowOff>
    </xdr:to>
    <xdr:sp macro="" textlink="">
      <xdr:nvSpPr>
        <xdr:cNvPr id="605" name="フローチャート: 判断 604"/>
        <xdr:cNvSpPr/>
      </xdr:nvSpPr>
      <xdr:spPr>
        <a:xfrm>
          <a:off x="20383500" y="1030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42926</xdr:rowOff>
    </xdr:from>
    <xdr:to>
      <xdr:col>102</xdr:col>
      <xdr:colOff>165100</xdr:colOff>
      <xdr:row>60</xdr:row>
      <xdr:rowOff>144526</xdr:rowOff>
    </xdr:to>
    <xdr:sp macro="" textlink="">
      <xdr:nvSpPr>
        <xdr:cNvPr id="606" name="フローチャート: 判断 605"/>
        <xdr:cNvSpPr/>
      </xdr:nvSpPr>
      <xdr:spPr>
        <a:xfrm>
          <a:off x="194945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115697</xdr:rowOff>
    </xdr:from>
    <xdr:to>
      <xdr:col>116</xdr:col>
      <xdr:colOff>114300</xdr:colOff>
      <xdr:row>60</xdr:row>
      <xdr:rowOff>45847</xdr:rowOff>
    </xdr:to>
    <xdr:sp macro="" textlink="">
      <xdr:nvSpPr>
        <xdr:cNvPr id="612" name="楕円 611"/>
        <xdr:cNvSpPr/>
      </xdr:nvSpPr>
      <xdr:spPr>
        <a:xfrm>
          <a:off x="22110700" y="1023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138574</xdr:rowOff>
    </xdr:from>
    <xdr:ext cx="469744" cy="259045"/>
    <xdr:sp macro="" textlink="">
      <xdr:nvSpPr>
        <xdr:cNvPr id="613" name="【学校施設】&#10;一人当たり面積該当値テキスト"/>
        <xdr:cNvSpPr txBox="1"/>
      </xdr:nvSpPr>
      <xdr:spPr>
        <a:xfrm>
          <a:off x="22199600" y="1008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53213</xdr:rowOff>
    </xdr:from>
    <xdr:to>
      <xdr:col>112</xdr:col>
      <xdr:colOff>38100</xdr:colOff>
      <xdr:row>59</xdr:row>
      <xdr:rowOff>154813</xdr:rowOff>
    </xdr:to>
    <xdr:sp macro="" textlink="">
      <xdr:nvSpPr>
        <xdr:cNvPr id="614" name="楕円 613"/>
        <xdr:cNvSpPr/>
      </xdr:nvSpPr>
      <xdr:spPr>
        <a:xfrm>
          <a:off x="21272500" y="1016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104013</xdr:rowOff>
    </xdr:from>
    <xdr:to>
      <xdr:col>116</xdr:col>
      <xdr:colOff>63500</xdr:colOff>
      <xdr:row>59</xdr:row>
      <xdr:rowOff>166497</xdr:rowOff>
    </xdr:to>
    <xdr:cxnSp macro="">
      <xdr:nvCxnSpPr>
        <xdr:cNvPr id="615" name="直線コネクタ 614"/>
        <xdr:cNvCxnSpPr/>
      </xdr:nvCxnSpPr>
      <xdr:spPr>
        <a:xfrm>
          <a:off x="21323300" y="10219563"/>
          <a:ext cx="838200" cy="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78359</xdr:rowOff>
    </xdr:from>
    <xdr:to>
      <xdr:col>107</xdr:col>
      <xdr:colOff>101600</xdr:colOff>
      <xdr:row>60</xdr:row>
      <xdr:rowOff>8509</xdr:rowOff>
    </xdr:to>
    <xdr:sp macro="" textlink="">
      <xdr:nvSpPr>
        <xdr:cNvPr id="616" name="楕円 615"/>
        <xdr:cNvSpPr/>
      </xdr:nvSpPr>
      <xdr:spPr>
        <a:xfrm>
          <a:off x="20383500" y="1019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104013</xdr:rowOff>
    </xdr:from>
    <xdr:to>
      <xdr:col>111</xdr:col>
      <xdr:colOff>177800</xdr:colOff>
      <xdr:row>59</xdr:row>
      <xdr:rowOff>129159</xdr:rowOff>
    </xdr:to>
    <xdr:cxnSp macro="">
      <xdr:nvCxnSpPr>
        <xdr:cNvPr id="617" name="直線コネクタ 616"/>
        <xdr:cNvCxnSpPr/>
      </xdr:nvCxnSpPr>
      <xdr:spPr>
        <a:xfrm flipV="1">
          <a:off x="20434300" y="10219563"/>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128414</xdr:rowOff>
    </xdr:from>
    <xdr:ext cx="469744" cy="259045"/>
    <xdr:sp macro="" textlink="">
      <xdr:nvSpPr>
        <xdr:cNvPr id="618" name="n_1aveValue【学校施設】&#10;一人当たり面積"/>
        <xdr:cNvSpPr txBox="1"/>
      </xdr:nvSpPr>
      <xdr:spPr>
        <a:xfrm>
          <a:off x="21075727" y="1041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113936</xdr:rowOff>
    </xdr:from>
    <xdr:ext cx="469744" cy="259045"/>
    <xdr:sp macro="" textlink="">
      <xdr:nvSpPr>
        <xdr:cNvPr id="619" name="n_2aveValue【学校施設】&#10;一人当たり面積"/>
        <xdr:cNvSpPr txBox="1"/>
      </xdr:nvSpPr>
      <xdr:spPr>
        <a:xfrm>
          <a:off x="20199427" y="1040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161053</xdr:rowOff>
    </xdr:from>
    <xdr:ext cx="469744" cy="259045"/>
    <xdr:sp macro="" textlink="">
      <xdr:nvSpPr>
        <xdr:cNvPr id="620" name="n_3aveValue【学校施設】&#10;一人当たり面積"/>
        <xdr:cNvSpPr txBox="1"/>
      </xdr:nvSpPr>
      <xdr:spPr>
        <a:xfrm>
          <a:off x="19310427" y="1010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171340</xdr:rowOff>
    </xdr:from>
    <xdr:ext cx="469744" cy="259045"/>
    <xdr:sp macro="" textlink="">
      <xdr:nvSpPr>
        <xdr:cNvPr id="621" name="n_1mainValue【学校施設】&#10;一人当たり面積"/>
        <xdr:cNvSpPr txBox="1"/>
      </xdr:nvSpPr>
      <xdr:spPr>
        <a:xfrm>
          <a:off x="21075727" y="994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25036</xdr:rowOff>
    </xdr:from>
    <xdr:ext cx="469744" cy="259045"/>
    <xdr:sp macro="" textlink="">
      <xdr:nvSpPr>
        <xdr:cNvPr id="622" name="n_2mainValue【学校施設】&#10;一人当たり面積"/>
        <xdr:cNvSpPr txBox="1"/>
      </xdr:nvSpPr>
      <xdr:spPr>
        <a:xfrm>
          <a:off x="20199427" y="996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33" name="テキスト ボックス 63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35" name="テキスト ボックス 63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43" name="テキスト ボックス 64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5" name="テキスト ボックス 64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647" name="直線コネクタ 646"/>
        <xdr:cNvCxnSpPr/>
      </xdr:nvCxnSpPr>
      <xdr:spPr>
        <a:xfrm flipV="1">
          <a:off x="16318864"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648" name="【児童館】&#10;有形固定資産減価償却率最小値テキスト"/>
        <xdr:cNvSpPr txBox="1"/>
      </xdr:nvSpPr>
      <xdr:spPr>
        <a:xfrm>
          <a:off x="16357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649" name="直線コネクタ 648"/>
        <xdr:cNvCxnSpPr/>
      </xdr:nvCxnSpPr>
      <xdr:spPr>
        <a:xfrm>
          <a:off x="16230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50"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1" name="直線コネクタ 650"/>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57166</xdr:rowOff>
    </xdr:from>
    <xdr:ext cx="405111" cy="259045"/>
    <xdr:sp macro="" textlink="">
      <xdr:nvSpPr>
        <xdr:cNvPr id="652" name="【児童館】&#10;有形固定資産減価償却率平均値テキスト"/>
        <xdr:cNvSpPr txBox="1"/>
      </xdr:nvSpPr>
      <xdr:spPr>
        <a:xfrm>
          <a:off x="16357600"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78739</xdr:rowOff>
    </xdr:from>
    <xdr:to>
      <xdr:col>85</xdr:col>
      <xdr:colOff>177800</xdr:colOff>
      <xdr:row>83</xdr:row>
      <xdr:rowOff>8889</xdr:rowOff>
    </xdr:to>
    <xdr:sp macro="" textlink="">
      <xdr:nvSpPr>
        <xdr:cNvPr id="653" name="フローチャート: 判断 652"/>
        <xdr:cNvSpPr/>
      </xdr:nvSpPr>
      <xdr:spPr>
        <a:xfrm>
          <a:off x="16268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53975</xdr:rowOff>
    </xdr:from>
    <xdr:to>
      <xdr:col>81</xdr:col>
      <xdr:colOff>101600</xdr:colOff>
      <xdr:row>82</xdr:row>
      <xdr:rowOff>155575</xdr:rowOff>
    </xdr:to>
    <xdr:sp macro="" textlink="">
      <xdr:nvSpPr>
        <xdr:cNvPr id="654" name="フローチャート: 判断 653"/>
        <xdr:cNvSpPr/>
      </xdr:nvSpPr>
      <xdr:spPr>
        <a:xfrm>
          <a:off x="154305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655" name="フローチャート: 判断 654"/>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145414</xdr:rowOff>
    </xdr:from>
    <xdr:to>
      <xdr:col>72</xdr:col>
      <xdr:colOff>38100</xdr:colOff>
      <xdr:row>82</xdr:row>
      <xdr:rowOff>75564</xdr:rowOff>
    </xdr:to>
    <xdr:sp macro="" textlink="">
      <xdr:nvSpPr>
        <xdr:cNvPr id="656" name="フローチャート: 判断 655"/>
        <xdr:cNvSpPr/>
      </xdr:nvSpPr>
      <xdr:spPr>
        <a:xfrm>
          <a:off x="13652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662" name="楕円 661"/>
        <xdr:cNvSpPr/>
      </xdr:nvSpPr>
      <xdr:spPr>
        <a:xfrm>
          <a:off x="162687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113047</xdr:rowOff>
    </xdr:from>
    <xdr:ext cx="405111" cy="259045"/>
    <xdr:sp macro="" textlink="">
      <xdr:nvSpPr>
        <xdr:cNvPr id="663" name="【児童館】&#10;有形固定資産減価償却率該当値テキスト"/>
        <xdr:cNvSpPr txBox="1"/>
      </xdr:nvSpPr>
      <xdr:spPr>
        <a:xfrm>
          <a:off x="16357600"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133986</xdr:rowOff>
    </xdr:from>
    <xdr:to>
      <xdr:col>81</xdr:col>
      <xdr:colOff>101600</xdr:colOff>
      <xdr:row>82</xdr:row>
      <xdr:rowOff>64136</xdr:rowOff>
    </xdr:to>
    <xdr:sp macro="" textlink="">
      <xdr:nvSpPr>
        <xdr:cNvPr id="664" name="楕円 663"/>
        <xdr:cNvSpPr/>
      </xdr:nvSpPr>
      <xdr:spPr>
        <a:xfrm>
          <a:off x="15430500" y="1402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140970</xdr:rowOff>
    </xdr:from>
    <xdr:to>
      <xdr:col>85</xdr:col>
      <xdr:colOff>127000</xdr:colOff>
      <xdr:row>82</xdr:row>
      <xdr:rowOff>13336</xdr:rowOff>
    </xdr:to>
    <xdr:cxnSp macro="">
      <xdr:nvCxnSpPr>
        <xdr:cNvPr id="665" name="直線コネクタ 664"/>
        <xdr:cNvCxnSpPr/>
      </xdr:nvCxnSpPr>
      <xdr:spPr>
        <a:xfrm flipV="1">
          <a:off x="15481300" y="14028420"/>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12064</xdr:rowOff>
    </xdr:from>
    <xdr:to>
      <xdr:col>76</xdr:col>
      <xdr:colOff>165100</xdr:colOff>
      <xdr:row>82</xdr:row>
      <xdr:rowOff>113664</xdr:rowOff>
    </xdr:to>
    <xdr:sp macro="" textlink="">
      <xdr:nvSpPr>
        <xdr:cNvPr id="666" name="楕円 665"/>
        <xdr:cNvSpPr/>
      </xdr:nvSpPr>
      <xdr:spPr>
        <a:xfrm>
          <a:off x="1454150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13336</xdr:rowOff>
    </xdr:from>
    <xdr:to>
      <xdr:col>81</xdr:col>
      <xdr:colOff>50800</xdr:colOff>
      <xdr:row>82</xdr:row>
      <xdr:rowOff>62864</xdr:rowOff>
    </xdr:to>
    <xdr:cxnSp macro="">
      <xdr:nvCxnSpPr>
        <xdr:cNvPr id="667" name="直線コネクタ 666"/>
        <xdr:cNvCxnSpPr/>
      </xdr:nvCxnSpPr>
      <xdr:spPr>
        <a:xfrm flipV="1">
          <a:off x="14592300" y="14072236"/>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146702</xdr:rowOff>
    </xdr:from>
    <xdr:ext cx="405111" cy="259045"/>
    <xdr:sp macro="" textlink="">
      <xdr:nvSpPr>
        <xdr:cNvPr id="668" name="n_1aveValue【児童館】&#10;有形固定資産減価償却率"/>
        <xdr:cNvSpPr txBox="1"/>
      </xdr:nvSpPr>
      <xdr:spPr>
        <a:xfrm>
          <a:off x="15266044" y="1420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139082</xdr:rowOff>
    </xdr:from>
    <xdr:ext cx="405111" cy="259045"/>
    <xdr:sp macro="" textlink="">
      <xdr:nvSpPr>
        <xdr:cNvPr id="669" name="n_2aveValue【児童館】&#10;有形固定資産減価償却率"/>
        <xdr:cNvSpPr txBox="1"/>
      </xdr:nvSpPr>
      <xdr:spPr>
        <a:xfrm>
          <a:off x="143897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92091</xdr:rowOff>
    </xdr:from>
    <xdr:ext cx="405111" cy="259045"/>
    <xdr:sp macro="" textlink="">
      <xdr:nvSpPr>
        <xdr:cNvPr id="670" name="n_3aveValue【児童館】&#10;有形固定資産減価償却率"/>
        <xdr:cNvSpPr txBox="1"/>
      </xdr:nvSpPr>
      <xdr:spPr>
        <a:xfrm>
          <a:off x="13500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80663</xdr:rowOff>
    </xdr:from>
    <xdr:ext cx="405111" cy="259045"/>
    <xdr:sp macro="" textlink="">
      <xdr:nvSpPr>
        <xdr:cNvPr id="671" name="n_1mainValue【児童館】&#10;有形固定資産減価償却率"/>
        <xdr:cNvSpPr txBox="1"/>
      </xdr:nvSpPr>
      <xdr:spPr>
        <a:xfrm>
          <a:off x="152660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130191</xdr:rowOff>
    </xdr:from>
    <xdr:ext cx="405111" cy="259045"/>
    <xdr:sp macro="" textlink="">
      <xdr:nvSpPr>
        <xdr:cNvPr id="672" name="n_2mainValue【児童館】&#10;有形固定資産減価償却率"/>
        <xdr:cNvSpPr txBox="1"/>
      </xdr:nvSpPr>
      <xdr:spPr>
        <a:xfrm>
          <a:off x="143897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3" name="直線コネクタ 68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4" name="テキスト ボックス 68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5" name="直線コネクタ 68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6" name="テキスト ボックス 68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7" name="直線コネクタ 68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8" name="テキスト ボックス 68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9" name="直線コネクタ 68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0" name="テキスト ボックス 68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2" name="テキスト ボックス 6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140970</xdr:rowOff>
    </xdr:to>
    <xdr:cxnSp macro="">
      <xdr:nvCxnSpPr>
        <xdr:cNvPr id="694" name="直線コネクタ 693"/>
        <xdr:cNvCxnSpPr/>
      </xdr:nvCxnSpPr>
      <xdr:spPr>
        <a:xfrm flipV="1">
          <a:off x="22160864" y="132740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95"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96" name="直線コネクタ 695"/>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97" name="【児童館】&#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98" name="直線コネクタ 697"/>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101616</xdr:rowOff>
    </xdr:from>
    <xdr:ext cx="469744" cy="259045"/>
    <xdr:sp macro="" textlink="">
      <xdr:nvSpPr>
        <xdr:cNvPr id="699" name="【児童館】&#10;一人当たり面積平均値テキスト"/>
        <xdr:cNvSpPr txBox="1"/>
      </xdr:nvSpPr>
      <xdr:spPr>
        <a:xfrm>
          <a:off x="22199600" y="1398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700" name="フローチャート: 判断 699"/>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701" name="フローチャート: 判断 700"/>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702" name="フローチャート: 判断 701"/>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147320</xdr:rowOff>
    </xdr:from>
    <xdr:to>
      <xdr:col>102</xdr:col>
      <xdr:colOff>165100</xdr:colOff>
      <xdr:row>83</xdr:row>
      <xdr:rowOff>77470</xdr:rowOff>
    </xdr:to>
    <xdr:sp macro="" textlink="">
      <xdr:nvSpPr>
        <xdr:cNvPr id="703" name="フローチャート: 判断 702"/>
        <xdr:cNvSpPr/>
      </xdr:nvSpPr>
      <xdr:spPr>
        <a:xfrm>
          <a:off x="19494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4" name="テキスト ボックス 7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5" name="テキスト ボックス 7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6" name="テキスト ボックス 7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7" name="テキスト ボックス 7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8" name="テキスト ボックス 7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09" name="楕円 708"/>
        <xdr:cNvSpPr/>
      </xdr:nvSpPr>
      <xdr:spPr>
        <a:xfrm>
          <a:off x="22110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80027</xdr:rowOff>
    </xdr:from>
    <xdr:ext cx="469744" cy="259045"/>
    <xdr:sp macro="" textlink="">
      <xdr:nvSpPr>
        <xdr:cNvPr id="710" name="【児童館】&#10;一人当たり面積該当値テキスト"/>
        <xdr:cNvSpPr txBox="1"/>
      </xdr:nvSpPr>
      <xdr:spPr>
        <a:xfrm>
          <a:off x="22199600"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124461</xdr:rowOff>
    </xdr:from>
    <xdr:to>
      <xdr:col>112</xdr:col>
      <xdr:colOff>38100</xdr:colOff>
      <xdr:row>83</xdr:row>
      <xdr:rowOff>54611</xdr:rowOff>
    </xdr:to>
    <xdr:sp macro="" textlink="">
      <xdr:nvSpPr>
        <xdr:cNvPr id="711" name="楕円 710"/>
        <xdr:cNvSpPr/>
      </xdr:nvSpPr>
      <xdr:spPr>
        <a:xfrm>
          <a:off x="21272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152400</xdr:rowOff>
    </xdr:from>
    <xdr:to>
      <xdr:col>116</xdr:col>
      <xdr:colOff>63500</xdr:colOff>
      <xdr:row>83</xdr:row>
      <xdr:rowOff>3811</xdr:rowOff>
    </xdr:to>
    <xdr:cxnSp macro="">
      <xdr:nvCxnSpPr>
        <xdr:cNvPr id="712" name="直線コネクタ 711"/>
        <xdr:cNvCxnSpPr/>
      </xdr:nvCxnSpPr>
      <xdr:spPr>
        <a:xfrm flipV="1">
          <a:off x="21323300" y="142113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124461</xdr:rowOff>
    </xdr:from>
    <xdr:to>
      <xdr:col>107</xdr:col>
      <xdr:colOff>101600</xdr:colOff>
      <xdr:row>83</xdr:row>
      <xdr:rowOff>54611</xdr:rowOff>
    </xdr:to>
    <xdr:sp macro="" textlink="">
      <xdr:nvSpPr>
        <xdr:cNvPr id="713" name="楕円 712"/>
        <xdr:cNvSpPr/>
      </xdr:nvSpPr>
      <xdr:spPr>
        <a:xfrm>
          <a:off x="20383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3811</xdr:rowOff>
    </xdr:from>
    <xdr:to>
      <xdr:col>111</xdr:col>
      <xdr:colOff>177800</xdr:colOff>
      <xdr:row>83</xdr:row>
      <xdr:rowOff>3811</xdr:rowOff>
    </xdr:to>
    <xdr:cxnSp macro="">
      <xdr:nvCxnSpPr>
        <xdr:cNvPr id="714" name="直線コネクタ 713"/>
        <xdr:cNvCxnSpPr/>
      </xdr:nvCxnSpPr>
      <xdr:spPr>
        <a:xfrm>
          <a:off x="20434300" y="14234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2557</xdr:rowOff>
    </xdr:from>
    <xdr:ext cx="469744" cy="259045"/>
    <xdr:sp macro="" textlink="">
      <xdr:nvSpPr>
        <xdr:cNvPr id="715" name="n_1aveValue【児童館】&#10;一人当たり面積"/>
        <xdr:cNvSpPr txBox="1"/>
      </xdr:nvSpPr>
      <xdr:spPr>
        <a:xfrm>
          <a:off x="21075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716" name="n_2aveValue【児童館】&#10;一人当たり面積"/>
        <xdr:cNvSpPr txBox="1"/>
      </xdr:nvSpPr>
      <xdr:spPr>
        <a:xfrm>
          <a:off x="20199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93997</xdr:rowOff>
    </xdr:from>
    <xdr:ext cx="469744" cy="259045"/>
    <xdr:sp macro="" textlink="">
      <xdr:nvSpPr>
        <xdr:cNvPr id="717" name="n_3aveValue【児童館】&#10;一人当たり面積"/>
        <xdr:cNvSpPr txBox="1"/>
      </xdr:nvSpPr>
      <xdr:spPr>
        <a:xfrm>
          <a:off x="19310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45738</xdr:rowOff>
    </xdr:from>
    <xdr:ext cx="469744" cy="259045"/>
    <xdr:sp macro="" textlink="">
      <xdr:nvSpPr>
        <xdr:cNvPr id="718" name="n_1mainValue【児童館】&#10;一人当たり面積"/>
        <xdr:cNvSpPr txBox="1"/>
      </xdr:nvSpPr>
      <xdr:spPr>
        <a:xfrm>
          <a:off x="210757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45738</xdr:rowOff>
    </xdr:from>
    <xdr:ext cx="469744" cy="259045"/>
    <xdr:sp macro="" textlink="">
      <xdr:nvSpPr>
        <xdr:cNvPr id="719" name="n_2mainValue【児童館】&#10;一人当たり面積"/>
        <xdr:cNvSpPr txBox="1"/>
      </xdr:nvSpPr>
      <xdr:spPr>
        <a:xfrm>
          <a:off x="201994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0" name="正方形/長方形 7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1" name="正方形/長方形 7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2" name="正方形/長方形 7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3" name="正方形/長方形 7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4" name="正方形/長方形 7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5" name="正方形/長方形 7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6" name="正方形/長方形 7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7" name="正方形/長方形 7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8" name="テキスト ボックス 7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9" name="直線コネクタ 7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30" name="テキスト ボックス 72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1" name="直線コネクタ 73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32" name="テキスト ボックス 73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3" name="直線コネクタ 73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4" name="テキスト ボックス 73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5" name="直線コネクタ 73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6" name="テキスト ボックス 73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7" name="直線コネクタ 73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8" name="テキスト ボックス 73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9" name="直線コネクタ 73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40" name="テキスト ボックス 73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1" name="直線コネクタ 74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2" name="テキスト ボックス 74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146686</xdr:rowOff>
    </xdr:to>
    <xdr:cxnSp macro="">
      <xdr:nvCxnSpPr>
        <xdr:cNvPr id="744" name="直線コネクタ 743"/>
        <xdr:cNvCxnSpPr/>
      </xdr:nvCxnSpPr>
      <xdr:spPr>
        <a:xfrm flipV="1">
          <a:off x="16318864" y="17255489"/>
          <a:ext cx="0" cy="140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150513</xdr:rowOff>
    </xdr:from>
    <xdr:ext cx="405111" cy="259045"/>
    <xdr:sp macro="" textlink="">
      <xdr:nvSpPr>
        <xdr:cNvPr id="745" name="【公民館】&#10;有形固定資産減価償却率最小値テキスト"/>
        <xdr:cNvSpPr txBox="1"/>
      </xdr:nvSpPr>
      <xdr:spPr>
        <a:xfrm>
          <a:off x="16357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146686</xdr:rowOff>
    </xdr:from>
    <xdr:to>
      <xdr:col>86</xdr:col>
      <xdr:colOff>25400</xdr:colOff>
      <xdr:row>108</xdr:row>
      <xdr:rowOff>146686</xdr:rowOff>
    </xdr:to>
    <xdr:cxnSp macro="">
      <xdr:nvCxnSpPr>
        <xdr:cNvPr id="746" name="直線コネクタ 745"/>
        <xdr:cNvCxnSpPr/>
      </xdr:nvCxnSpPr>
      <xdr:spPr>
        <a:xfrm>
          <a:off x="16230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747" name="【公民館】&#10;有形固定資産減価償却率最大値テキスト"/>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748" name="直線コネクタ 747"/>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22877</xdr:rowOff>
    </xdr:from>
    <xdr:ext cx="405111" cy="259045"/>
    <xdr:sp macro="" textlink="">
      <xdr:nvSpPr>
        <xdr:cNvPr id="749" name="【公民館】&#10;有形固定資産減価償却率平均値テキスト"/>
        <xdr:cNvSpPr txBox="1"/>
      </xdr:nvSpPr>
      <xdr:spPr>
        <a:xfrm>
          <a:off x="16357600" y="1785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44450</xdr:rowOff>
    </xdr:from>
    <xdr:to>
      <xdr:col>85</xdr:col>
      <xdr:colOff>177800</xdr:colOff>
      <xdr:row>104</xdr:row>
      <xdr:rowOff>146050</xdr:rowOff>
    </xdr:to>
    <xdr:sp macro="" textlink="">
      <xdr:nvSpPr>
        <xdr:cNvPr id="750" name="フローチャート: 判断 749"/>
        <xdr:cNvSpPr/>
      </xdr:nvSpPr>
      <xdr:spPr>
        <a:xfrm>
          <a:off x="162687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42545</xdr:rowOff>
    </xdr:from>
    <xdr:to>
      <xdr:col>81</xdr:col>
      <xdr:colOff>101600</xdr:colOff>
      <xdr:row>104</xdr:row>
      <xdr:rowOff>144145</xdr:rowOff>
    </xdr:to>
    <xdr:sp macro="" textlink="">
      <xdr:nvSpPr>
        <xdr:cNvPr id="751" name="フローチャート: 判断 750"/>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752" name="フローチャート: 判断 751"/>
        <xdr:cNvSpPr/>
      </xdr:nvSpPr>
      <xdr:spPr>
        <a:xfrm>
          <a:off x="14541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42545</xdr:rowOff>
    </xdr:from>
    <xdr:to>
      <xdr:col>72</xdr:col>
      <xdr:colOff>38100</xdr:colOff>
      <xdr:row>104</xdr:row>
      <xdr:rowOff>144145</xdr:rowOff>
    </xdr:to>
    <xdr:sp macro="" textlink="">
      <xdr:nvSpPr>
        <xdr:cNvPr id="753" name="フローチャート: 判断 752"/>
        <xdr:cNvSpPr/>
      </xdr:nvSpPr>
      <xdr:spPr>
        <a:xfrm>
          <a:off x="13652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4" name="テキスト ボックス 7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5" name="テキスト ボックス 7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6" name="テキスト ボックス 7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7" name="テキスト ボックス 7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8" name="テキスト ボックス 7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95886</xdr:rowOff>
    </xdr:from>
    <xdr:to>
      <xdr:col>85</xdr:col>
      <xdr:colOff>177800</xdr:colOff>
      <xdr:row>103</xdr:row>
      <xdr:rowOff>26036</xdr:rowOff>
    </xdr:to>
    <xdr:sp macro="" textlink="">
      <xdr:nvSpPr>
        <xdr:cNvPr id="759" name="楕円 758"/>
        <xdr:cNvSpPr/>
      </xdr:nvSpPr>
      <xdr:spPr>
        <a:xfrm>
          <a:off x="16268700" y="1758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118763</xdr:rowOff>
    </xdr:from>
    <xdr:ext cx="405111" cy="259045"/>
    <xdr:sp macro="" textlink="">
      <xdr:nvSpPr>
        <xdr:cNvPr id="760" name="【公民館】&#10;有形固定資産減価償却率該当値テキスト"/>
        <xdr:cNvSpPr txBox="1"/>
      </xdr:nvSpPr>
      <xdr:spPr>
        <a:xfrm>
          <a:off x="16357600" y="1743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120650</xdr:rowOff>
    </xdr:from>
    <xdr:to>
      <xdr:col>81</xdr:col>
      <xdr:colOff>101600</xdr:colOff>
      <xdr:row>103</xdr:row>
      <xdr:rowOff>50800</xdr:rowOff>
    </xdr:to>
    <xdr:sp macro="" textlink="">
      <xdr:nvSpPr>
        <xdr:cNvPr id="761" name="楕円 760"/>
        <xdr:cNvSpPr/>
      </xdr:nvSpPr>
      <xdr:spPr>
        <a:xfrm>
          <a:off x="15430500" y="1760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146686</xdr:rowOff>
    </xdr:from>
    <xdr:to>
      <xdr:col>85</xdr:col>
      <xdr:colOff>127000</xdr:colOff>
      <xdr:row>103</xdr:row>
      <xdr:rowOff>0</xdr:rowOff>
    </xdr:to>
    <xdr:cxnSp macro="">
      <xdr:nvCxnSpPr>
        <xdr:cNvPr id="762" name="直線コネクタ 761"/>
        <xdr:cNvCxnSpPr/>
      </xdr:nvCxnSpPr>
      <xdr:spPr>
        <a:xfrm flipV="1">
          <a:off x="15481300" y="17634586"/>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149225</xdr:rowOff>
    </xdr:from>
    <xdr:to>
      <xdr:col>76</xdr:col>
      <xdr:colOff>165100</xdr:colOff>
      <xdr:row>103</xdr:row>
      <xdr:rowOff>79375</xdr:rowOff>
    </xdr:to>
    <xdr:sp macro="" textlink="">
      <xdr:nvSpPr>
        <xdr:cNvPr id="763" name="楕円 762"/>
        <xdr:cNvSpPr/>
      </xdr:nvSpPr>
      <xdr:spPr>
        <a:xfrm>
          <a:off x="14541500" y="1763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0</xdr:rowOff>
    </xdr:from>
    <xdr:to>
      <xdr:col>81</xdr:col>
      <xdr:colOff>50800</xdr:colOff>
      <xdr:row>103</xdr:row>
      <xdr:rowOff>28575</xdr:rowOff>
    </xdr:to>
    <xdr:cxnSp macro="">
      <xdr:nvCxnSpPr>
        <xdr:cNvPr id="764" name="直線コネクタ 763"/>
        <xdr:cNvCxnSpPr/>
      </xdr:nvCxnSpPr>
      <xdr:spPr>
        <a:xfrm flipV="1">
          <a:off x="14592300" y="176593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135272</xdr:rowOff>
    </xdr:from>
    <xdr:ext cx="405111" cy="259045"/>
    <xdr:sp macro="" textlink="">
      <xdr:nvSpPr>
        <xdr:cNvPr id="765" name="n_1aveValue【公民館】&#10;有形固定資産減価償却率"/>
        <xdr:cNvSpPr txBox="1"/>
      </xdr:nvSpPr>
      <xdr:spPr>
        <a:xfrm>
          <a:off x="152660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152416</xdr:rowOff>
    </xdr:from>
    <xdr:ext cx="405111" cy="259045"/>
    <xdr:sp macro="" textlink="">
      <xdr:nvSpPr>
        <xdr:cNvPr id="766" name="n_2aveValue【公民館】&#10;有形固定資産減価償却率"/>
        <xdr:cNvSpPr txBox="1"/>
      </xdr:nvSpPr>
      <xdr:spPr>
        <a:xfrm>
          <a:off x="143897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160672</xdr:rowOff>
    </xdr:from>
    <xdr:ext cx="405111" cy="259045"/>
    <xdr:sp macro="" textlink="">
      <xdr:nvSpPr>
        <xdr:cNvPr id="767" name="n_3aveValue【公民館】&#10;有形固定資産減価償却率"/>
        <xdr:cNvSpPr txBox="1"/>
      </xdr:nvSpPr>
      <xdr:spPr>
        <a:xfrm>
          <a:off x="135007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67327</xdr:rowOff>
    </xdr:from>
    <xdr:ext cx="405111" cy="259045"/>
    <xdr:sp macro="" textlink="">
      <xdr:nvSpPr>
        <xdr:cNvPr id="768" name="n_1mainValue【公民館】&#10;有形固定資産減価償却率"/>
        <xdr:cNvSpPr txBox="1"/>
      </xdr:nvSpPr>
      <xdr:spPr>
        <a:xfrm>
          <a:off x="15266044" y="1738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95902</xdr:rowOff>
    </xdr:from>
    <xdr:ext cx="405111" cy="259045"/>
    <xdr:sp macro="" textlink="">
      <xdr:nvSpPr>
        <xdr:cNvPr id="769" name="n_2mainValue【公民館】&#10;有形固定資産減価償却率"/>
        <xdr:cNvSpPr txBox="1"/>
      </xdr:nvSpPr>
      <xdr:spPr>
        <a:xfrm>
          <a:off x="14389744" y="1741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0" name="正方形/長方形 76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1" name="正方形/長方形 77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2" name="正方形/長方形 77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3" name="正方形/長方形 77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4" name="正方形/長方形 77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5" name="正方形/長方形 77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6" name="正方形/長方形 77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7" name="正方形/長方形 77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8" name="テキスト ボックス 77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9" name="直線コネクタ 77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80" name="直線コネクタ 77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81" name="テキスト ボックス 78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82" name="直線コネクタ 78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83" name="テキスト ボックス 78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84" name="直線コネクタ 78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85" name="テキスト ボックス 78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86" name="直線コネクタ 78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87" name="テキスト ボックス 78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8" name="直線コネクタ 78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9" name="テキスト ボックス 78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71628</xdr:rowOff>
    </xdr:from>
    <xdr:to>
      <xdr:col>116</xdr:col>
      <xdr:colOff>62864</xdr:colOff>
      <xdr:row>108</xdr:row>
      <xdr:rowOff>67056</xdr:rowOff>
    </xdr:to>
    <xdr:cxnSp macro="">
      <xdr:nvCxnSpPr>
        <xdr:cNvPr id="791" name="直線コネクタ 790"/>
        <xdr:cNvCxnSpPr/>
      </xdr:nvCxnSpPr>
      <xdr:spPr>
        <a:xfrm flipV="1">
          <a:off x="22160864" y="17216628"/>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792"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793" name="直線コネクタ 792"/>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18305</xdr:rowOff>
    </xdr:from>
    <xdr:ext cx="469744" cy="259045"/>
    <xdr:sp macro="" textlink="">
      <xdr:nvSpPr>
        <xdr:cNvPr id="794" name="【公民館】&#10;一人当たり面積最大値テキスト"/>
        <xdr:cNvSpPr txBox="1"/>
      </xdr:nvSpPr>
      <xdr:spPr>
        <a:xfrm>
          <a:off x="22199600" y="1699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71628</xdr:rowOff>
    </xdr:from>
    <xdr:to>
      <xdr:col>116</xdr:col>
      <xdr:colOff>152400</xdr:colOff>
      <xdr:row>100</xdr:row>
      <xdr:rowOff>71628</xdr:rowOff>
    </xdr:to>
    <xdr:cxnSp macro="">
      <xdr:nvCxnSpPr>
        <xdr:cNvPr id="795" name="直線コネクタ 794"/>
        <xdr:cNvCxnSpPr/>
      </xdr:nvCxnSpPr>
      <xdr:spPr>
        <a:xfrm>
          <a:off x="22072600" y="172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52849</xdr:rowOff>
    </xdr:from>
    <xdr:ext cx="469744" cy="259045"/>
    <xdr:sp macro="" textlink="">
      <xdr:nvSpPr>
        <xdr:cNvPr id="796" name="【公民館】&#10;一人当たり面積平均値テキスト"/>
        <xdr:cNvSpPr txBox="1"/>
      </xdr:nvSpPr>
      <xdr:spPr>
        <a:xfrm>
          <a:off x="22199600" y="1805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29972</xdr:rowOff>
    </xdr:from>
    <xdr:to>
      <xdr:col>116</xdr:col>
      <xdr:colOff>114300</xdr:colOff>
      <xdr:row>106</xdr:row>
      <xdr:rowOff>131572</xdr:rowOff>
    </xdr:to>
    <xdr:sp macro="" textlink="">
      <xdr:nvSpPr>
        <xdr:cNvPr id="797" name="フローチャート: 判断 796"/>
        <xdr:cNvSpPr/>
      </xdr:nvSpPr>
      <xdr:spPr>
        <a:xfrm>
          <a:off x="221107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27687</xdr:rowOff>
    </xdr:from>
    <xdr:to>
      <xdr:col>112</xdr:col>
      <xdr:colOff>38100</xdr:colOff>
      <xdr:row>106</xdr:row>
      <xdr:rowOff>129287</xdr:rowOff>
    </xdr:to>
    <xdr:sp macro="" textlink="">
      <xdr:nvSpPr>
        <xdr:cNvPr id="798" name="フローチャート: 判断 797"/>
        <xdr:cNvSpPr/>
      </xdr:nvSpPr>
      <xdr:spPr>
        <a:xfrm>
          <a:off x="21272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799" name="フローチャート: 判断 798"/>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75692</xdr:rowOff>
    </xdr:from>
    <xdr:to>
      <xdr:col>102</xdr:col>
      <xdr:colOff>165100</xdr:colOff>
      <xdr:row>107</xdr:row>
      <xdr:rowOff>5842</xdr:rowOff>
    </xdr:to>
    <xdr:sp macro="" textlink="">
      <xdr:nvSpPr>
        <xdr:cNvPr id="800" name="フローチャート: 判断 799"/>
        <xdr:cNvSpPr/>
      </xdr:nvSpPr>
      <xdr:spPr>
        <a:xfrm>
          <a:off x="19494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1" name="テキスト ボックス 8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2" name="テキスト ボックス 8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3" name="テキスト ボックス 8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4" name="テキスト ボックス 8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5" name="テキスト ボックス 8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16256</xdr:rowOff>
    </xdr:from>
    <xdr:to>
      <xdr:col>116</xdr:col>
      <xdr:colOff>114300</xdr:colOff>
      <xdr:row>108</xdr:row>
      <xdr:rowOff>117856</xdr:rowOff>
    </xdr:to>
    <xdr:sp macro="" textlink="">
      <xdr:nvSpPr>
        <xdr:cNvPr id="806" name="楕円 805"/>
        <xdr:cNvSpPr/>
      </xdr:nvSpPr>
      <xdr:spPr>
        <a:xfrm>
          <a:off x="22110700" y="1853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102633</xdr:rowOff>
    </xdr:from>
    <xdr:ext cx="469744" cy="259045"/>
    <xdr:sp macro="" textlink="">
      <xdr:nvSpPr>
        <xdr:cNvPr id="807" name="【公民館】&#10;一人当たり面積該当値テキスト"/>
        <xdr:cNvSpPr txBox="1"/>
      </xdr:nvSpPr>
      <xdr:spPr>
        <a:xfrm>
          <a:off x="22199600" y="1844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16256</xdr:rowOff>
    </xdr:from>
    <xdr:to>
      <xdr:col>112</xdr:col>
      <xdr:colOff>38100</xdr:colOff>
      <xdr:row>108</xdr:row>
      <xdr:rowOff>117856</xdr:rowOff>
    </xdr:to>
    <xdr:sp macro="" textlink="">
      <xdr:nvSpPr>
        <xdr:cNvPr id="808" name="楕円 807"/>
        <xdr:cNvSpPr/>
      </xdr:nvSpPr>
      <xdr:spPr>
        <a:xfrm>
          <a:off x="21272500" y="1853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67056</xdr:rowOff>
    </xdr:from>
    <xdr:to>
      <xdr:col>116</xdr:col>
      <xdr:colOff>63500</xdr:colOff>
      <xdr:row>108</xdr:row>
      <xdr:rowOff>67056</xdr:rowOff>
    </xdr:to>
    <xdr:cxnSp macro="">
      <xdr:nvCxnSpPr>
        <xdr:cNvPr id="809" name="直線コネクタ 808"/>
        <xdr:cNvCxnSpPr/>
      </xdr:nvCxnSpPr>
      <xdr:spPr>
        <a:xfrm>
          <a:off x="21323300" y="185836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16256</xdr:rowOff>
    </xdr:from>
    <xdr:to>
      <xdr:col>107</xdr:col>
      <xdr:colOff>101600</xdr:colOff>
      <xdr:row>108</xdr:row>
      <xdr:rowOff>117856</xdr:rowOff>
    </xdr:to>
    <xdr:sp macro="" textlink="">
      <xdr:nvSpPr>
        <xdr:cNvPr id="810" name="楕円 809"/>
        <xdr:cNvSpPr/>
      </xdr:nvSpPr>
      <xdr:spPr>
        <a:xfrm>
          <a:off x="20383500" y="1853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67056</xdr:rowOff>
    </xdr:from>
    <xdr:to>
      <xdr:col>111</xdr:col>
      <xdr:colOff>177800</xdr:colOff>
      <xdr:row>108</xdr:row>
      <xdr:rowOff>67056</xdr:rowOff>
    </xdr:to>
    <xdr:cxnSp macro="">
      <xdr:nvCxnSpPr>
        <xdr:cNvPr id="811" name="直線コネクタ 810"/>
        <xdr:cNvCxnSpPr/>
      </xdr:nvCxnSpPr>
      <xdr:spPr>
        <a:xfrm>
          <a:off x="20434300" y="185836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145814</xdr:rowOff>
    </xdr:from>
    <xdr:ext cx="469744" cy="259045"/>
    <xdr:sp macro="" textlink="">
      <xdr:nvSpPr>
        <xdr:cNvPr id="812" name="n_1aveValue【公民館】&#10;一人当たり面積"/>
        <xdr:cNvSpPr txBox="1"/>
      </xdr:nvSpPr>
      <xdr:spPr>
        <a:xfrm>
          <a:off x="210757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145814</xdr:rowOff>
    </xdr:from>
    <xdr:ext cx="469744" cy="259045"/>
    <xdr:sp macro="" textlink="">
      <xdr:nvSpPr>
        <xdr:cNvPr id="813" name="n_2aveValue【公民館】&#10;一人当たり面積"/>
        <xdr:cNvSpPr txBox="1"/>
      </xdr:nvSpPr>
      <xdr:spPr>
        <a:xfrm>
          <a:off x="20199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22369</xdr:rowOff>
    </xdr:from>
    <xdr:ext cx="469744" cy="259045"/>
    <xdr:sp macro="" textlink="">
      <xdr:nvSpPr>
        <xdr:cNvPr id="814" name="n_3aveValue【公民館】&#10;一人当たり面積"/>
        <xdr:cNvSpPr txBox="1"/>
      </xdr:nvSpPr>
      <xdr:spPr>
        <a:xfrm>
          <a:off x="19310427" y="180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108983</xdr:rowOff>
    </xdr:from>
    <xdr:ext cx="469744" cy="259045"/>
    <xdr:sp macro="" textlink="">
      <xdr:nvSpPr>
        <xdr:cNvPr id="815" name="n_1mainValue【公民館】&#10;一人当たり面積"/>
        <xdr:cNvSpPr txBox="1"/>
      </xdr:nvSpPr>
      <xdr:spPr>
        <a:xfrm>
          <a:off x="21075727" y="1862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108983</xdr:rowOff>
    </xdr:from>
    <xdr:ext cx="469744" cy="259045"/>
    <xdr:sp macro="" textlink="">
      <xdr:nvSpPr>
        <xdr:cNvPr id="816" name="n_2mainValue【公民館】&#10;一人当たり面積"/>
        <xdr:cNvSpPr txBox="1"/>
      </xdr:nvSpPr>
      <xdr:spPr>
        <a:xfrm>
          <a:off x="20199427" y="1862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7" name="正方形/長方形 81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8" name="正方形/長方形 81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9" name="テキスト ボックス 81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ほとんどの類型において、有形固定資産減価償却率は類似団体平均を上回っており、全体的に施設の老朽化が進んでいる。住民一人当たりの数値も類似団体平均を上回っている施設が多く、充実していると考えられる一方、更新必要額も多額になっていると考えられ、今後公共施設等総合管理計画に基づいた適正な施設管理を行っていく必要が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橋りょう・トンネルについては、県内で最も多く施設を所有していることから一人当たり有形固定資産（償却資産）額が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他団体平均を大きく上回っている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と考えられる。港湾・漁港については、市の主な産業が漁業であるため、両施設とも県内で最も施設を所有し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ていることから類似団体と比較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有形固定資産（償却資産）額が高くなっていると考えられる。認定こども園・幼稚園・保育所については、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つの公立保育所を、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つの公立保育所を民間移譲したため、有形固定資産減価償却率及び一人当たり面積が低下している。公民館については、平成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年からの公民館再編により各支所内に公民館を設置したため、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類似団体に比べて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一人当たりの面積が少なくなっている。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熊本県天草市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81,177
80,893
683.87
58,996,442
56,186,688
2,328,310
31,551,412
51,103,350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24.8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87630</xdr:rowOff>
    </xdr:to>
    <xdr:cxnSp macro="">
      <xdr:nvCxnSpPr>
        <xdr:cNvPr id="57" name="直線コネクタ 56"/>
        <xdr:cNvCxnSpPr/>
      </xdr:nvCxnSpPr>
      <xdr:spPr>
        <a:xfrm flipV="1">
          <a:off x="4634865" y="5660572"/>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91457</xdr:rowOff>
    </xdr:from>
    <xdr:ext cx="405111" cy="259045"/>
    <xdr:sp macro="" textlink="">
      <xdr:nvSpPr>
        <xdr:cNvPr id="58" name="【図書館】&#10;有形固定資産減価償却率最小値テキスト"/>
        <xdr:cNvSpPr txBox="1"/>
      </xdr:nvSpPr>
      <xdr:spPr>
        <a:xfrm>
          <a:off x="4673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87630</xdr:rowOff>
    </xdr:from>
    <xdr:to>
      <xdr:col>24</xdr:col>
      <xdr:colOff>152400</xdr:colOff>
      <xdr:row>41</xdr:row>
      <xdr:rowOff>87630</xdr:rowOff>
    </xdr:to>
    <xdr:cxnSp macro="">
      <xdr:nvCxnSpPr>
        <xdr:cNvPr id="59" name="直線コネクタ 58"/>
        <xdr:cNvCxnSpPr/>
      </xdr:nvCxnSpPr>
      <xdr:spPr>
        <a:xfrm>
          <a:off x="4546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80571</xdr:rowOff>
    </xdr:from>
    <xdr:ext cx="405111" cy="259045"/>
    <xdr:sp macro="" textlink="">
      <xdr:nvSpPr>
        <xdr:cNvPr id="62" name="【図書館】&#10;有形固定資産減価償却率平均値テキスト"/>
        <xdr:cNvSpPr txBox="1"/>
      </xdr:nvSpPr>
      <xdr:spPr>
        <a:xfrm>
          <a:off x="4673600" y="6424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102144</xdr:rowOff>
    </xdr:from>
    <xdr:to>
      <xdr:col>24</xdr:col>
      <xdr:colOff>114300</xdr:colOff>
      <xdr:row>38</xdr:row>
      <xdr:rowOff>32294</xdr:rowOff>
    </xdr:to>
    <xdr:sp macro="" textlink="">
      <xdr:nvSpPr>
        <xdr:cNvPr id="63" name="フローチャート: 判断 62"/>
        <xdr:cNvSpPr/>
      </xdr:nvSpPr>
      <xdr:spPr>
        <a:xfrm>
          <a:off x="45847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147864</xdr:rowOff>
    </xdr:from>
    <xdr:to>
      <xdr:col>20</xdr:col>
      <xdr:colOff>38100</xdr:colOff>
      <xdr:row>38</xdr:row>
      <xdr:rowOff>78014</xdr:rowOff>
    </xdr:to>
    <xdr:sp macro="" textlink="">
      <xdr:nvSpPr>
        <xdr:cNvPr id="64" name="フローチャート: 判断 63"/>
        <xdr:cNvSpPr/>
      </xdr:nvSpPr>
      <xdr:spPr>
        <a:xfrm>
          <a:off x="3746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23767</xdr:rowOff>
    </xdr:from>
    <xdr:to>
      <xdr:col>10</xdr:col>
      <xdr:colOff>165100</xdr:colOff>
      <xdr:row>38</xdr:row>
      <xdr:rowOff>125367</xdr:rowOff>
    </xdr:to>
    <xdr:sp macro="" textlink="">
      <xdr:nvSpPr>
        <xdr:cNvPr id="66" name="フローチャート: 判断 65"/>
        <xdr:cNvSpPr/>
      </xdr:nvSpPr>
      <xdr:spPr>
        <a:xfrm>
          <a:off x="1968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138067</xdr:rowOff>
    </xdr:from>
    <xdr:to>
      <xdr:col>24</xdr:col>
      <xdr:colOff>114300</xdr:colOff>
      <xdr:row>35</xdr:row>
      <xdr:rowOff>68217</xdr:rowOff>
    </xdr:to>
    <xdr:sp macro="" textlink="">
      <xdr:nvSpPr>
        <xdr:cNvPr id="72" name="楕円 71"/>
        <xdr:cNvSpPr/>
      </xdr:nvSpPr>
      <xdr:spPr>
        <a:xfrm>
          <a:off x="4584700" y="596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160944</xdr:rowOff>
    </xdr:from>
    <xdr:ext cx="405111" cy="259045"/>
    <xdr:sp macro="" textlink="">
      <xdr:nvSpPr>
        <xdr:cNvPr id="73" name="【図書館】&#10;有形固定資産減価償却率該当値テキスト"/>
        <xdr:cNvSpPr txBox="1"/>
      </xdr:nvSpPr>
      <xdr:spPr>
        <a:xfrm>
          <a:off x="4673600" y="5818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170724</xdr:rowOff>
    </xdr:from>
    <xdr:to>
      <xdr:col>20</xdr:col>
      <xdr:colOff>38100</xdr:colOff>
      <xdr:row>35</xdr:row>
      <xdr:rowOff>100874</xdr:rowOff>
    </xdr:to>
    <xdr:sp macro="" textlink="">
      <xdr:nvSpPr>
        <xdr:cNvPr id="74" name="楕円 73"/>
        <xdr:cNvSpPr/>
      </xdr:nvSpPr>
      <xdr:spPr>
        <a:xfrm>
          <a:off x="3746500" y="600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17417</xdr:rowOff>
    </xdr:from>
    <xdr:to>
      <xdr:col>24</xdr:col>
      <xdr:colOff>63500</xdr:colOff>
      <xdr:row>35</xdr:row>
      <xdr:rowOff>50074</xdr:rowOff>
    </xdr:to>
    <xdr:cxnSp macro="">
      <xdr:nvCxnSpPr>
        <xdr:cNvPr id="75" name="直線コネクタ 74"/>
        <xdr:cNvCxnSpPr/>
      </xdr:nvCxnSpPr>
      <xdr:spPr>
        <a:xfrm flipV="1">
          <a:off x="3797300" y="601816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33564</xdr:rowOff>
    </xdr:from>
    <xdr:to>
      <xdr:col>15</xdr:col>
      <xdr:colOff>101600</xdr:colOff>
      <xdr:row>35</xdr:row>
      <xdr:rowOff>135164</xdr:rowOff>
    </xdr:to>
    <xdr:sp macro="" textlink="">
      <xdr:nvSpPr>
        <xdr:cNvPr id="76" name="楕円 75"/>
        <xdr:cNvSpPr/>
      </xdr:nvSpPr>
      <xdr:spPr>
        <a:xfrm>
          <a:off x="2857500" y="60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50074</xdr:rowOff>
    </xdr:from>
    <xdr:to>
      <xdr:col>19</xdr:col>
      <xdr:colOff>177800</xdr:colOff>
      <xdr:row>35</xdr:row>
      <xdr:rowOff>84364</xdr:rowOff>
    </xdr:to>
    <xdr:cxnSp macro="">
      <xdr:nvCxnSpPr>
        <xdr:cNvPr id="77" name="直線コネクタ 76"/>
        <xdr:cNvCxnSpPr/>
      </xdr:nvCxnSpPr>
      <xdr:spPr>
        <a:xfrm flipV="1">
          <a:off x="2908300" y="605082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69142</xdr:rowOff>
    </xdr:from>
    <xdr:ext cx="405111" cy="259045"/>
    <xdr:sp macro="" textlink="">
      <xdr:nvSpPr>
        <xdr:cNvPr id="78" name="n_1aveValue【図書館】&#10;有形固定資産減価償却率"/>
        <xdr:cNvSpPr txBox="1"/>
      </xdr:nvSpPr>
      <xdr:spPr>
        <a:xfrm>
          <a:off x="35820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79" name="n_2aveValue【図書館】&#10;有形固定資産減価償却率"/>
        <xdr:cNvSpPr txBox="1"/>
      </xdr:nvSpPr>
      <xdr:spPr>
        <a:xfrm>
          <a:off x="2705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141894</xdr:rowOff>
    </xdr:from>
    <xdr:ext cx="405111" cy="259045"/>
    <xdr:sp macro="" textlink="">
      <xdr:nvSpPr>
        <xdr:cNvPr id="80" name="n_3aveValue【図書館】&#10;有形固定資産減価償却率"/>
        <xdr:cNvSpPr txBox="1"/>
      </xdr:nvSpPr>
      <xdr:spPr>
        <a:xfrm>
          <a:off x="1816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117401</xdr:rowOff>
    </xdr:from>
    <xdr:ext cx="405111" cy="259045"/>
    <xdr:sp macro="" textlink="">
      <xdr:nvSpPr>
        <xdr:cNvPr id="81" name="n_1mainValue【図書館】&#10;有形固定資産減価償却率"/>
        <xdr:cNvSpPr txBox="1"/>
      </xdr:nvSpPr>
      <xdr:spPr>
        <a:xfrm>
          <a:off x="3582044" y="577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151691</xdr:rowOff>
    </xdr:from>
    <xdr:ext cx="405111" cy="259045"/>
    <xdr:sp macro="" textlink="">
      <xdr:nvSpPr>
        <xdr:cNvPr id="82" name="n_2mainValue【図書館】&#10;有形固定資産減価償却率"/>
        <xdr:cNvSpPr txBox="1"/>
      </xdr:nvSpPr>
      <xdr:spPr>
        <a:xfrm>
          <a:off x="2705744" y="580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133350</xdr:rowOff>
    </xdr:from>
    <xdr:to>
      <xdr:col>54</xdr:col>
      <xdr:colOff>189865</xdr:colOff>
      <xdr:row>41</xdr:row>
      <xdr:rowOff>38100</xdr:rowOff>
    </xdr:to>
    <xdr:cxnSp macro="">
      <xdr:nvCxnSpPr>
        <xdr:cNvPr id="106" name="直線コネクタ 105"/>
        <xdr:cNvCxnSpPr/>
      </xdr:nvCxnSpPr>
      <xdr:spPr>
        <a:xfrm flipV="1">
          <a:off x="10476865" y="56197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7"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8" name="直線コネクタ 107"/>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80027</xdr:rowOff>
    </xdr:from>
    <xdr:ext cx="469744" cy="259045"/>
    <xdr:sp macro="" textlink="">
      <xdr:nvSpPr>
        <xdr:cNvPr id="109" name="【図書館】&#10;一人当たり面積最大値テキスト"/>
        <xdr:cNvSpPr txBox="1"/>
      </xdr:nvSpPr>
      <xdr:spPr>
        <a:xfrm>
          <a:off x="10515600" y="53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133350</xdr:rowOff>
    </xdr:from>
    <xdr:to>
      <xdr:col>55</xdr:col>
      <xdr:colOff>88900</xdr:colOff>
      <xdr:row>32</xdr:row>
      <xdr:rowOff>133350</xdr:rowOff>
    </xdr:to>
    <xdr:cxnSp macro="">
      <xdr:nvCxnSpPr>
        <xdr:cNvPr id="110" name="直線コネクタ 109"/>
        <xdr:cNvCxnSpPr/>
      </xdr:nvCxnSpPr>
      <xdr:spPr>
        <a:xfrm>
          <a:off x="10388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48277</xdr:rowOff>
    </xdr:from>
    <xdr:ext cx="469744" cy="259045"/>
    <xdr:sp macro="" textlink="">
      <xdr:nvSpPr>
        <xdr:cNvPr id="111" name="【図書館】&#10;一人当たり面積平均値テキスト"/>
        <xdr:cNvSpPr txBox="1"/>
      </xdr:nvSpPr>
      <xdr:spPr>
        <a:xfrm>
          <a:off x="10515600" y="6220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25400</xdr:rowOff>
    </xdr:from>
    <xdr:to>
      <xdr:col>55</xdr:col>
      <xdr:colOff>50800</xdr:colOff>
      <xdr:row>37</xdr:row>
      <xdr:rowOff>127000</xdr:rowOff>
    </xdr:to>
    <xdr:sp macro="" textlink="">
      <xdr:nvSpPr>
        <xdr:cNvPr id="112" name="フローチャート: 判断 111"/>
        <xdr:cNvSpPr/>
      </xdr:nvSpPr>
      <xdr:spPr>
        <a:xfrm>
          <a:off x="10426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63500</xdr:rowOff>
    </xdr:from>
    <xdr:to>
      <xdr:col>50</xdr:col>
      <xdr:colOff>165100</xdr:colOff>
      <xdr:row>37</xdr:row>
      <xdr:rowOff>165100</xdr:rowOff>
    </xdr:to>
    <xdr:sp macro="" textlink="">
      <xdr:nvSpPr>
        <xdr:cNvPr id="113" name="フローチャート: 判断 112"/>
        <xdr:cNvSpPr/>
      </xdr:nvSpPr>
      <xdr:spPr>
        <a:xfrm>
          <a:off x="9588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14" name="フローチャート: 判断 113"/>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15" name="フローチャート: 判断 114"/>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63500</xdr:rowOff>
    </xdr:from>
    <xdr:to>
      <xdr:col>55</xdr:col>
      <xdr:colOff>50800</xdr:colOff>
      <xdr:row>39</xdr:row>
      <xdr:rowOff>165100</xdr:rowOff>
    </xdr:to>
    <xdr:sp macro="" textlink="">
      <xdr:nvSpPr>
        <xdr:cNvPr id="121" name="楕円 120"/>
        <xdr:cNvSpPr/>
      </xdr:nvSpPr>
      <xdr:spPr>
        <a:xfrm>
          <a:off x="104267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41927</xdr:rowOff>
    </xdr:from>
    <xdr:ext cx="469744" cy="259045"/>
    <xdr:sp macro="" textlink="">
      <xdr:nvSpPr>
        <xdr:cNvPr id="122" name="【図書館】&#10;一人当たり面積該当値テキスト"/>
        <xdr:cNvSpPr txBox="1"/>
      </xdr:nvSpPr>
      <xdr:spPr>
        <a:xfrm>
          <a:off x="10515600"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63500</xdr:rowOff>
    </xdr:from>
    <xdr:to>
      <xdr:col>50</xdr:col>
      <xdr:colOff>165100</xdr:colOff>
      <xdr:row>39</xdr:row>
      <xdr:rowOff>165100</xdr:rowOff>
    </xdr:to>
    <xdr:sp macro="" textlink="">
      <xdr:nvSpPr>
        <xdr:cNvPr id="123" name="楕円 122"/>
        <xdr:cNvSpPr/>
      </xdr:nvSpPr>
      <xdr:spPr>
        <a:xfrm>
          <a:off x="95885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114300</xdr:rowOff>
    </xdr:from>
    <xdr:to>
      <xdr:col>55</xdr:col>
      <xdr:colOff>0</xdr:colOff>
      <xdr:row>39</xdr:row>
      <xdr:rowOff>114300</xdr:rowOff>
    </xdr:to>
    <xdr:cxnSp macro="">
      <xdr:nvCxnSpPr>
        <xdr:cNvPr id="124" name="直線コネクタ 123"/>
        <xdr:cNvCxnSpPr/>
      </xdr:nvCxnSpPr>
      <xdr:spPr>
        <a:xfrm>
          <a:off x="9639300" y="68008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82550</xdr:rowOff>
    </xdr:from>
    <xdr:to>
      <xdr:col>46</xdr:col>
      <xdr:colOff>38100</xdr:colOff>
      <xdr:row>40</xdr:row>
      <xdr:rowOff>12700</xdr:rowOff>
    </xdr:to>
    <xdr:sp macro="" textlink="">
      <xdr:nvSpPr>
        <xdr:cNvPr id="125" name="楕円 124"/>
        <xdr:cNvSpPr/>
      </xdr:nvSpPr>
      <xdr:spPr>
        <a:xfrm>
          <a:off x="8699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114300</xdr:rowOff>
    </xdr:from>
    <xdr:to>
      <xdr:col>50</xdr:col>
      <xdr:colOff>114300</xdr:colOff>
      <xdr:row>39</xdr:row>
      <xdr:rowOff>133350</xdr:rowOff>
    </xdr:to>
    <xdr:cxnSp macro="">
      <xdr:nvCxnSpPr>
        <xdr:cNvPr id="126" name="直線コネクタ 125"/>
        <xdr:cNvCxnSpPr/>
      </xdr:nvCxnSpPr>
      <xdr:spPr>
        <a:xfrm flipV="1">
          <a:off x="8750300" y="6800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10177</xdr:rowOff>
    </xdr:from>
    <xdr:ext cx="469744" cy="259045"/>
    <xdr:sp macro="" textlink="">
      <xdr:nvSpPr>
        <xdr:cNvPr id="127" name="n_1aveValue【図書館】&#10;一人当たり面積"/>
        <xdr:cNvSpPr txBox="1"/>
      </xdr:nvSpPr>
      <xdr:spPr>
        <a:xfrm>
          <a:off x="93917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28" name="n_2aveValue【図書館】&#10;一人当たり面積"/>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29" name="n_3aveValue【図書館】&#10;一人当たり面積"/>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156227</xdr:rowOff>
    </xdr:from>
    <xdr:ext cx="469744" cy="259045"/>
    <xdr:sp macro="" textlink="">
      <xdr:nvSpPr>
        <xdr:cNvPr id="130" name="n_1mainValue【図書館】&#10;一人当たり面積"/>
        <xdr:cNvSpPr txBox="1"/>
      </xdr:nvSpPr>
      <xdr:spPr>
        <a:xfrm>
          <a:off x="9391727"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3827</xdr:rowOff>
    </xdr:from>
    <xdr:ext cx="469744" cy="259045"/>
    <xdr:sp macro="" textlink="">
      <xdr:nvSpPr>
        <xdr:cNvPr id="131" name="n_2mainValue【図書館】&#10;一人当たり面積"/>
        <xdr:cNvSpPr txBox="1"/>
      </xdr:nvSpPr>
      <xdr:spPr>
        <a:xfrm>
          <a:off x="8515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70485</xdr:rowOff>
    </xdr:from>
    <xdr:to>
      <xdr:col>24</xdr:col>
      <xdr:colOff>62865</xdr:colOff>
      <xdr:row>64</xdr:row>
      <xdr:rowOff>41910</xdr:rowOff>
    </xdr:to>
    <xdr:cxnSp macro="">
      <xdr:nvCxnSpPr>
        <xdr:cNvPr id="156" name="直線コネクタ 155"/>
        <xdr:cNvCxnSpPr/>
      </xdr:nvCxnSpPr>
      <xdr:spPr>
        <a:xfrm flipV="1">
          <a:off x="4634865" y="967168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45737</xdr:rowOff>
    </xdr:from>
    <xdr:ext cx="405111" cy="259045"/>
    <xdr:sp macro="" textlink="">
      <xdr:nvSpPr>
        <xdr:cNvPr id="157" name="【体育館・プール】&#10;有形固定資産減価償却率最小値テキスト"/>
        <xdr:cNvSpPr txBox="1"/>
      </xdr:nvSpPr>
      <xdr:spPr>
        <a:xfrm>
          <a:off x="4673600" y="1101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41910</xdr:rowOff>
    </xdr:from>
    <xdr:to>
      <xdr:col>24</xdr:col>
      <xdr:colOff>152400</xdr:colOff>
      <xdr:row>64</xdr:row>
      <xdr:rowOff>41910</xdr:rowOff>
    </xdr:to>
    <xdr:cxnSp macro="">
      <xdr:nvCxnSpPr>
        <xdr:cNvPr id="158" name="直線コネクタ 157"/>
        <xdr:cNvCxnSpPr/>
      </xdr:nvCxnSpPr>
      <xdr:spPr>
        <a:xfrm>
          <a:off x="4546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17162</xdr:rowOff>
    </xdr:from>
    <xdr:ext cx="405111" cy="259045"/>
    <xdr:sp macro="" textlink="">
      <xdr:nvSpPr>
        <xdr:cNvPr id="159" name="【体育館・プール】&#10;有形固定資産減価償却率最大値テキスト"/>
        <xdr:cNvSpPr txBox="1"/>
      </xdr:nvSpPr>
      <xdr:spPr>
        <a:xfrm>
          <a:off x="4673600" y="944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70485</xdr:rowOff>
    </xdr:from>
    <xdr:to>
      <xdr:col>24</xdr:col>
      <xdr:colOff>152400</xdr:colOff>
      <xdr:row>56</xdr:row>
      <xdr:rowOff>70485</xdr:rowOff>
    </xdr:to>
    <xdr:cxnSp macro="">
      <xdr:nvCxnSpPr>
        <xdr:cNvPr id="160" name="直線コネクタ 159"/>
        <xdr:cNvCxnSpPr/>
      </xdr:nvCxnSpPr>
      <xdr:spPr>
        <a:xfrm>
          <a:off x="4546600" y="967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45737</xdr:rowOff>
    </xdr:from>
    <xdr:ext cx="405111" cy="259045"/>
    <xdr:sp macro="" textlink="">
      <xdr:nvSpPr>
        <xdr:cNvPr id="161" name="【体育館・プール】&#10;有形固定資産減価償却率平均値テキスト"/>
        <xdr:cNvSpPr txBox="1"/>
      </xdr:nvSpPr>
      <xdr:spPr>
        <a:xfrm>
          <a:off x="4673600" y="1016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67310</xdr:rowOff>
    </xdr:from>
    <xdr:to>
      <xdr:col>24</xdr:col>
      <xdr:colOff>114300</xdr:colOff>
      <xdr:row>59</xdr:row>
      <xdr:rowOff>168910</xdr:rowOff>
    </xdr:to>
    <xdr:sp macro="" textlink="">
      <xdr:nvSpPr>
        <xdr:cNvPr id="162" name="フローチャート: 判断 161"/>
        <xdr:cNvSpPr/>
      </xdr:nvSpPr>
      <xdr:spPr>
        <a:xfrm>
          <a:off x="4584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118745</xdr:rowOff>
    </xdr:from>
    <xdr:to>
      <xdr:col>20</xdr:col>
      <xdr:colOff>38100</xdr:colOff>
      <xdr:row>60</xdr:row>
      <xdr:rowOff>48895</xdr:rowOff>
    </xdr:to>
    <xdr:sp macro="" textlink="">
      <xdr:nvSpPr>
        <xdr:cNvPr id="163" name="フローチャート: 判断 162"/>
        <xdr:cNvSpPr/>
      </xdr:nvSpPr>
      <xdr:spPr>
        <a:xfrm>
          <a:off x="3746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154940</xdr:rowOff>
    </xdr:from>
    <xdr:to>
      <xdr:col>15</xdr:col>
      <xdr:colOff>101600</xdr:colOff>
      <xdr:row>60</xdr:row>
      <xdr:rowOff>85090</xdr:rowOff>
    </xdr:to>
    <xdr:sp macro="" textlink="">
      <xdr:nvSpPr>
        <xdr:cNvPr id="164" name="フローチャート: 判断 163"/>
        <xdr:cNvSpPr/>
      </xdr:nvSpPr>
      <xdr:spPr>
        <a:xfrm>
          <a:off x="2857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2540</xdr:rowOff>
    </xdr:from>
    <xdr:to>
      <xdr:col>10</xdr:col>
      <xdr:colOff>165100</xdr:colOff>
      <xdr:row>60</xdr:row>
      <xdr:rowOff>104140</xdr:rowOff>
    </xdr:to>
    <xdr:sp macro="" textlink="">
      <xdr:nvSpPr>
        <xdr:cNvPr id="165" name="フローチャート: 判断 164"/>
        <xdr:cNvSpPr/>
      </xdr:nvSpPr>
      <xdr:spPr>
        <a:xfrm>
          <a:off x="1968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88265</xdr:rowOff>
    </xdr:from>
    <xdr:to>
      <xdr:col>24</xdr:col>
      <xdr:colOff>114300</xdr:colOff>
      <xdr:row>59</xdr:row>
      <xdr:rowOff>18415</xdr:rowOff>
    </xdr:to>
    <xdr:sp macro="" textlink="">
      <xdr:nvSpPr>
        <xdr:cNvPr id="171" name="楕円 170"/>
        <xdr:cNvSpPr/>
      </xdr:nvSpPr>
      <xdr:spPr>
        <a:xfrm>
          <a:off x="45847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111142</xdr:rowOff>
    </xdr:from>
    <xdr:ext cx="405111" cy="259045"/>
    <xdr:sp macro="" textlink="">
      <xdr:nvSpPr>
        <xdr:cNvPr id="172" name="【体育館・プール】&#10;有形固定資産減価償却率該当値テキスト"/>
        <xdr:cNvSpPr txBox="1"/>
      </xdr:nvSpPr>
      <xdr:spPr>
        <a:xfrm>
          <a:off x="4673600"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118745</xdr:rowOff>
    </xdr:from>
    <xdr:to>
      <xdr:col>20</xdr:col>
      <xdr:colOff>38100</xdr:colOff>
      <xdr:row>59</xdr:row>
      <xdr:rowOff>48895</xdr:rowOff>
    </xdr:to>
    <xdr:sp macro="" textlink="">
      <xdr:nvSpPr>
        <xdr:cNvPr id="173" name="楕円 172"/>
        <xdr:cNvSpPr/>
      </xdr:nvSpPr>
      <xdr:spPr>
        <a:xfrm>
          <a:off x="3746500" y="100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139065</xdr:rowOff>
    </xdr:from>
    <xdr:to>
      <xdr:col>24</xdr:col>
      <xdr:colOff>63500</xdr:colOff>
      <xdr:row>58</xdr:row>
      <xdr:rowOff>169545</xdr:rowOff>
    </xdr:to>
    <xdr:cxnSp macro="">
      <xdr:nvCxnSpPr>
        <xdr:cNvPr id="174" name="直線コネクタ 173"/>
        <xdr:cNvCxnSpPr/>
      </xdr:nvCxnSpPr>
      <xdr:spPr>
        <a:xfrm flipV="1">
          <a:off x="3797300" y="1008316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145415</xdr:rowOff>
    </xdr:from>
    <xdr:to>
      <xdr:col>15</xdr:col>
      <xdr:colOff>101600</xdr:colOff>
      <xdr:row>59</xdr:row>
      <xdr:rowOff>75565</xdr:rowOff>
    </xdr:to>
    <xdr:sp macro="" textlink="">
      <xdr:nvSpPr>
        <xdr:cNvPr id="175" name="楕円 174"/>
        <xdr:cNvSpPr/>
      </xdr:nvSpPr>
      <xdr:spPr>
        <a:xfrm>
          <a:off x="2857500"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169545</xdr:rowOff>
    </xdr:from>
    <xdr:to>
      <xdr:col>19</xdr:col>
      <xdr:colOff>177800</xdr:colOff>
      <xdr:row>59</xdr:row>
      <xdr:rowOff>24765</xdr:rowOff>
    </xdr:to>
    <xdr:cxnSp macro="">
      <xdr:nvCxnSpPr>
        <xdr:cNvPr id="176" name="直線コネクタ 175"/>
        <xdr:cNvCxnSpPr/>
      </xdr:nvCxnSpPr>
      <xdr:spPr>
        <a:xfrm flipV="1">
          <a:off x="2908300" y="1011364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40022</xdr:rowOff>
    </xdr:from>
    <xdr:ext cx="405111" cy="259045"/>
    <xdr:sp macro="" textlink="">
      <xdr:nvSpPr>
        <xdr:cNvPr id="177" name="n_1aveValue【体育館・プール】&#10;有形固定資産減価償却率"/>
        <xdr:cNvSpPr txBox="1"/>
      </xdr:nvSpPr>
      <xdr:spPr>
        <a:xfrm>
          <a:off x="3582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76217</xdr:rowOff>
    </xdr:from>
    <xdr:ext cx="405111" cy="259045"/>
    <xdr:sp macro="" textlink="">
      <xdr:nvSpPr>
        <xdr:cNvPr id="178" name="n_2aveValue【体育館・プール】&#10;有形固定資産減価償却率"/>
        <xdr:cNvSpPr txBox="1"/>
      </xdr:nvSpPr>
      <xdr:spPr>
        <a:xfrm>
          <a:off x="2705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120667</xdr:rowOff>
    </xdr:from>
    <xdr:ext cx="405111" cy="259045"/>
    <xdr:sp macro="" textlink="">
      <xdr:nvSpPr>
        <xdr:cNvPr id="179" name="n_3aveValue【体育館・プール】&#10;有形固定資産減価償却率"/>
        <xdr:cNvSpPr txBox="1"/>
      </xdr:nvSpPr>
      <xdr:spPr>
        <a:xfrm>
          <a:off x="1816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65422</xdr:rowOff>
    </xdr:from>
    <xdr:ext cx="405111" cy="259045"/>
    <xdr:sp macro="" textlink="">
      <xdr:nvSpPr>
        <xdr:cNvPr id="180" name="n_1mainValue【体育館・プール】&#10;有形固定資産減価償却率"/>
        <xdr:cNvSpPr txBox="1"/>
      </xdr:nvSpPr>
      <xdr:spPr>
        <a:xfrm>
          <a:off x="358204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92092</xdr:rowOff>
    </xdr:from>
    <xdr:ext cx="405111" cy="259045"/>
    <xdr:sp macro="" textlink="">
      <xdr:nvSpPr>
        <xdr:cNvPr id="181" name="n_2mainValue【体育館・プール】&#10;有形固定資産減価償却率"/>
        <xdr:cNvSpPr txBox="1"/>
      </xdr:nvSpPr>
      <xdr:spPr>
        <a:xfrm>
          <a:off x="27057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2" name="直線コネクタ 19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3" name="テキスト ボックス 192"/>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4" name="直線コネクタ 19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5" name="テキスト ボックス 194"/>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6" name="直線コネクタ 19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7" name="テキスト ボックス 196"/>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8" name="直線コネクタ 19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9" name="テキスト ボックス 198"/>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1" name="テキスト ボックス 20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6858</xdr:rowOff>
    </xdr:from>
    <xdr:to>
      <xdr:col>54</xdr:col>
      <xdr:colOff>189865</xdr:colOff>
      <xdr:row>63</xdr:row>
      <xdr:rowOff>112014</xdr:rowOff>
    </xdr:to>
    <xdr:cxnSp macro="">
      <xdr:nvCxnSpPr>
        <xdr:cNvPr id="203" name="直線コネクタ 202"/>
        <xdr:cNvCxnSpPr/>
      </xdr:nvCxnSpPr>
      <xdr:spPr>
        <a:xfrm flipV="1">
          <a:off x="10476865" y="9608058"/>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204"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205" name="直線コネクタ 204"/>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124985</xdr:rowOff>
    </xdr:from>
    <xdr:ext cx="469744" cy="259045"/>
    <xdr:sp macro="" textlink="">
      <xdr:nvSpPr>
        <xdr:cNvPr id="206" name="【体育館・プール】&#10;一人当たり面積最大値テキスト"/>
        <xdr:cNvSpPr txBox="1"/>
      </xdr:nvSpPr>
      <xdr:spPr>
        <a:xfrm>
          <a:off x="10515600" y="938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6858</xdr:rowOff>
    </xdr:from>
    <xdr:to>
      <xdr:col>55</xdr:col>
      <xdr:colOff>88900</xdr:colOff>
      <xdr:row>56</xdr:row>
      <xdr:rowOff>6858</xdr:rowOff>
    </xdr:to>
    <xdr:cxnSp macro="">
      <xdr:nvCxnSpPr>
        <xdr:cNvPr id="207" name="直線コネクタ 206"/>
        <xdr:cNvCxnSpPr/>
      </xdr:nvCxnSpPr>
      <xdr:spPr>
        <a:xfrm>
          <a:off x="10388600" y="9608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64787</xdr:rowOff>
    </xdr:from>
    <xdr:ext cx="469744" cy="259045"/>
    <xdr:sp macro="" textlink="">
      <xdr:nvSpPr>
        <xdr:cNvPr id="208" name="【体育館・プール】&#10;一人当たり面積平均値テキスト"/>
        <xdr:cNvSpPr txBox="1"/>
      </xdr:nvSpPr>
      <xdr:spPr>
        <a:xfrm>
          <a:off x="10515600" y="1035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86360</xdr:rowOff>
    </xdr:from>
    <xdr:to>
      <xdr:col>55</xdr:col>
      <xdr:colOff>50800</xdr:colOff>
      <xdr:row>61</xdr:row>
      <xdr:rowOff>16510</xdr:rowOff>
    </xdr:to>
    <xdr:sp macro="" textlink="">
      <xdr:nvSpPr>
        <xdr:cNvPr id="209" name="フローチャート: 判断 208"/>
        <xdr:cNvSpPr/>
      </xdr:nvSpPr>
      <xdr:spPr>
        <a:xfrm>
          <a:off x="10426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84074</xdr:rowOff>
    </xdr:from>
    <xdr:to>
      <xdr:col>50</xdr:col>
      <xdr:colOff>165100</xdr:colOff>
      <xdr:row>61</xdr:row>
      <xdr:rowOff>14224</xdr:rowOff>
    </xdr:to>
    <xdr:sp macro="" textlink="">
      <xdr:nvSpPr>
        <xdr:cNvPr id="210" name="フローチャート: 判断 209"/>
        <xdr:cNvSpPr/>
      </xdr:nvSpPr>
      <xdr:spPr>
        <a:xfrm>
          <a:off x="9588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102362</xdr:rowOff>
    </xdr:from>
    <xdr:to>
      <xdr:col>46</xdr:col>
      <xdr:colOff>38100</xdr:colOff>
      <xdr:row>61</xdr:row>
      <xdr:rowOff>32512</xdr:rowOff>
    </xdr:to>
    <xdr:sp macro="" textlink="">
      <xdr:nvSpPr>
        <xdr:cNvPr id="211" name="フローチャート: 判断 210"/>
        <xdr:cNvSpPr/>
      </xdr:nvSpPr>
      <xdr:spPr>
        <a:xfrm>
          <a:off x="8699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26924</xdr:rowOff>
    </xdr:from>
    <xdr:to>
      <xdr:col>41</xdr:col>
      <xdr:colOff>101600</xdr:colOff>
      <xdr:row>61</xdr:row>
      <xdr:rowOff>128524</xdr:rowOff>
    </xdr:to>
    <xdr:sp macro="" textlink="">
      <xdr:nvSpPr>
        <xdr:cNvPr id="212" name="フローチャート: 判断 211"/>
        <xdr:cNvSpPr/>
      </xdr:nvSpPr>
      <xdr:spPr>
        <a:xfrm>
          <a:off x="7810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33782</xdr:rowOff>
    </xdr:from>
    <xdr:to>
      <xdr:col>55</xdr:col>
      <xdr:colOff>50800</xdr:colOff>
      <xdr:row>56</xdr:row>
      <xdr:rowOff>135382</xdr:rowOff>
    </xdr:to>
    <xdr:sp macro="" textlink="">
      <xdr:nvSpPr>
        <xdr:cNvPr id="218" name="楕円 217"/>
        <xdr:cNvSpPr/>
      </xdr:nvSpPr>
      <xdr:spPr>
        <a:xfrm>
          <a:off x="10426700" y="963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120159</xdr:rowOff>
    </xdr:from>
    <xdr:ext cx="469744" cy="259045"/>
    <xdr:sp macro="" textlink="">
      <xdr:nvSpPr>
        <xdr:cNvPr id="219" name="【体育館・プール】&#10;一人当たり面積該当値テキスト"/>
        <xdr:cNvSpPr txBox="1"/>
      </xdr:nvSpPr>
      <xdr:spPr>
        <a:xfrm>
          <a:off x="10515600" y="954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88646</xdr:rowOff>
    </xdr:from>
    <xdr:to>
      <xdr:col>50</xdr:col>
      <xdr:colOff>165100</xdr:colOff>
      <xdr:row>57</xdr:row>
      <xdr:rowOff>18796</xdr:rowOff>
    </xdr:to>
    <xdr:sp macro="" textlink="">
      <xdr:nvSpPr>
        <xdr:cNvPr id="220" name="楕円 219"/>
        <xdr:cNvSpPr/>
      </xdr:nvSpPr>
      <xdr:spPr>
        <a:xfrm>
          <a:off x="9588500" y="968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84582</xdr:rowOff>
    </xdr:from>
    <xdr:to>
      <xdr:col>55</xdr:col>
      <xdr:colOff>0</xdr:colOff>
      <xdr:row>56</xdr:row>
      <xdr:rowOff>139446</xdr:rowOff>
    </xdr:to>
    <xdr:cxnSp macro="">
      <xdr:nvCxnSpPr>
        <xdr:cNvPr id="221" name="直線コネクタ 220"/>
        <xdr:cNvCxnSpPr/>
      </xdr:nvCxnSpPr>
      <xdr:spPr>
        <a:xfrm flipV="1">
          <a:off x="9639300" y="968578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95504</xdr:rowOff>
    </xdr:from>
    <xdr:to>
      <xdr:col>46</xdr:col>
      <xdr:colOff>38100</xdr:colOff>
      <xdr:row>57</xdr:row>
      <xdr:rowOff>25654</xdr:rowOff>
    </xdr:to>
    <xdr:sp macro="" textlink="">
      <xdr:nvSpPr>
        <xdr:cNvPr id="222" name="楕円 221"/>
        <xdr:cNvSpPr/>
      </xdr:nvSpPr>
      <xdr:spPr>
        <a:xfrm>
          <a:off x="8699500" y="969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139446</xdr:rowOff>
    </xdr:from>
    <xdr:to>
      <xdr:col>50</xdr:col>
      <xdr:colOff>114300</xdr:colOff>
      <xdr:row>56</xdr:row>
      <xdr:rowOff>146304</xdr:rowOff>
    </xdr:to>
    <xdr:cxnSp macro="">
      <xdr:nvCxnSpPr>
        <xdr:cNvPr id="223" name="直線コネクタ 222"/>
        <xdr:cNvCxnSpPr/>
      </xdr:nvCxnSpPr>
      <xdr:spPr>
        <a:xfrm flipV="1">
          <a:off x="8750300" y="974064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5351</xdr:rowOff>
    </xdr:from>
    <xdr:ext cx="469744" cy="259045"/>
    <xdr:sp macro="" textlink="">
      <xdr:nvSpPr>
        <xdr:cNvPr id="224" name="n_1aveValue【体育館・プール】&#10;一人当たり面積"/>
        <xdr:cNvSpPr txBox="1"/>
      </xdr:nvSpPr>
      <xdr:spPr>
        <a:xfrm>
          <a:off x="9391727" y="1046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23639</xdr:rowOff>
    </xdr:from>
    <xdr:ext cx="469744" cy="259045"/>
    <xdr:sp macro="" textlink="">
      <xdr:nvSpPr>
        <xdr:cNvPr id="225" name="n_2aveValue【体育館・プール】&#10;一人当たり面積"/>
        <xdr:cNvSpPr txBox="1"/>
      </xdr:nvSpPr>
      <xdr:spPr>
        <a:xfrm>
          <a:off x="8515427" y="1048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145051</xdr:rowOff>
    </xdr:from>
    <xdr:ext cx="469744" cy="259045"/>
    <xdr:sp macro="" textlink="">
      <xdr:nvSpPr>
        <xdr:cNvPr id="226" name="n_3aveValue【体育館・プール】&#10;一人当たり面積"/>
        <xdr:cNvSpPr txBox="1"/>
      </xdr:nvSpPr>
      <xdr:spPr>
        <a:xfrm>
          <a:off x="7626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35323</xdr:rowOff>
    </xdr:from>
    <xdr:ext cx="469744" cy="259045"/>
    <xdr:sp macro="" textlink="">
      <xdr:nvSpPr>
        <xdr:cNvPr id="227" name="n_1mainValue【体育館・プール】&#10;一人当たり面積"/>
        <xdr:cNvSpPr txBox="1"/>
      </xdr:nvSpPr>
      <xdr:spPr>
        <a:xfrm>
          <a:off x="9391727" y="946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42181</xdr:rowOff>
    </xdr:from>
    <xdr:ext cx="469744" cy="259045"/>
    <xdr:sp macro="" textlink="">
      <xdr:nvSpPr>
        <xdr:cNvPr id="228" name="n_2mainValue【体育館・プール】&#10;一人当たり面積"/>
        <xdr:cNvSpPr txBox="1"/>
      </xdr:nvSpPr>
      <xdr:spPr>
        <a:xfrm>
          <a:off x="8515427" y="947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9" name="テキスト ボックス 23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1" name="テキスト ボックス 24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9" name="テキスト ボックス 24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15239</xdr:rowOff>
    </xdr:from>
    <xdr:to>
      <xdr:col>24</xdr:col>
      <xdr:colOff>62865</xdr:colOff>
      <xdr:row>87</xdr:row>
      <xdr:rowOff>38100</xdr:rowOff>
    </xdr:to>
    <xdr:cxnSp macro="">
      <xdr:nvCxnSpPr>
        <xdr:cNvPr id="253" name="直線コネクタ 252"/>
        <xdr:cNvCxnSpPr/>
      </xdr:nvCxnSpPr>
      <xdr:spPr>
        <a:xfrm flipV="1">
          <a:off x="4634865" y="13388339"/>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41927</xdr:rowOff>
    </xdr:from>
    <xdr:ext cx="405111" cy="259045"/>
    <xdr:sp macro="" textlink="">
      <xdr:nvSpPr>
        <xdr:cNvPr id="254" name="【福祉施設】&#10;有形固定資産減価償却率最小値テキスト"/>
        <xdr:cNvSpPr txBox="1"/>
      </xdr:nvSpPr>
      <xdr:spPr>
        <a:xfrm>
          <a:off x="4673600" y="1495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38100</xdr:rowOff>
    </xdr:from>
    <xdr:to>
      <xdr:col>24</xdr:col>
      <xdr:colOff>152400</xdr:colOff>
      <xdr:row>87</xdr:row>
      <xdr:rowOff>38100</xdr:rowOff>
    </xdr:to>
    <xdr:cxnSp macro="">
      <xdr:nvCxnSpPr>
        <xdr:cNvPr id="255" name="直線コネクタ 254"/>
        <xdr:cNvCxnSpPr/>
      </xdr:nvCxnSpPr>
      <xdr:spPr>
        <a:xfrm>
          <a:off x="4546600" y="1495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133366</xdr:rowOff>
    </xdr:from>
    <xdr:ext cx="405111" cy="259045"/>
    <xdr:sp macro="" textlink="">
      <xdr:nvSpPr>
        <xdr:cNvPr id="256" name="【福祉施設】&#10;有形固定資産減価償却率最大値テキスト"/>
        <xdr:cNvSpPr txBox="1"/>
      </xdr:nvSpPr>
      <xdr:spPr>
        <a:xfrm>
          <a:off x="4673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257" name="直線コネクタ 256"/>
        <xdr:cNvCxnSpPr/>
      </xdr:nvCxnSpPr>
      <xdr:spPr>
        <a:xfrm>
          <a:off x="4546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78122</xdr:rowOff>
    </xdr:from>
    <xdr:ext cx="405111" cy="259045"/>
    <xdr:sp macro="" textlink="">
      <xdr:nvSpPr>
        <xdr:cNvPr id="258" name="【福祉施設】&#10;有形固定資産減価償却率平均値テキスト"/>
        <xdr:cNvSpPr txBox="1"/>
      </xdr:nvSpPr>
      <xdr:spPr>
        <a:xfrm>
          <a:off x="4673600" y="1413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99695</xdr:rowOff>
    </xdr:from>
    <xdr:to>
      <xdr:col>24</xdr:col>
      <xdr:colOff>114300</xdr:colOff>
      <xdr:row>83</xdr:row>
      <xdr:rowOff>29845</xdr:rowOff>
    </xdr:to>
    <xdr:sp macro="" textlink="">
      <xdr:nvSpPr>
        <xdr:cNvPr id="259" name="フローチャート: 判断 258"/>
        <xdr:cNvSpPr/>
      </xdr:nvSpPr>
      <xdr:spPr>
        <a:xfrm>
          <a:off x="45847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151130</xdr:rowOff>
    </xdr:from>
    <xdr:to>
      <xdr:col>20</xdr:col>
      <xdr:colOff>38100</xdr:colOff>
      <xdr:row>83</xdr:row>
      <xdr:rowOff>81280</xdr:rowOff>
    </xdr:to>
    <xdr:sp macro="" textlink="">
      <xdr:nvSpPr>
        <xdr:cNvPr id="260" name="フローチャート: 判断 259"/>
        <xdr:cNvSpPr/>
      </xdr:nvSpPr>
      <xdr:spPr>
        <a:xfrm>
          <a:off x="3746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166370</xdr:rowOff>
    </xdr:from>
    <xdr:to>
      <xdr:col>15</xdr:col>
      <xdr:colOff>101600</xdr:colOff>
      <xdr:row>83</xdr:row>
      <xdr:rowOff>96520</xdr:rowOff>
    </xdr:to>
    <xdr:sp macro="" textlink="">
      <xdr:nvSpPr>
        <xdr:cNvPr id="261" name="フローチャート: 判断 260"/>
        <xdr:cNvSpPr/>
      </xdr:nvSpPr>
      <xdr:spPr>
        <a:xfrm>
          <a:off x="2857500" y="142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111125</xdr:rowOff>
    </xdr:from>
    <xdr:to>
      <xdr:col>10</xdr:col>
      <xdr:colOff>165100</xdr:colOff>
      <xdr:row>84</xdr:row>
      <xdr:rowOff>41275</xdr:rowOff>
    </xdr:to>
    <xdr:sp macro="" textlink="">
      <xdr:nvSpPr>
        <xdr:cNvPr id="262" name="フローチャート: 判断 261"/>
        <xdr:cNvSpPr/>
      </xdr:nvSpPr>
      <xdr:spPr>
        <a:xfrm>
          <a:off x="1968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55880</xdr:rowOff>
    </xdr:from>
    <xdr:to>
      <xdr:col>24</xdr:col>
      <xdr:colOff>114300</xdr:colOff>
      <xdr:row>82</xdr:row>
      <xdr:rowOff>157480</xdr:rowOff>
    </xdr:to>
    <xdr:sp macro="" textlink="">
      <xdr:nvSpPr>
        <xdr:cNvPr id="268" name="楕円 267"/>
        <xdr:cNvSpPr/>
      </xdr:nvSpPr>
      <xdr:spPr>
        <a:xfrm>
          <a:off x="45847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78757</xdr:rowOff>
    </xdr:from>
    <xdr:ext cx="405111" cy="259045"/>
    <xdr:sp macro="" textlink="">
      <xdr:nvSpPr>
        <xdr:cNvPr id="269" name="【福祉施設】&#10;有形固定資産減価償却率該当値テキスト"/>
        <xdr:cNvSpPr txBox="1"/>
      </xdr:nvSpPr>
      <xdr:spPr>
        <a:xfrm>
          <a:off x="4673600"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93980</xdr:rowOff>
    </xdr:from>
    <xdr:to>
      <xdr:col>20</xdr:col>
      <xdr:colOff>38100</xdr:colOff>
      <xdr:row>83</xdr:row>
      <xdr:rowOff>24130</xdr:rowOff>
    </xdr:to>
    <xdr:sp macro="" textlink="">
      <xdr:nvSpPr>
        <xdr:cNvPr id="270" name="楕円 269"/>
        <xdr:cNvSpPr/>
      </xdr:nvSpPr>
      <xdr:spPr>
        <a:xfrm>
          <a:off x="37465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106680</xdr:rowOff>
    </xdr:from>
    <xdr:to>
      <xdr:col>24</xdr:col>
      <xdr:colOff>63500</xdr:colOff>
      <xdr:row>82</xdr:row>
      <xdr:rowOff>144780</xdr:rowOff>
    </xdr:to>
    <xdr:cxnSp macro="">
      <xdr:nvCxnSpPr>
        <xdr:cNvPr id="271" name="直線コネクタ 270"/>
        <xdr:cNvCxnSpPr/>
      </xdr:nvCxnSpPr>
      <xdr:spPr>
        <a:xfrm flipV="1">
          <a:off x="3797300" y="141655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130175</xdr:rowOff>
    </xdr:from>
    <xdr:to>
      <xdr:col>15</xdr:col>
      <xdr:colOff>101600</xdr:colOff>
      <xdr:row>83</xdr:row>
      <xdr:rowOff>60325</xdr:rowOff>
    </xdr:to>
    <xdr:sp macro="" textlink="">
      <xdr:nvSpPr>
        <xdr:cNvPr id="272" name="楕円 271"/>
        <xdr:cNvSpPr/>
      </xdr:nvSpPr>
      <xdr:spPr>
        <a:xfrm>
          <a:off x="28575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144780</xdr:rowOff>
    </xdr:from>
    <xdr:to>
      <xdr:col>19</xdr:col>
      <xdr:colOff>177800</xdr:colOff>
      <xdr:row>83</xdr:row>
      <xdr:rowOff>9525</xdr:rowOff>
    </xdr:to>
    <xdr:cxnSp macro="">
      <xdr:nvCxnSpPr>
        <xdr:cNvPr id="273" name="直線コネクタ 272"/>
        <xdr:cNvCxnSpPr/>
      </xdr:nvCxnSpPr>
      <xdr:spPr>
        <a:xfrm flipV="1">
          <a:off x="2908300" y="142036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72407</xdr:rowOff>
    </xdr:from>
    <xdr:ext cx="405111" cy="259045"/>
    <xdr:sp macro="" textlink="">
      <xdr:nvSpPr>
        <xdr:cNvPr id="274" name="n_1aveValue【福祉施設】&#10;有形固定資産減価償却率"/>
        <xdr:cNvSpPr txBox="1"/>
      </xdr:nvSpPr>
      <xdr:spPr>
        <a:xfrm>
          <a:off x="35820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87647</xdr:rowOff>
    </xdr:from>
    <xdr:ext cx="405111" cy="259045"/>
    <xdr:sp macro="" textlink="">
      <xdr:nvSpPr>
        <xdr:cNvPr id="275" name="n_2aveValue【福祉施設】&#10;有形固定資産減価償却率"/>
        <xdr:cNvSpPr txBox="1"/>
      </xdr:nvSpPr>
      <xdr:spPr>
        <a:xfrm>
          <a:off x="27057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57802</xdr:rowOff>
    </xdr:from>
    <xdr:ext cx="405111" cy="259045"/>
    <xdr:sp macro="" textlink="">
      <xdr:nvSpPr>
        <xdr:cNvPr id="276" name="n_3aveValue【福祉施設】&#10;有形固定資産減価償却率"/>
        <xdr:cNvSpPr txBox="1"/>
      </xdr:nvSpPr>
      <xdr:spPr>
        <a:xfrm>
          <a:off x="1816744" y="1411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40657</xdr:rowOff>
    </xdr:from>
    <xdr:ext cx="405111" cy="259045"/>
    <xdr:sp macro="" textlink="">
      <xdr:nvSpPr>
        <xdr:cNvPr id="277" name="n_1mainValue【福祉施設】&#10;有形固定資産減価償却率"/>
        <xdr:cNvSpPr txBox="1"/>
      </xdr:nvSpPr>
      <xdr:spPr>
        <a:xfrm>
          <a:off x="35820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76852</xdr:rowOff>
    </xdr:from>
    <xdr:ext cx="405111" cy="259045"/>
    <xdr:sp macro="" textlink="">
      <xdr:nvSpPr>
        <xdr:cNvPr id="278" name="n_2mainValue【福祉施設】&#10;有形固定資産減価償却率"/>
        <xdr:cNvSpPr txBox="1"/>
      </xdr:nvSpPr>
      <xdr:spPr>
        <a:xfrm>
          <a:off x="2705744" y="1396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9" name="直線コネクタ 28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0" name="テキスト ボックス 28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1" name="直線コネクタ 29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2" name="テキスト ボックス 29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3" name="直線コネクタ 29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4" name="テキスト ボックス 29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5" name="直線コネクタ 29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6" name="テキスト ボックス 29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7" name="直線コネクタ 29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8" name="テキスト ボックス 29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9" name="直線コネクタ 29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0" name="テキスト ボックス 29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1" name="直線コネクタ 30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2" name="テキスト ボックス 30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126274</xdr:rowOff>
    </xdr:from>
    <xdr:to>
      <xdr:col>54</xdr:col>
      <xdr:colOff>189865</xdr:colOff>
      <xdr:row>86</xdr:row>
      <xdr:rowOff>149134</xdr:rowOff>
    </xdr:to>
    <xdr:cxnSp macro="">
      <xdr:nvCxnSpPr>
        <xdr:cNvPr id="304" name="直線コネクタ 303"/>
        <xdr:cNvCxnSpPr/>
      </xdr:nvCxnSpPr>
      <xdr:spPr>
        <a:xfrm flipV="1">
          <a:off x="10476865" y="13499374"/>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05"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06" name="直線コネクタ 305"/>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72951</xdr:rowOff>
    </xdr:from>
    <xdr:ext cx="469744" cy="259045"/>
    <xdr:sp macro="" textlink="">
      <xdr:nvSpPr>
        <xdr:cNvPr id="307" name="【福祉施設】&#10;一人当たり面積最大値テキスト"/>
        <xdr:cNvSpPr txBox="1"/>
      </xdr:nvSpPr>
      <xdr:spPr>
        <a:xfrm>
          <a:off x="10515600" y="1327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126274</xdr:rowOff>
    </xdr:from>
    <xdr:to>
      <xdr:col>55</xdr:col>
      <xdr:colOff>88900</xdr:colOff>
      <xdr:row>78</xdr:row>
      <xdr:rowOff>126274</xdr:rowOff>
    </xdr:to>
    <xdr:cxnSp macro="">
      <xdr:nvCxnSpPr>
        <xdr:cNvPr id="308" name="直線コネクタ 307"/>
        <xdr:cNvCxnSpPr/>
      </xdr:nvCxnSpPr>
      <xdr:spPr>
        <a:xfrm>
          <a:off x="10388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88554</xdr:rowOff>
    </xdr:from>
    <xdr:ext cx="469744" cy="259045"/>
    <xdr:sp macro="" textlink="">
      <xdr:nvSpPr>
        <xdr:cNvPr id="309" name="【福祉施設】&#10;一人当たり面積平均値テキスト"/>
        <xdr:cNvSpPr txBox="1"/>
      </xdr:nvSpPr>
      <xdr:spPr>
        <a:xfrm>
          <a:off x="10515600" y="14318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65677</xdr:rowOff>
    </xdr:from>
    <xdr:to>
      <xdr:col>55</xdr:col>
      <xdr:colOff>50800</xdr:colOff>
      <xdr:row>84</xdr:row>
      <xdr:rowOff>167277</xdr:rowOff>
    </xdr:to>
    <xdr:sp macro="" textlink="">
      <xdr:nvSpPr>
        <xdr:cNvPr id="310" name="フローチャート: 判断 309"/>
        <xdr:cNvSpPr/>
      </xdr:nvSpPr>
      <xdr:spPr>
        <a:xfrm>
          <a:off x="104267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311" name="フローチャート: 判断 310"/>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312" name="フローチャート: 判断 311"/>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1995</xdr:rowOff>
    </xdr:from>
    <xdr:to>
      <xdr:col>41</xdr:col>
      <xdr:colOff>101600</xdr:colOff>
      <xdr:row>85</xdr:row>
      <xdr:rowOff>103595</xdr:rowOff>
    </xdr:to>
    <xdr:sp macro="" textlink="">
      <xdr:nvSpPr>
        <xdr:cNvPr id="313" name="フローチャート: 判断 312"/>
        <xdr:cNvSpPr/>
      </xdr:nvSpPr>
      <xdr:spPr>
        <a:xfrm>
          <a:off x="7810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4" name="テキスト ボックス 31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5" name="テキスト ボックス 31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6" name="テキスト ボックス 31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7" name="テキスト ボックス 31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8" name="テキスト ボックス 31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47716</xdr:rowOff>
    </xdr:from>
    <xdr:to>
      <xdr:col>55</xdr:col>
      <xdr:colOff>50800</xdr:colOff>
      <xdr:row>85</xdr:row>
      <xdr:rowOff>149316</xdr:rowOff>
    </xdr:to>
    <xdr:sp macro="" textlink="">
      <xdr:nvSpPr>
        <xdr:cNvPr id="319" name="楕円 318"/>
        <xdr:cNvSpPr/>
      </xdr:nvSpPr>
      <xdr:spPr>
        <a:xfrm>
          <a:off x="10426700" y="1462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26143</xdr:rowOff>
    </xdr:from>
    <xdr:ext cx="469744" cy="259045"/>
    <xdr:sp macro="" textlink="">
      <xdr:nvSpPr>
        <xdr:cNvPr id="320" name="【福祉施設】&#10;一人当たり面積該当値テキスト"/>
        <xdr:cNvSpPr txBox="1"/>
      </xdr:nvSpPr>
      <xdr:spPr>
        <a:xfrm>
          <a:off x="10515600" y="1459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50981</xdr:rowOff>
    </xdr:from>
    <xdr:to>
      <xdr:col>50</xdr:col>
      <xdr:colOff>165100</xdr:colOff>
      <xdr:row>85</xdr:row>
      <xdr:rowOff>152581</xdr:rowOff>
    </xdr:to>
    <xdr:sp macro="" textlink="">
      <xdr:nvSpPr>
        <xdr:cNvPr id="321" name="楕円 320"/>
        <xdr:cNvSpPr/>
      </xdr:nvSpPr>
      <xdr:spPr>
        <a:xfrm>
          <a:off x="9588500" y="1462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98516</xdr:rowOff>
    </xdr:from>
    <xdr:to>
      <xdr:col>55</xdr:col>
      <xdr:colOff>0</xdr:colOff>
      <xdr:row>85</xdr:row>
      <xdr:rowOff>101781</xdr:rowOff>
    </xdr:to>
    <xdr:cxnSp macro="">
      <xdr:nvCxnSpPr>
        <xdr:cNvPr id="322" name="直線コネクタ 321"/>
        <xdr:cNvCxnSpPr/>
      </xdr:nvCxnSpPr>
      <xdr:spPr>
        <a:xfrm flipV="1">
          <a:off x="9639300" y="1467176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57513</xdr:rowOff>
    </xdr:from>
    <xdr:to>
      <xdr:col>46</xdr:col>
      <xdr:colOff>38100</xdr:colOff>
      <xdr:row>85</xdr:row>
      <xdr:rowOff>159113</xdr:rowOff>
    </xdr:to>
    <xdr:sp macro="" textlink="">
      <xdr:nvSpPr>
        <xdr:cNvPr id="323" name="楕円 322"/>
        <xdr:cNvSpPr/>
      </xdr:nvSpPr>
      <xdr:spPr>
        <a:xfrm>
          <a:off x="8699500" y="146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101781</xdr:rowOff>
    </xdr:from>
    <xdr:to>
      <xdr:col>50</xdr:col>
      <xdr:colOff>114300</xdr:colOff>
      <xdr:row>85</xdr:row>
      <xdr:rowOff>108313</xdr:rowOff>
    </xdr:to>
    <xdr:cxnSp macro="">
      <xdr:nvCxnSpPr>
        <xdr:cNvPr id="324" name="直線コネクタ 323"/>
        <xdr:cNvCxnSpPr/>
      </xdr:nvCxnSpPr>
      <xdr:spPr>
        <a:xfrm flipV="1">
          <a:off x="8750300" y="1467503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22151</xdr:rowOff>
    </xdr:from>
    <xdr:ext cx="469744" cy="259045"/>
    <xdr:sp macro="" textlink="">
      <xdr:nvSpPr>
        <xdr:cNvPr id="325" name="n_1aveValue【福祉施設】&#10;一人当たり面積"/>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22151</xdr:rowOff>
    </xdr:from>
    <xdr:ext cx="469744" cy="259045"/>
    <xdr:sp macro="" textlink="">
      <xdr:nvSpPr>
        <xdr:cNvPr id="326" name="n_2aveValue【福祉施設】&#10;一人当たり面積"/>
        <xdr:cNvSpPr txBox="1"/>
      </xdr:nvSpPr>
      <xdr:spPr>
        <a:xfrm>
          <a:off x="8515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120122</xdr:rowOff>
    </xdr:from>
    <xdr:ext cx="469744" cy="259045"/>
    <xdr:sp macro="" textlink="">
      <xdr:nvSpPr>
        <xdr:cNvPr id="327" name="n_3aveValue【福祉施設】&#10;一人当たり面積"/>
        <xdr:cNvSpPr txBox="1"/>
      </xdr:nvSpPr>
      <xdr:spPr>
        <a:xfrm>
          <a:off x="76264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143708</xdr:rowOff>
    </xdr:from>
    <xdr:ext cx="469744" cy="259045"/>
    <xdr:sp macro="" textlink="">
      <xdr:nvSpPr>
        <xdr:cNvPr id="328" name="n_1mainValue【福祉施設】&#10;一人当たり面積"/>
        <xdr:cNvSpPr txBox="1"/>
      </xdr:nvSpPr>
      <xdr:spPr>
        <a:xfrm>
          <a:off x="9391727" y="1471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150240</xdr:rowOff>
    </xdr:from>
    <xdr:ext cx="469744" cy="259045"/>
    <xdr:sp macro="" textlink="">
      <xdr:nvSpPr>
        <xdr:cNvPr id="329" name="n_2mainValue【福祉施設】&#10;一人当たり面積"/>
        <xdr:cNvSpPr txBox="1"/>
      </xdr:nvSpPr>
      <xdr:spPr>
        <a:xfrm>
          <a:off x="8515427" y="1472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0" name="正方形/長方形 32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1" name="正方形/長方形 33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2" name="正方形/長方形 33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3" name="正方形/長方形 33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4" name="正方形/長方形 33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5" name="正方形/長方形 33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6" name="正方形/長方形 33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7" name="正方形/長方形 33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8" name="テキスト ボックス 33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9" name="直線コネクタ 33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0" name="直線コネクタ 33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1" name="テキスト ボックス 340"/>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2" name="直線コネクタ 34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3" name="テキスト ボックス 34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4" name="直線コネクタ 34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5" name="テキスト ボックス 34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6" name="直線コネクタ 34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7" name="テキスト ボックス 34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8" name="直線コネクタ 34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9" name="テキスト ボックス 34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0" name="直線コネクタ 34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1" name="テキスト ボックス 350"/>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2" name="直線コネクタ 35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3" name="テキスト ボックス 35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115388</xdr:rowOff>
    </xdr:to>
    <xdr:cxnSp macro="">
      <xdr:nvCxnSpPr>
        <xdr:cNvPr id="355" name="直線コネクタ 354"/>
        <xdr:cNvCxnSpPr/>
      </xdr:nvCxnSpPr>
      <xdr:spPr>
        <a:xfrm flipV="1">
          <a:off x="4634865"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119215</xdr:rowOff>
    </xdr:from>
    <xdr:ext cx="340478" cy="259045"/>
    <xdr:sp macro="" textlink="">
      <xdr:nvSpPr>
        <xdr:cNvPr id="356" name="【市民会館】&#10;有形固定資産減価償却率最小値テキスト"/>
        <xdr:cNvSpPr txBox="1"/>
      </xdr:nvSpPr>
      <xdr:spPr>
        <a:xfrm>
          <a:off x="4673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115388</xdr:rowOff>
    </xdr:from>
    <xdr:to>
      <xdr:col>24</xdr:col>
      <xdr:colOff>152400</xdr:colOff>
      <xdr:row>108</xdr:row>
      <xdr:rowOff>115388</xdr:rowOff>
    </xdr:to>
    <xdr:cxnSp macro="">
      <xdr:nvCxnSpPr>
        <xdr:cNvPr id="357" name="直線コネクタ 356"/>
        <xdr:cNvCxnSpPr/>
      </xdr:nvCxnSpPr>
      <xdr:spPr>
        <a:xfrm>
          <a:off x="4546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58"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59" name="直線コネクタ 358"/>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160582</xdr:rowOff>
    </xdr:from>
    <xdr:ext cx="405111" cy="259045"/>
    <xdr:sp macro="" textlink="">
      <xdr:nvSpPr>
        <xdr:cNvPr id="360" name="【市民会館】&#10;有形固定資産減価償却率平均値テキスト"/>
        <xdr:cNvSpPr txBox="1"/>
      </xdr:nvSpPr>
      <xdr:spPr>
        <a:xfrm>
          <a:off x="4673600" y="17819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10705</xdr:rowOff>
    </xdr:from>
    <xdr:to>
      <xdr:col>24</xdr:col>
      <xdr:colOff>114300</xdr:colOff>
      <xdr:row>104</xdr:row>
      <xdr:rowOff>112305</xdr:rowOff>
    </xdr:to>
    <xdr:sp macro="" textlink="">
      <xdr:nvSpPr>
        <xdr:cNvPr id="361" name="フローチャート: 判断 360"/>
        <xdr:cNvSpPr/>
      </xdr:nvSpPr>
      <xdr:spPr>
        <a:xfrm>
          <a:off x="45847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62" name="フローチャート: 判断 361"/>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28666</xdr:rowOff>
    </xdr:from>
    <xdr:to>
      <xdr:col>15</xdr:col>
      <xdr:colOff>101600</xdr:colOff>
      <xdr:row>104</xdr:row>
      <xdr:rowOff>130266</xdr:rowOff>
    </xdr:to>
    <xdr:sp macro="" textlink="">
      <xdr:nvSpPr>
        <xdr:cNvPr id="363" name="フローチャート: 判断 362"/>
        <xdr:cNvSpPr/>
      </xdr:nvSpPr>
      <xdr:spPr>
        <a:xfrm>
          <a:off x="2857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131536</xdr:rowOff>
    </xdr:from>
    <xdr:to>
      <xdr:col>10</xdr:col>
      <xdr:colOff>165100</xdr:colOff>
      <xdr:row>104</xdr:row>
      <xdr:rowOff>61686</xdr:rowOff>
    </xdr:to>
    <xdr:sp macro="" textlink="">
      <xdr:nvSpPr>
        <xdr:cNvPr id="364" name="フローチャート: 判断 363"/>
        <xdr:cNvSpPr/>
      </xdr:nvSpPr>
      <xdr:spPr>
        <a:xfrm>
          <a:off x="1968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5" name="テキスト ボックス 36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6" name="テキスト ボックス 36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7" name="テキスト ボックス 36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8" name="テキスト ボックス 36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9" name="テキスト ボックス 36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18869</xdr:rowOff>
    </xdr:from>
    <xdr:to>
      <xdr:col>24</xdr:col>
      <xdr:colOff>114300</xdr:colOff>
      <xdr:row>102</xdr:row>
      <xdr:rowOff>120469</xdr:rowOff>
    </xdr:to>
    <xdr:sp macro="" textlink="">
      <xdr:nvSpPr>
        <xdr:cNvPr id="370" name="楕円 369"/>
        <xdr:cNvSpPr/>
      </xdr:nvSpPr>
      <xdr:spPr>
        <a:xfrm>
          <a:off x="4584700" y="1750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41746</xdr:rowOff>
    </xdr:from>
    <xdr:ext cx="405111" cy="259045"/>
    <xdr:sp macro="" textlink="">
      <xdr:nvSpPr>
        <xdr:cNvPr id="371" name="【市民会館】&#10;有形固定資産減価償却率該当値テキスト"/>
        <xdr:cNvSpPr txBox="1"/>
      </xdr:nvSpPr>
      <xdr:spPr>
        <a:xfrm>
          <a:off x="4673600" y="1735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62956</xdr:rowOff>
    </xdr:from>
    <xdr:to>
      <xdr:col>20</xdr:col>
      <xdr:colOff>38100</xdr:colOff>
      <xdr:row>102</xdr:row>
      <xdr:rowOff>164556</xdr:rowOff>
    </xdr:to>
    <xdr:sp macro="" textlink="">
      <xdr:nvSpPr>
        <xdr:cNvPr id="372" name="楕円 371"/>
        <xdr:cNvSpPr/>
      </xdr:nvSpPr>
      <xdr:spPr>
        <a:xfrm>
          <a:off x="3746500" y="1755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69669</xdr:rowOff>
    </xdr:from>
    <xdr:to>
      <xdr:col>24</xdr:col>
      <xdr:colOff>63500</xdr:colOff>
      <xdr:row>102</xdr:row>
      <xdr:rowOff>113756</xdr:rowOff>
    </xdr:to>
    <xdr:cxnSp macro="">
      <xdr:nvCxnSpPr>
        <xdr:cNvPr id="373" name="直線コネクタ 372"/>
        <xdr:cNvCxnSpPr/>
      </xdr:nvCxnSpPr>
      <xdr:spPr>
        <a:xfrm flipV="1">
          <a:off x="3797300" y="17557569"/>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107043</xdr:rowOff>
    </xdr:from>
    <xdr:to>
      <xdr:col>15</xdr:col>
      <xdr:colOff>101600</xdr:colOff>
      <xdr:row>103</xdr:row>
      <xdr:rowOff>37193</xdr:rowOff>
    </xdr:to>
    <xdr:sp macro="" textlink="">
      <xdr:nvSpPr>
        <xdr:cNvPr id="374" name="楕円 373"/>
        <xdr:cNvSpPr/>
      </xdr:nvSpPr>
      <xdr:spPr>
        <a:xfrm>
          <a:off x="2857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113756</xdr:rowOff>
    </xdr:from>
    <xdr:to>
      <xdr:col>19</xdr:col>
      <xdr:colOff>177800</xdr:colOff>
      <xdr:row>102</xdr:row>
      <xdr:rowOff>157843</xdr:rowOff>
    </xdr:to>
    <xdr:cxnSp macro="">
      <xdr:nvCxnSpPr>
        <xdr:cNvPr id="375" name="直線コネクタ 374"/>
        <xdr:cNvCxnSpPr/>
      </xdr:nvCxnSpPr>
      <xdr:spPr>
        <a:xfrm flipV="1">
          <a:off x="2908300" y="1760165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75672</xdr:rowOff>
    </xdr:from>
    <xdr:ext cx="405111" cy="259045"/>
    <xdr:sp macro="" textlink="">
      <xdr:nvSpPr>
        <xdr:cNvPr id="376" name="n_1aveValue【市民会館】&#10;有形固定資産減価償却率"/>
        <xdr:cNvSpPr txBox="1"/>
      </xdr:nvSpPr>
      <xdr:spPr>
        <a:xfrm>
          <a:off x="35820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121393</xdr:rowOff>
    </xdr:from>
    <xdr:ext cx="405111" cy="259045"/>
    <xdr:sp macro="" textlink="">
      <xdr:nvSpPr>
        <xdr:cNvPr id="377" name="n_2aveValue【市民会館】&#10;有形固定資産減価償却率"/>
        <xdr:cNvSpPr txBox="1"/>
      </xdr:nvSpPr>
      <xdr:spPr>
        <a:xfrm>
          <a:off x="27057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78213</xdr:rowOff>
    </xdr:from>
    <xdr:ext cx="405111" cy="259045"/>
    <xdr:sp macro="" textlink="">
      <xdr:nvSpPr>
        <xdr:cNvPr id="378" name="n_3aveValue【市民会館】&#10;有形固定資産減価償却率"/>
        <xdr:cNvSpPr txBox="1"/>
      </xdr:nvSpPr>
      <xdr:spPr>
        <a:xfrm>
          <a:off x="1816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9633</xdr:rowOff>
    </xdr:from>
    <xdr:ext cx="405111" cy="259045"/>
    <xdr:sp macro="" textlink="">
      <xdr:nvSpPr>
        <xdr:cNvPr id="379" name="n_1mainValue【市民会館】&#10;有形固定資産減価償却率"/>
        <xdr:cNvSpPr txBox="1"/>
      </xdr:nvSpPr>
      <xdr:spPr>
        <a:xfrm>
          <a:off x="3582044" y="1732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53720</xdr:rowOff>
    </xdr:from>
    <xdr:ext cx="405111" cy="259045"/>
    <xdr:sp macro="" textlink="">
      <xdr:nvSpPr>
        <xdr:cNvPr id="380" name="n_2mainValue【市民会館】&#10;有形固定資産減価償却率"/>
        <xdr:cNvSpPr txBox="1"/>
      </xdr:nvSpPr>
      <xdr:spPr>
        <a:xfrm>
          <a:off x="27057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9" name="テキスト ボックス 38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0" name="直線コネクタ 38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91" name="直線コネクタ 39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92" name="テキスト ボックス 39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3" name="直線コネクタ 39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94" name="テキスト ボックス 39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5" name="直線コネクタ 39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96" name="テキスト ボックス 39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7" name="直線コネクタ 39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98" name="テキスト ボックス 39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9" name="直線コネクタ 39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0" name="テキスト ボックス 39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107</xdr:row>
      <xdr:rowOff>78487</xdr:rowOff>
    </xdr:to>
    <xdr:cxnSp macro="">
      <xdr:nvCxnSpPr>
        <xdr:cNvPr id="402" name="直線コネクタ 401"/>
        <xdr:cNvCxnSpPr/>
      </xdr:nvCxnSpPr>
      <xdr:spPr>
        <a:xfrm flipV="1">
          <a:off x="10476865" y="17106900"/>
          <a:ext cx="0" cy="131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403" name="【市民会館】&#10;一人当たり面積最小値テキスト"/>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404" name="直線コネクタ 403"/>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405" name="【市民会館】&#10;一人当たり面積最大値テキスト"/>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406" name="直線コネクタ 405"/>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159275</xdr:rowOff>
    </xdr:from>
    <xdr:ext cx="469744" cy="259045"/>
    <xdr:sp macro="" textlink="">
      <xdr:nvSpPr>
        <xdr:cNvPr id="407" name="【市民会館】&#10;一人当たり面積平均値テキスト"/>
        <xdr:cNvSpPr txBox="1"/>
      </xdr:nvSpPr>
      <xdr:spPr>
        <a:xfrm>
          <a:off x="10515600" y="17990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9398</xdr:rowOff>
    </xdr:from>
    <xdr:to>
      <xdr:col>55</xdr:col>
      <xdr:colOff>50800</xdr:colOff>
      <xdr:row>105</xdr:row>
      <xdr:rowOff>110998</xdr:rowOff>
    </xdr:to>
    <xdr:sp macro="" textlink="">
      <xdr:nvSpPr>
        <xdr:cNvPr id="408" name="フローチャート: 判断 407"/>
        <xdr:cNvSpPr/>
      </xdr:nvSpPr>
      <xdr:spPr>
        <a:xfrm>
          <a:off x="10426700" y="180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09" name="フローチャート: 判断 408"/>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4826</xdr:rowOff>
    </xdr:from>
    <xdr:to>
      <xdr:col>46</xdr:col>
      <xdr:colOff>38100</xdr:colOff>
      <xdr:row>105</xdr:row>
      <xdr:rowOff>106426</xdr:rowOff>
    </xdr:to>
    <xdr:sp macro="" textlink="">
      <xdr:nvSpPr>
        <xdr:cNvPr id="410" name="フローチャート: 判断 409"/>
        <xdr:cNvSpPr/>
      </xdr:nvSpPr>
      <xdr:spPr>
        <a:xfrm>
          <a:off x="8699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45974</xdr:rowOff>
    </xdr:from>
    <xdr:to>
      <xdr:col>41</xdr:col>
      <xdr:colOff>101600</xdr:colOff>
      <xdr:row>105</xdr:row>
      <xdr:rowOff>147574</xdr:rowOff>
    </xdr:to>
    <xdr:sp macro="" textlink="">
      <xdr:nvSpPr>
        <xdr:cNvPr id="411" name="フローチャート: 判断 410"/>
        <xdr:cNvSpPr/>
      </xdr:nvSpPr>
      <xdr:spPr>
        <a:xfrm>
          <a:off x="7810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2" name="テキスト ボックス 41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3" name="テキスト ボックス 41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4" name="テキスト ボックス 41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5" name="テキスト ボックス 41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6" name="テキスト ボックス 41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82550</xdr:rowOff>
    </xdr:from>
    <xdr:to>
      <xdr:col>55</xdr:col>
      <xdr:colOff>50800</xdr:colOff>
      <xdr:row>104</xdr:row>
      <xdr:rowOff>12700</xdr:rowOff>
    </xdr:to>
    <xdr:sp macro="" textlink="">
      <xdr:nvSpPr>
        <xdr:cNvPr id="417" name="楕円 416"/>
        <xdr:cNvSpPr/>
      </xdr:nvSpPr>
      <xdr:spPr>
        <a:xfrm>
          <a:off x="104267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105427</xdr:rowOff>
    </xdr:from>
    <xdr:ext cx="469744" cy="259045"/>
    <xdr:sp macro="" textlink="">
      <xdr:nvSpPr>
        <xdr:cNvPr id="418" name="【市民会館】&#10;一人当たり面積該当値テキスト"/>
        <xdr:cNvSpPr txBox="1"/>
      </xdr:nvSpPr>
      <xdr:spPr>
        <a:xfrm>
          <a:off x="10515600"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96265</xdr:rowOff>
    </xdr:from>
    <xdr:to>
      <xdr:col>50</xdr:col>
      <xdr:colOff>165100</xdr:colOff>
      <xdr:row>104</xdr:row>
      <xdr:rowOff>26415</xdr:rowOff>
    </xdr:to>
    <xdr:sp macro="" textlink="">
      <xdr:nvSpPr>
        <xdr:cNvPr id="419" name="楕円 418"/>
        <xdr:cNvSpPr/>
      </xdr:nvSpPr>
      <xdr:spPr>
        <a:xfrm>
          <a:off x="9588500" y="1775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133350</xdr:rowOff>
    </xdr:from>
    <xdr:to>
      <xdr:col>55</xdr:col>
      <xdr:colOff>0</xdr:colOff>
      <xdr:row>103</xdr:row>
      <xdr:rowOff>147065</xdr:rowOff>
    </xdr:to>
    <xdr:cxnSp macro="">
      <xdr:nvCxnSpPr>
        <xdr:cNvPr id="420" name="直線コネクタ 419"/>
        <xdr:cNvCxnSpPr/>
      </xdr:nvCxnSpPr>
      <xdr:spPr>
        <a:xfrm flipV="1">
          <a:off x="9639300" y="17792700"/>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109982</xdr:rowOff>
    </xdr:from>
    <xdr:to>
      <xdr:col>46</xdr:col>
      <xdr:colOff>38100</xdr:colOff>
      <xdr:row>104</xdr:row>
      <xdr:rowOff>40132</xdr:rowOff>
    </xdr:to>
    <xdr:sp macro="" textlink="">
      <xdr:nvSpPr>
        <xdr:cNvPr id="421" name="楕円 420"/>
        <xdr:cNvSpPr/>
      </xdr:nvSpPr>
      <xdr:spPr>
        <a:xfrm>
          <a:off x="8699500" y="1776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147065</xdr:rowOff>
    </xdr:from>
    <xdr:to>
      <xdr:col>50</xdr:col>
      <xdr:colOff>114300</xdr:colOff>
      <xdr:row>103</xdr:row>
      <xdr:rowOff>160782</xdr:rowOff>
    </xdr:to>
    <xdr:cxnSp macro="">
      <xdr:nvCxnSpPr>
        <xdr:cNvPr id="422" name="直線コネクタ 421"/>
        <xdr:cNvCxnSpPr/>
      </xdr:nvCxnSpPr>
      <xdr:spPr>
        <a:xfrm flipV="1">
          <a:off x="8750300" y="178064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23" name="n_1aveValue【市民会館】&#10;一人当たり面積"/>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97553</xdr:rowOff>
    </xdr:from>
    <xdr:ext cx="469744" cy="259045"/>
    <xdr:sp macro="" textlink="">
      <xdr:nvSpPr>
        <xdr:cNvPr id="424" name="n_2aveValue【市民会館】&#10;一人当たり面積"/>
        <xdr:cNvSpPr txBox="1"/>
      </xdr:nvSpPr>
      <xdr:spPr>
        <a:xfrm>
          <a:off x="85154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164101</xdr:rowOff>
    </xdr:from>
    <xdr:ext cx="469744" cy="259045"/>
    <xdr:sp macro="" textlink="">
      <xdr:nvSpPr>
        <xdr:cNvPr id="425" name="n_3aveValue【市民会館】&#10;一人当たり面積"/>
        <xdr:cNvSpPr txBox="1"/>
      </xdr:nvSpPr>
      <xdr:spPr>
        <a:xfrm>
          <a:off x="7626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42942</xdr:rowOff>
    </xdr:from>
    <xdr:ext cx="469744" cy="259045"/>
    <xdr:sp macro="" textlink="">
      <xdr:nvSpPr>
        <xdr:cNvPr id="426" name="n_1mainValue【市民会館】&#10;一人当たり面積"/>
        <xdr:cNvSpPr txBox="1"/>
      </xdr:nvSpPr>
      <xdr:spPr>
        <a:xfrm>
          <a:off x="9391727" y="1753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56659</xdr:rowOff>
    </xdr:from>
    <xdr:ext cx="469744" cy="259045"/>
    <xdr:sp macro="" textlink="">
      <xdr:nvSpPr>
        <xdr:cNvPr id="427" name="n_2mainValue【市民会館】&#10;一人当たり面積"/>
        <xdr:cNvSpPr txBox="1"/>
      </xdr:nvSpPr>
      <xdr:spPr>
        <a:xfrm>
          <a:off x="8515427" y="1754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8" name="正方形/長方形 42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9" name="正方形/長方形 42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0" name="正方形/長方形 42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1" name="正方形/長方形 43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2" name="正方形/長方形 43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3" name="正方形/長方形 43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4" name="正方形/長方形 43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5" name="正方形/長方形 43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6" name="テキスト ボックス 43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7" name="直線コネクタ 43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8" name="直線コネクタ 43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9" name="テキスト ボックス 43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0" name="直線コネクタ 43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1" name="テキスト ボックス 44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2" name="直線コネクタ 44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3" name="テキスト ボックス 44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4" name="直線コネクタ 44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5" name="テキスト ボックス 44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6" name="直線コネクタ 44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7" name="テキスト ボックス 44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8" name="直線コネクタ 44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9" name="テキスト ボックス 44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0" name="直線コネクタ 44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1" name="テキスト ボックス 45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23949</xdr:rowOff>
    </xdr:to>
    <xdr:cxnSp macro="">
      <xdr:nvCxnSpPr>
        <xdr:cNvPr id="453" name="直線コネクタ 452"/>
        <xdr:cNvCxnSpPr/>
      </xdr:nvCxnSpPr>
      <xdr:spPr>
        <a:xfrm flipV="1">
          <a:off x="16318864" y="5660572"/>
          <a:ext cx="0" cy="1392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27776</xdr:rowOff>
    </xdr:from>
    <xdr:ext cx="405111" cy="259045"/>
    <xdr:sp macro="" textlink="">
      <xdr:nvSpPr>
        <xdr:cNvPr id="454" name="【一般廃棄物処理施設】&#10;有形固定資産減価償却率最小値テキスト"/>
        <xdr:cNvSpPr txBox="1"/>
      </xdr:nvSpPr>
      <xdr:spPr>
        <a:xfrm>
          <a:off x="16357600" y="705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23949</xdr:rowOff>
    </xdr:from>
    <xdr:to>
      <xdr:col>86</xdr:col>
      <xdr:colOff>25400</xdr:colOff>
      <xdr:row>41</xdr:row>
      <xdr:rowOff>23949</xdr:rowOff>
    </xdr:to>
    <xdr:cxnSp macro="">
      <xdr:nvCxnSpPr>
        <xdr:cNvPr id="455" name="直線コネクタ 454"/>
        <xdr:cNvCxnSpPr/>
      </xdr:nvCxnSpPr>
      <xdr:spPr>
        <a:xfrm>
          <a:off x="16230600" y="705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56"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57" name="直線コネクタ 456"/>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145885</xdr:rowOff>
    </xdr:from>
    <xdr:ext cx="405111" cy="259045"/>
    <xdr:sp macro="" textlink="">
      <xdr:nvSpPr>
        <xdr:cNvPr id="458" name="【一般廃棄物処理施設】&#10;有形固定資産減価償却率平均値テキスト"/>
        <xdr:cNvSpPr txBox="1"/>
      </xdr:nvSpPr>
      <xdr:spPr>
        <a:xfrm>
          <a:off x="16357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459" name="フローチャート: 判断 458"/>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22134</xdr:rowOff>
    </xdr:from>
    <xdr:to>
      <xdr:col>81</xdr:col>
      <xdr:colOff>101600</xdr:colOff>
      <xdr:row>37</xdr:row>
      <xdr:rowOff>123734</xdr:rowOff>
    </xdr:to>
    <xdr:sp macro="" textlink="">
      <xdr:nvSpPr>
        <xdr:cNvPr id="460" name="フローチャート: 判断 459"/>
        <xdr:cNvSpPr/>
      </xdr:nvSpPr>
      <xdr:spPr>
        <a:xfrm>
          <a:off x="15430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30299</xdr:rowOff>
    </xdr:from>
    <xdr:to>
      <xdr:col>76</xdr:col>
      <xdr:colOff>165100</xdr:colOff>
      <xdr:row>37</xdr:row>
      <xdr:rowOff>131899</xdr:rowOff>
    </xdr:to>
    <xdr:sp macro="" textlink="">
      <xdr:nvSpPr>
        <xdr:cNvPr id="461" name="フローチャート: 判断 460"/>
        <xdr:cNvSpPr/>
      </xdr:nvSpPr>
      <xdr:spPr>
        <a:xfrm>
          <a:off x="14541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160927</xdr:rowOff>
    </xdr:from>
    <xdr:to>
      <xdr:col>72</xdr:col>
      <xdr:colOff>38100</xdr:colOff>
      <xdr:row>37</xdr:row>
      <xdr:rowOff>91077</xdr:rowOff>
    </xdr:to>
    <xdr:sp macro="" textlink="">
      <xdr:nvSpPr>
        <xdr:cNvPr id="462" name="フローチャート: 判断 461"/>
        <xdr:cNvSpPr/>
      </xdr:nvSpPr>
      <xdr:spPr>
        <a:xfrm>
          <a:off x="13652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3" name="テキスト ボックス 46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4" name="テキスト ボックス 46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5" name="テキスト ボックス 46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6" name="テキスト ボックス 46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7" name="テキスト ボックス 46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108676</xdr:rowOff>
    </xdr:from>
    <xdr:to>
      <xdr:col>85</xdr:col>
      <xdr:colOff>177800</xdr:colOff>
      <xdr:row>37</xdr:row>
      <xdr:rowOff>38826</xdr:rowOff>
    </xdr:to>
    <xdr:sp macro="" textlink="">
      <xdr:nvSpPr>
        <xdr:cNvPr id="468" name="楕円 467"/>
        <xdr:cNvSpPr/>
      </xdr:nvSpPr>
      <xdr:spPr>
        <a:xfrm>
          <a:off x="16268700" y="62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131553</xdr:rowOff>
    </xdr:from>
    <xdr:ext cx="405111" cy="259045"/>
    <xdr:sp macro="" textlink="">
      <xdr:nvSpPr>
        <xdr:cNvPr id="469" name="【一般廃棄物処理施設】&#10;有形固定資産減価償却率該当値テキスト"/>
        <xdr:cNvSpPr txBox="1"/>
      </xdr:nvSpPr>
      <xdr:spPr>
        <a:xfrm>
          <a:off x="16357600" y="613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157661</xdr:rowOff>
    </xdr:from>
    <xdr:to>
      <xdr:col>81</xdr:col>
      <xdr:colOff>101600</xdr:colOff>
      <xdr:row>37</xdr:row>
      <xdr:rowOff>87811</xdr:rowOff>
    </xdr:to>
    <xdr:sp macro="" textlink="">
      <xdr:nvSpPr>
        <xdr:cNvPr id="470" name="楕円 469"/>
        <xdr:cNvSpPr/>
      </xdr:nvSpPr>
      <xdr:spPr>
        <a:xfrm>
          <a:off x="15430500" y="632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159476</xdr:rowOff>
    </xdr:from>
    <xdr:to>
      <xdr:col>85</xdr:col>
      <xdr:colOff>127000</xdr:colOff>
      <xdr:row>37</xdr:row>
      <xdr:rowOff>37011</xdr:rowOff>
    </xdr:to>
    <xdr:cxnSp macro="">
      <xdr:nvCxnSpPr>
        <xdr:cNvPr id="471" name="直線コネクタ 470"/>
        <xdr:cNvCxnSpPr/>
      </xdr:nvCxnSpPr>
      <xdr:spPr>
        <a:xfrm flipV="1">
          <a:off x="15481300" y="6331676"/>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58057</xdr:rowOff>
    </xdr:from>
    <xdr:to>
      <xdr:col>76</xdr:col>
      <xdr:colOff>165100</xdr:colOff>
      <xdr:row>36</xdr:row>
      <xdr:rowOff>159657</xdr:rowOff>
    </xdr:to>
    <xdr:sp macro="" textlink="">
      <xdr:nvSpPr>
        <xdr:cNvPr id="472" name="楕円 471"/>
        <xdr:cNvSpPr/>
      </xdr:nvSpPr>
      <xdr:spPr>
        <a:xfrm>
          <a:off x="14541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108857</xdr:rowOff>
    </xdr:from>
    <xdr:to>
      <xdr:col>81</xdr:col>
      <xdr:colOff>50800</xdr:colOff>
      <xdr:row>37</xdr:row>
      <xdr:rowOff>37011</xdr:rowOff>
    </xdr:to>
    <xdr:cxnSp macro="">
      <xdr:nvCxnSpPr>
        <xdr:cNvPr id="473" name="直線コネクタ 472"/>
        <xdr:cNvCxnSpPr/>
      </xdr:nvCxnSpPr>
      <xdr:spPr>
        <a:xfrm>
          <a:off x="14592300" y="6281057"/>
          <a:ext cx="8890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114861</xdr:rowOff>
    </xdr:from>
    <xdr:ext cx="405111" cy="259045"/>
    <xdr:sp macro="" textlink="">
      <xdr:nvSpPr>
        <xdr:cNvPr id="474" name="n_1aveValue【一般廃棄物処理施設】&#10;有形固定資産減価償却率"/>
        <xdr:cNvSpPr txBox="1"/>
      </xdr:nvSpPr>
      <xdr:spPr>
        <a:xfrm>
          <a:off x="15266044" y="645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123026</xdr:rowOff>
    </xdr:from>
    <xdr:ext cx="405111" cy="259045"/>
    <xdr:sp macro="" textlink="">
      <xdr:nvSpPr>
        <xdr:cNvPr id="475" name="n_2aveValue【一般廃棄物処理施設】&#10;有形固定資産減価償却率"/>
        <xdr:cNvSpPr txBox="1"/>
      </xdr:nvSpPr>
      <xdr:spPr>
        <a:xfrm>
          <a:off x="14389744" y="646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107604</xdr:rowOff>
    </xdr:from>
    <xdr:ext cx="405111" cy="259045"/>
    <xdr:sp macro="" textlink="">
      <xdr:nvSpPr>
        <xdr:cNvPr id="476" name="n_3aveValue【一般廃棄物処理施設】&#10;有形固定資産減価償却率"/>
        <xdr:cNvSpPr txBox="1"/>
      </xdr:nvSpPr>
      <xdr:spPr>
        <a:xfrm>
          <a:off x="13500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104338</xdr:rowOff>
    </xdr:from>
    <xdr:ext cx="405111" cy="259045"/>
    <xdr:sp macro="" textlink="">
      <xdr:nvSpPr>
        <xdr:cNvPr id="477" name="n_1mainValue【一般廃棄物処理施設】&#10;有形固定資産減価償却率"/>
        <xdr:cNvSpPr txBox="1"/>
      </xdr:nvSpPr>
      <xdr:spPr>
        <a:xfrm>
          <a:off x="15266044" y="61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4734</xdr:rowOff>
    </xdr:from>
    <xdr:ext cx="405111" cy="259045"/>
    <xdr:sp macro="" textlink="">
      <xdr:nvSpPr>
        <xdr:cNvPr id="478" name="n_2mainValue【一般廃棄物処理施設】&#10;有形固定資産減価償却率"/>
        <xdr:cNvSpPr txBox="1"/>
      </xdr:nvSpPr>
      <xdr:spPr>
        <a:xfrm>
          <a:off x="143897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9" name="正方形/長方形 47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0" name="正方形/長方形 47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1" name="正方形/長方形 48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2" name="正方形/長方形 48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3" name="正方形/長方形 48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4" name="正方形/長方形 48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5" name="正方形/長方形 48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6" name="正方形/長方形 48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7" name="テキスト ボックス 48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8" name="直線コネクタ 48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89" name="直線コネクタ 488"/>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90" name="テキスト ボックス 489"/>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1" name="直線コネクタ 49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92" name="テキスト ボックス 49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93" name="直線コネクタ 492"/>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94" name="テキスト ボックス 493"/>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5" name="直線コネクタ 49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6" name="テキスト ボックス 49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79446</xdr:rowOff>
    </xdr:from>
    <xdr:to>
      <xdr:col>116</xdr:col>
      <xdr:colOff>62864</xdr:colOff>
      <xdr:row>41</xdr:row>
      <xdr:rowOff>10763</xdr:rowOff>
    </xdr:to>
    <xdr:cxnSp macro="">
      <xdr:nvCxnSpPr>
        <xdr:cNvPr id="498" name="直線コネクタ 497"/>
        <xdr:cNvCxnSpPr/>
      </xdr:nvCxnSpPr>
      <xdr:spPr>
        <a:xfrm flipV="1">
          <a:off x="22160864" y="5737296"/>
          <a:ext cx="0" cy="130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14590</xdr:rowOff>
    </xdr:from>
    <xdr:ext cx="469744" cy="259045"/>
    <xdr:sp macro="" textlink="">
      <xdr:nvSpPr>
        <xdr:cNvPr id="499" name="【一般廃棄物処理施設】&#10;一人当たり有形固定資産（償却資産）額最小値テキスト"/>
        <xdr:cNvSpPr txBox="1"/>
      </xdr:nvSpPr>
      <xdr:spPr>
        <a:xfrm>
          <a:off x="22199600" y="704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10763</xdr:rowOff>
    </xdr:from>
    <xdr:to>
      <xdr:col>116</xdr:col>
      <xdr:colOff>152400</xdr:colOff>
      <xdr:row>41</xdr:row>
      <xdr:rowOff>10763</xdr:rowOff>
    </xdr:to>
    <xdr:cxnSp macro="">
      <xdr:nvCxnSpPr>
        <xdr:cNvPr id="500" name="直線コネクタ 499"/>
        <xdr:cNvCxnSpPr/>
      </xdr:nvCxnSpPr>
      <xdr:spPr>
        <a:xfrm>
          <a:off x="22072600" y="704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26123</xdr:rowOff>
    </xdr:from>
    <xdr:ext cx="599010" cy="259045"/>
    <xdr:sp macro="" textlink="">
      <xdr:nvSpPr>
        <xdr:cNvPr id="501" name="【一般廃棄物処理施設】&#10;一人当たり有形固定資産（償却資産）額最大値テキスト"/>
        <xdr:cNvSpPr txBox="1"/>
      </xdr:nvSpPr>
      <xdr:spPr>
        <a:xfrm>
          <a:off x="22199600" y="551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79446</xdr:rowOff>
    </xdr:from>
    <xdr:to>
      <xdr:col>116</xdr:col>
      <xdr:colOff>152400</xdr:colOff>
      <xdr:row>33</xdr:row>
      <xdr:rowOff>79446</xdr:rowOff>
    </xdr:to>
    <xdr:cxnSp macro="">
      <xdr:nvCxnSpPr>
        <xdr:cNvPr id="502" name="直線コネクタ 501"/>
        <xdr:cNvCxnSpPr/>
      </xdr:nvCxnSpPr>
      <xdr:spPr>
        <a:xfrm>
          <a:off x="22072600" y="573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160052</xdr:rowOff>
    </xdr:from>
    <xdr:ext cx="534377" cy="259045"/>
    <xdr:sp macro="" textlink="">
      <xdr:nvSpPr>
        <xdr:cNvPr id="503" name="【一般廃棄物処理施設】&#10;一人当たり有形固定資産（償却資産）額平均値テキスト"/>
        <xdr:cNvSpPr txBox="1"/>
      </xdr:nvSpPr>
      <xdr:spPr>
        <a:xfrm>
          <a:off x="22199600" y="6503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10175</xdr:rowOff>
    </xdr:from>
    <xdr:to>
      <xdr:col>116</xdr:col>
      <xdr:colOff>114300</xdr:colOff>
      <xdr:row>38</xdr:row>
      <xdr:rowOff>111775</xdr:rowOff>
    </xdr:to>
    <xdr:sp macro="" textlink="">
      <xdr:nvSpPr>
        <xdr:cNvPr id="504" name="フローチャート: 判断 503"/>
        <xdr:cNvSpPr/>
      </xdr:nvSpPr>
      <xdr:spPr>
        <a:xfrm>
          <a:off x="22110700" y="652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31772</xdr:rowOff>
    </xdr:from>
    <xdr:to>
      <xdr:col>112</xdr:col>
      <xdr:colOff>38100</xdr:colOff>
      <xdr:row>38</xdr:row>
      <xdr:rowOff>133372</xdr:rowOff>
    </xdr:to>
    <xdr:sp macro="" textlink="">
      <xdr:nvSpPr>
        <xdr:cNvPr id="505" name="フローチャート: 判断 504"/>
        <xdr:cNvSpPr/>
      </xdr:nvSpPr>
      <xdr:spPr>
        <a:xfrm>
          <a:off x="21272500" y="65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47385</xdr:rowOff>
    </xdr:from>
    <xdr:to>
      <xdr:col>107</xdr:col>
      <xdr:colOff>101600</xdr:colOff>
      <xdr:row>38</xdr:row>
      <xdr:rowOff>148985</xdr:rowOff>
    </xdr:to>
    <xdr:sp macro="" textlink="">
      <xdr:nvSpPr>
        <xdr:cNvPr id="506" name="フローチャート: 判断 505"/>
        <xdr:cNvSpPr/>
      </xdr:nvSpPr>
      <xdr:spPr>
        <a:xfrm>
          <a:off x="20383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125978</xdr:rowOff>
    </xdr:from>
    <xdr:to>
      <xdr:col>102</xdr:col>
      <xdr:colOff>165100</xdr:colOff>
      <xdr:row>39</xdr:row>
      <xdr:rowOff>56128</xdr:rowOff>
    </xdr:to>
    <xdr:sp macro="" textlink="">
      <xdr:nvSpPr>
        <xdr:cNvPr id="507" name="フローチャート: 判断 506"/>
        <xdr:cNvSpPr/>
      </xdr:nvSpPr>
      <xdr:spPr>
        <a:xfrm>
          <a:off x="19494500" y="664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8" name="テキスト ボックス 50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9" name="テキスト ボックス 50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0" name="テキスト ボックス 50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1" name="テキスト ボックス 51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2" name="テキスト ボックス 51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98197</xdr:rowOff>
    </xdr:from>
    <xdr:to>
      <xdr:col>116</xdr:col>
      <xdr:colOff>114300</xdr:colOff>
      <xdr:row>37</xdr:row>
      <xdr:rowOff>28347</xdr:rowOff>
    </xdr:to>
    <xdr:sp macro="" textlink="">
      <xdr:nvSpPr>
        <xdr:cNvPr id="513" name="楕円 512"/>
        <xdr:cNvSpPr/>
      </xdr:nvSpPr>
      <xdr:spPr>
        <a:xfrm>
          <a:off x="22110700" y="627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121074</xdr:rowOff>
    </xdr:from>
    <xdr:ext cx="599010" cy="259045"/>
    <xdr:sp macro="" textlink="">
      <xdr:nvSpPr>
        <xdr:cNvPr id="514" name="【一般廃棄物処理施設】&#10;一人当たり有形固定資産（償却資産）額該当値テキスト"/>
        <xdr:cNvSpPr txBox="1"/>
      </xdr:nvSpPr>
      <xdr:spPr>
        <a:xfrm>
          <a:off x="22199600" y="6121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111222</xdr:rowOff>
    </xdr:from>
    <xdr:to>
      <xdr:col>112</xdr:col>
      <xdr:colOff>38100</xdr:colOff>
      <xdr:row>37</xdr:row>
      <xdr:rowOff>41372</xdr:rowOff>
    </xdr:to>
    <xdr:sp macro="" textlink="">
      <xdr:nvSpPr>
        <xdr:cNvPr id="515" name="楕円 514"/>
        <xdr:cNvSpPr/>
      </xdr:nvSpPr>
      <xdr:spPr>
        <a:xfrm>
          <a:off x="21272500" y="628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148997</xdr:rowOff>
    </xdr:from>
    <xdr:to>
      <xdr:col>116</xdr:col>
      <xdr:colOff>63500</xdr:colOff>
      <xdr:row>36</xdr:row>
      <xdr:rowOff>162022</xdr:rowOff>
    </xdr:to>
    <xdr:cxnSp macro="">
      <xdr:nvCxnSpPr>
        <xdr:cNvPr id="516" name="直線コネクタ 515"/>
        <xdr:cNvCxnSpPr/>
      </xdr:nvCxnSpPr>
      <xdr:spPr>
        <a:xfrm flipV="1">
          <a:off x="21323300" y="6321197"/>
          <a:ext cx="838200" cy="1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104427</xdr:rowOff>
    </xdr:from>
    <xdr:to>
      <xdr:col>107</xdr:col>
      <xdr:colOff>101600</xdr:colOff>
      <xdr:row>36</xdr:row>
      <xdr:rowOff>34577</xdr:rowOff>
    </xdr:to>
    <xdr:sp macro="" textlink="">
      <xdr:nvSpPr>
        <xdr:cNvPr id="517" name="楕円 516"/>
        <xdr:cNvSpPr/>
      </xdr:nvSpPr>
      <xdr:spPr>
        <a:xfrm>
          <a:off x="20383500" y="610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155227</xdr:rowOff>
    </xdr:from>
    <xdr:to>
      <xdr:col>111</xdr:col>
      <xdr:colOff>177800</xdr:colOff>
      <xdr:row>36</xdr:row>
      <xdr:rowOff>162022</xdr:rowOff>
    </xdr:to>
    <xdr:cxnSp macro="">
      <xdr:nvCxnSpPr>
        <xdr:cNvPr id="518" name="直線コネクタ 517"/>
        <xdr:cNvCxnSpPr/>
      </xdr:nvCxnSpPr>
      <xdr:spPr>
        <a:xfrm>
          <a:off x="20434300" y="6155977"/>
          <a:ext cx="889000" cy="17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124499</xdr:rowOff>
    </xdr:from>
    <xdr:ext cx="534377" cy="259045"/>
    <xdr:sp macro="" textlink="">
      <xdr:nvSpPr>
        <xdr:cNvPr id="519" name="n_1aveValue【一般廃棄物処理施設】&#10;一人当たり有形固定資産（償却資産）額"/>
        <xdr:cNvSpPr txBox="1"/>
      </xdr:nvSpPr>
      <xdr:spPr>
        <a:xfrm>
          <a:off x="21043411" y="663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140112</xdr:rowOff>
    </xdr:from>
    <xdr:ext cx="534377" cy="259045"/>
    <xdr:sp macro="" textlink="">
      <xdr:nvSpPr>
        <xdr:cNvPr id="520" name="n_2aveValue【一般廃棄物処理施設】&#10;一人当たり有形固定資産（償却資産）額"/>
        <xdr:cNvSpPr txBox="1"/>
      </xdr:nvSpPr>
      <xdr:spPr>
        <a:xfrm>
          <a:off x="20167111" y="665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72655</xdr:rowOff>
    </xdr:from>
    <xdr:ext cx="534377" cy="259045"/>
    <xdr:sp macro="" textlink="">
      <xdr:nvSpPr>
        <xdr:cNvPr id="521" name="n_3aveValue【一般廃棄物処理施設】&#10;一人当たり有形固定資産（償却資産）額"/>
        <xdr:cNvSpPr txBox="1"/>
      </xdr:nvSpPr>
      <xdr:spPr>
        <a:xfrm>
          <a:off x="19278111" y="641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57899</xdr:rowOff>
    </xdr:from>
    <xdr:ext cx="599010" cy="259045"/>
    <xdr:sp macro="" textlink="">
      <xdr:nvSpPr>
        <xdr:cNvPr id="522" name="n_1mainValue【一般廃棄物処理施設】&#10;一人当たり有形固定資産（償却資産）額"/>
        <xdr:cNvSpPr txBox="1"/>
      </xdr:nvSpPr>
      <xdr:spPr>
        <a:xfrm>
          <a:off x="21011095" y="6058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51104</xdr:rowOff>
    </xdr:from>
    <xdr:ext cx="599010" cy="259045"/>
    <xdr:sp macro="" textlink="">
      <xdr:nvSpPr>
        <xdr:cNvPr id="523" name="n_2mainValue【一般廃棄物処理施設】&#10;一人当たり有形固定資産（償却資産）額"/>
        <xdr:cNvSpPr txBox="1"/>
      </xdr:nvSpPr>
      <xdr:spPr>
        <a:xfrm>
          <a:off x="20134795" y="588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4" name="正方形/長方形 52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5" name="正方形/長方形 52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6" name="正方形/長方形 52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7" name="正方形/長方形 52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8" name="正方形/長方形 52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9" name="正方形/長方形 52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0" name="正方形/長方形 52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正方形/長方形 53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2" name="テキスト ボックス 53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3" name="直線コネクタ 53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34" name="直線コネクタ 53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35" name="テキスト ボックス 53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6" name="直線コネクタ 53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7" name="テキスト ボックス 53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8" name="直線コネクタ 53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9" name="テキスト ボックス 53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40" name="直線コネクタ 53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1" name="テキスト ボックス 54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2" name="直線コネクタ 54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3" name="テキスト ボックス 54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4" name="直線コネクタ 54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45" name="テキスト ボックス 54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6" name="直線コネクタ 54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7" name="テキスト ボックス 54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86541</xdr:rowOff>
    </xdr:from>
    <xdr:to>
      <xdr:col>85</xdr:col>
      <xdr:colOff>126364</xdr:colOff>
      <xdr:row>64</xdr:row>
      <xdr:rowOff>130628</xdr:rowOff>
    </xdr:to>
    <xdr:cxnSp macro="">
      <xdr:nvCxnSpPr>
        <xdr:cNvPr id="549" name="直線コネクタ 548"/>
        <xdr:cNvCxnSpPr/>
      </xdr:nvCxnSpPr>
      <xdr:spPr>
        <a:xfrm flipV="1">
          <a:off x="16318864" y="9516291"/>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550" name="【保健センター・保健所】&#10;有形固定資産減価償却率最小値テキスト"/>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51" name="直線コネクタ 550"/>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33218</xdr:rowOff>
    </xdr:from>
    <xdr:ext cx="405111" cy="259045"/>
    <xdr:sp macro="" textlink="">
      <xdr:nvSpPr>
        <xdr:cNvPr id="552" name="【保健センター・保健所】&#10;有形固定資産減価償却率最大値テキスト"/>
        <xdr:cNvSpPr txBox="1"/>
      </xdr:nvSpPr>
      <xdr:spPr>
        <a:xfrm>
          <a:off x="16357600" y="9291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86541</xdr:rowOff>
    </xdr:from>
    <xdr:to>
      <xdr:col>86</xdr:col>
      <xdr:colOff>25400</xdr:colOff>
      <xdr:row>55</xdr:row>
      <xdr:rowOff>86541</xdr:rowOff>
    </xdr:to>
    <xdr:cxnSp macro="">
      <xdr:nvCxnSpPr>
        <xdr:cNvPr id="553" name="直線コネクタ 552"/>
        <xdr:cNvCxnSpPr/>
      </xdr:nvCxnSpPr>
      <xdr:spPr>
        <a:xfrm>
          <a:off x="16230600" y="951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162758</xdr:rowOff>
    </xdr:from>
    <xdr:ext cx="405111" cy="259045"/>
    <xdr:sp macro="" textlink="">
      <xdr:nvSpPr>
        <xdr:cNvPr id="554" name="【保健センター・保健所】&#10;有形固定資産減価償却率平均値テキスト"/>
        <xdr:cNvSpPr txBox="1"/>
      </xdr:nvSpPr>
      <xdr:spPr>
        <a:xfrm>
          <a:off x="16357600" y="1027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555" name="フローチャート: 判断 554"/>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556" name="フローチャート: 判断 555"/>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32476</xdr:rowOff>
    </xdr:from>
    <xdr:to>
      <xdr:col>76</xdr:col>
      <xdr:colOff>165100</xdr:colOff>
      <xdr:row>60</xdr:row>
      <xdr:rowOff>134076</xdr:rowOff>
    </xdr:to>
    <xdr:sp macro="" textlink="">
      <xdr:nvSpPr>
        <xdr:cNvPr id="557" name="フローチャート: 判断 556"/>
        <xdr:cNvSpPr/>
      </xdr:nvSpPr>
      <xdr:spPr>
        <a:xfrm>
          <a:off x="14541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68399</xdr:rowOff>
    </xdr:from>
    <xdr:to>
      <xdr:col>72</xdr:col>
      <xdr:colOff>38100</xdr:colOff>
      <xdr:row>60</xdr:row>
      <xdr:rowOff>169999</xdr:rowOff>
    </xdr:to>
    <xdr:sp macro="" textlink="">
      <xdr:nvSpPr>
        <xdr:cNvPr id="558" name="フローチャート: 判断 557"/>
        <xdr:cNvSpPr/>
      </xdr:nvSpPr>
      <xdr:spPr>
        <a:xfrm>
          <a:off x="13652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9" name="テキスト ボックス 55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0" name="テキスト ボックス 55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1" name="テキスト ボックス 56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2" name="テキスト ボックス 56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3" name="テキスト ボックス 56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133713</xdr:rowOff>
    </xdr:from>
    <xdr:to>
      <xdr:col>85</xdr:col>
      <xdr:colOff>177800</xdr:colOff>
      <xdr:row>57</xdr:row>
      <xdr:rowOff>63863</xdr:rowOff>
    </xdr:to>
    <xdr:sp macro="" textlink="">
      <xdr:nvSpPr>
        <xdr:cNvPr id="564" name="楕円 563"/>
        <xdr:cNvSpPr/>
      </xdr:nvSpPr>
      <xdr:spPr>
        <a:xfrm>
          <a:off x="16268700" y="973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156590</xdr:rowOff>
    </xdr:from>
    <xdr:ext cx="405111" cy="259045"/>
    <xdr:sp macro="" textlink="">
      <xdr:nvSpPr>
        <xdr:cNvPr id="565" name="【保健センター・保健所】&#10;有形固定資産減価償却率該当値テキスト"/>
        <xdr:cNvSpPr txBox="1"/>
      </xdr:nvSpPr>
      <xdr:spPr>
        <a:xfrm>
          <a:off x="16357600" y="958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37374</xdr:rowOff>
    </xdr:from>
    <xdr:to>
      <xdr:col>81</xdr:col>
      <xdr:colOff>101600</xdr:colOff>
      <xdr:row>56</xdr:row>
      <xdr:rowOff>138974</xdr:rowOff>
    </xdr:to>
    <xdr:sp macro="" textlink="">
      <xdr:nvSpPr>
        <xdr:cNvPr id="566" name="楕円 565"/>
        <xdr:cNvSpPr/>
      </xdr:nvSpPr>
      <xdr:spPr>
        <a:xfrm>
          <a:off x="15430500" y="963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88174</xdr:rowOff>
    </xdr:from>
    <xdr:to>
      <xdr:col>85</xdr:col>
      <xdr:colOff>127000</xdr:colOff>
      <xdr:row>57</xdr:row>
      <xdr:rowOff>13063</xdr:rowOff>
    </xdr:to>
    <xdr:cxnSp macro="">
      <xdr:nvCxnSpPr>
        <xdr:cNvPr id="567" name="直線コネクタ 566"/>
        <xdr:cNvCxnSpPr/>
      </xdr:nvCxnSpPr>
      <xdr:spPr>
        <a:xfrm>
          <a:off x="15481300" y="9689374"/>
          <a:ext cx="838200" cy="9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14515</xdr:rowOff>
    </xdr:from>
    <xdr:to>
      <xdr:col>76</xdr:col>
      <xdr:colOff>165100</xdr:colOff>
      <xdr:row>59</xdr:row>
      <xdr:rowOff>116115</xdr:rowOff>
    </xdr:to>
    <xdr:sp macro="" textlink="">
      <xdr:nvSpPr>
        <xdr:cNvPr id="568" name="楕円 567"/>
        <xdr:cNvSpPr/>
      </xdr:nvSpPr>
      <xdr:spPr>
        <a:xfrm>
          <a:off x="14541500" y="1013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88174</xdr:rowOff>
    </xdr:from>
    <xdr:to>
      <xdr:col>81</xdr:col>
      <xdr:colOff>50800</xdr:colOff>
      <xdr:row>59</xdr:row>
      <xdr:rowOff>65315</xdr:rowOff>
    </xdr:to>
    <xdr:cxnSp macro="">
      <xdr:nvCxnSpPr>
        <xdr:cNvPr id="569" name="直線コネクタ 568"/>
        <xdr:cNvCxnSpPr/>
      </xdr:nvCxnSpPr>
      <xdr:spPr>
        <a:xfrm flipV="1">
          <a:off x="14592300" y="9689374"/>
          <a:ext cx="889000" cy="49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107242</xdr:rowOff>
    </xdr:from>
    <xdr:ext cx="405111" cy="259045"/>
    <xdr:sp macro="" textlink="">
      <xdr:nvSpPr>
        <xdr:cNvPr id="570" name="n_1aveValue【保健センター・保健所】&#10;有形固定資産減価償却率"/>
        <xdr:cNvSpPr txBox="1"/>
      </xdr:nvSpPr>
      <xdr:spPr>
        <a:xfrm>
          <a:off x="152660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125203</xdr:rowOff>
    </xdr:from>
    <xdr:ext cx="405111" cy="259045"/>
    <xdr:sp macro="" textlink="">
      <xdr:nvSpPr>
        <xdr:cNvPr id="571" name="n_2aveValue【保健センター・保健所】&#10;有形固定資産減価償却率"/>
        <xdr:cNvSpPr txBox="1"/>
      </xdr:nvSpPr>
      <xdr:spPr>
        <a:xfrm>
          <a:off x="143897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15076</xdr:rowOff>
    </xdr:from>
    <xdr:ext cx="405111" cy="259045"/>
    <xdr:sp macro="" textlink="">
      <xdr:nvSpPr>
        <xdr:cNvPr id="572" name="n_3aveValue【保健センター・保健所】&#10;有形固定資産減価償却率"/>
        <xdr:cNvSpPr txBox="1"/>
      </xdr:nvSpPr>
      <xdr:spPr>
        <a:xfrm>
          <a:off x="13500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155501</xdr:rowOff>
    </xdr:from>
    <xdr:ext cx="405111" cy="259045"/>
    <xdr:sp macro="" textlink="">
      <xdr:nvSpPr>
        <xdr:cNvPr id="573" name="n_1mainValue【保健センター・保健所】&#10;有形固定資産減価償却率"/>
        <xdr:cNvSpPr txBox="1"/>
      </xdr:nvSpPr>
      <xdr:spPr>
        <a:xfrm>
          <a:off x="15266044" y="941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132642</xdr:rowOff>
    </xdr:from>
    <xdr:ext cx="405111" cy="259045"/>
    <xdr:sp macro="" textlink="">
      <xdr:nvSpPr>
        <xdr:cNvPr id="574" name="n_2mainValue【保健センター・保健所】&#10;有形固定資産減価償却率"/>
        <xdr:cNvSpPr txBox="1"/>
      </xdr:nvSpPr>
      <xdr:spPr>
        <a:xfrm>
          <a:off x="14389744" y="9905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5" name="正方形/長方形 5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6" name="正方形/長方形 5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7" name="正方形/長方形 5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8" name="正方形/長方形 5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9" name="正方形/長方形 5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0" name="正方形/長方形 5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1" name="正方形/長方形 5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2" name="正方形/長方形 5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3" name="テキスト ボックス 5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4" name="直線コネクタ 5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5" name="直線コネクタ 58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6" name="テキスト ボックス 58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7" name="直線コネクタ 58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8" name="テキスト ボックス 58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9" name="直線コネクタ 58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0" name="テキスト ボックス 58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1" name="直線コネクタ 59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2" name="テキスト ボックス 59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3" name="直線コネクタ 59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4" name="テキスト ボックス 59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6" name="テキスト ボックス 5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83820</xdr:rowOff>
    </xdr:from>
    <xdr:to>
      <xdr:col>116</xdr:col>
      <xdr:colOff>62864</xdr:colOff>
      <xdr:row>63</xdr:row>
      <xdr:rowOff>163830</xdr:rowOff>
    </xdr:to>
    <xdr:cxnSp macro="">
      <xdr:nvCxnSpPr>
        <xdr:cNvPr id="598" name="直線コネクタ 597"/>
        <xdr:cNvCxnSpPr/>
      </xdr:nvCxnSpPr>
      <xdr:spPr>
        <a:xfrm flipV="1">
          <a:off x="22160864" y="96850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599" name="【保健センター・保健所】&#10;一人当たり面積最小値テキスト"/>
        <xdr:cNvSpPr txBox="1"/>
      </xdr:nvSpPr>
      <xdr:spPr>
        <a:xfrm>
          <a:off x="221996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600" name="直線コネクタ 599"/>
        <xdr:cNvCxnSpPr/>
      </xdr:nvCxnSpPr>
      <xdr:spPr>
        <a:xfrm>
          <a:off x="22072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30497</xdr:rowOff>
    </xdr:from>
    <xdr:ext cx="469744" cy="259045"/>
    <xdr:sp macro="" textlink="">
      <xdr:nvSpPr>
        <xdr:cNvPr id="601" name="【保健センター・保健所】&#10;一人当たり面積最大値テキスト"/>
        <xdr:cNvSpPr txBox="1"/>
      </xdr:nvSpPr>
      <xdr:spPr>
        <a:xfrm>
          <a:off x="22199600" y="946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83820</xdr:rowOff>
    </xdr:from>
    <xdr:to>
      <xdr:col>116</xdr:col>
      <xdr:colOff>152400</xdr:colOff>
      <xdr:row>56</xdr:row>
      <xdr:rowOff>83820</xdr:rowOff>
    </xdr:to>
    <xdr:cxnSp macro="">
      <xdr:nvCxnSpPr>
        <xdr:cNvPr id="602" name="直線コネクタ 601"/>
        <xdr:cNvCxnSpPr/>
      </xdr:nvCxnSpPr>
      <xdr:spPr>
        <a:xfrm>
          <a:off x="22072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603" name="【保健センター・保健所】&#10;一人当たり面積平均値テキスト"/>
        <xdr:cNvSpPr txBox="1"/>
      </xdr:nvSpPr>
      <xdr:spPr>
        <a:xfrm>
          <a:off x="22199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04" name="フローチャート: 判断 603"/>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05" name="フローチャート: 判断 604"/>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128270</xdr:rowOff>
    </xdr:from>
    <xdr:to>
      <xdr:col>107</xdr:col>
      <xdr:colOff>101600</xdr:colOff>
      <xdr:row>62</xdr:row>
      <xdr:rowOff>58420</xdr:rowOff>
    </xdr:to>
    <xdr:sp macro="" textlink="">
      <xdr:nvSpPr>
        <xdr:cNvPr id="606" name="フローチャート: 判断 605"/>
        <xdr:cNvSpPr/>
      </xdr:nvSpPr>
      <xdr:spPr>
        <a:xfrm>
          <a:off x="20383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607" name="フローチャート: 判断 606"/>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8" name="テキスト ボックス 6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9" name="テキスト ボックス 6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0" name="テキスト ボックス 6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1" name="テキスト ボックス 6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2" name="テキスト ボックス 6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166370</xdr:rowOff>
    </xdr:from>
    <xdr:to>
      <xdr:col>116</xdr:col>
      <xdr:colOff>114300</xdr:colOff>
      <xdr:row>62</xdr:row>
      <xdr:rowOff>96520</xdr:rowOff>
    </xdr:to>
    <xdr:sp macro="" textlink="">
      <xdr:nvSpPr>
        <xdr:cNvPr id="613" name="楕円 612"/>
        <xdr:cNvSpPr/>
      </xdr:nvSpPr>
      <xdr:spPr>
        <a:xfrm>
          <a:off x="221107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144797</xdr:rowOff>
    </xdr:from>
    <xdr:ext cx="469744" cy="259045"/>
    <xdr:sp macro="" textlink="">
      <xdr:nvSpPr>
        <xdr:cNvPr id="614" name="【保健センター・保健所】&#10;一人当たり面積該当値テキスト"/>
        <xdr:cNvSpPr txBox="1"/>
      </xdr:nvSpPr>
      <xdr:spPr>
        <a:xfrm>
          <a:off x="22199600"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2540</xdr:rowOff>
    </xdr:from>
    <xdr:to>
      <xdr:col>112</xdr:col>
      <xdr:colOff>38100</xdr:colOff>
      <xdr:row>62</xdr:row>
      <xdr:rowOff>104140</xdr:rowOff>
    </xdr:to>
    <xdr:sp macro="" textlink="">
      <xdr:nvSpPr>
        <xdr:cNvPr id="615" name="楕円 614"/>
        <xdr:cNvSpPr/>
      </xdr:nvSpPr>
      <xdr:spPr>
        <a:xfrm>
          <a:off x="21272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45720</xdr:rowOff>
    </xdr:from>
    <xdr:to>
      <xdr:col>116</xdr:col>
      <xdr:colOff>63500</xdr:colOff>
      <xdr:row>62</xdr:row>
      <xdr:rowOff>53340</xdr:rowOff>
    </xdr:to>
    <xdr:cxnSp macro="">
      <xdr:nvCxnSpPr>
        <xdr:cNvPr id="616" name="直線コネクタ 615"/>
        <xdr:cNvCxnSpPr/>
      </xdr:nvCxnSpPr>
      <xdr:spPr>
        <a:xfrm flipV="1">
          <a:off x="21323300" y="106756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13970</xdr:rowOff>
    </xdr:from>
    <xdr:to>
      <xdr:col>107</xdr:col>
      <xdr:colOff>101600</xdr:colOff>
      <xdr:row>61</xdr:row>
      <xdr:rowOff>115570</xdr:rowOff>
    </xdr:to>
    <xdr:sp macro="" textlink="">
      <xdr:nvSpPr>
        <xdr:cNvPr id="617" name="楕円 616"/>
        <xdr:cNvSpPr/>
      </xdr:nvSpPr>
      <xdr:spPr>
        <a:xfrm>
          <a:off x="203835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64770</xdr:rowOff>
    </xdr:from>
    <xdr:to>
      <xdr:col>111</xdr:col>
      <xdr:colOff>177800</xdr:colOff>
      <xdr:row>62</xdr:row>
      <xdr:rowOff>53340</xdr:rowOff>
    </xdr:to>
    <xdr:cxnSp macro="">
      <xdr:nvCxnSpPr>
        <xdr:cNvPr id="618" name="直線コネクタ 617"/>
        <xdr:cNvCxnSpPr/>
      </xdr:nvCxnSpPr>
      <xdr:spPr>
        <a:xfrm>
          <a:off x="20434300" y="105232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619" name="n_1aveValue【保健センター・保健所】&#10;一人当たり面積"/>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49547</xdr:rowOff>
    </xdr:from>
    <xdr:ext cx="469744" cy="259045"/>
    <xdr:sp macro="" textlink="">
      <xdr:nvSpPr>
        <xdr:cNvPr id="620" name="n_2aveValue【保健センター・保健所】&#10;一人当たり面積"/>
        <xdr:cNvSpPr txBox="1"/>
      </xdr:nvSpPr>
      <xdr:spPr>
        <a:xfrm>
          <a:off x="201994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67327</xdr:rowOff>
    </xdr:from>
    <xdr:ext cx="469744" cy="259045"/>
    <xdr:sp macro="" textlink="">
      <xdr:nvSpPr>
        <xdr:cNvPr id="621" name="n_3aveValue【保健センター・保健所】&#10;一人当たり面積"/>
        <xdr:cNvSpPr txBox="1"/>
      </xdr:nvSpPr>
      <xdr:spPr>
        <a:xfrm>
          <a:off x="19310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95267</xdr:rowOff>
    </xdr:from>
    <xdr:ext cx="469744" cy="259045"/>
    <xdr:sp macro="" textlink="">
      <xdr:nvSpPr>
        <xdr:cNvPr id="622" name="n_1mainValue【保健センター・保健所】&#10;一人当たり面積"/>
        <xdr:cNvSpPr txBox="1"/>
      </xdr:nvSpPr>
      <xdr:spPr>
        <a:xfrm>
          <a:off x="21075727"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132097</xdr:rowOff>
    </xdr:from>
    <xdr:ext cx="469744" cy="259045"/>
    <xdr:sp macro="" textlink="">
      <xdr:nvSpPr>
        <xdr:cNvPr id="623" name="n_2mainValue【保健センター・保健所】&#10;一人当たり面積"/>
        <xdr:cNvSpPr txBox="1"/>
      </xdr:nvSpPr>
      <xdr:spPr>
        <a:xfrm>
          <a:off x="20199427"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35" name="テキスト ボックス 63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45" name="テキスト ボックス 64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7" name="テキスト ボックス 64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116477</xdr:rowOff>
    </xdr:from>
    <xdr:to>
      <xdr:col>85</xdr:col>
      <xdr:colOff>126364</xdr:colOff>
      <xdr:row>86</xdr:row>
      <xdr:rowOff>33201</xdr:rowOff>
    </xdr:to>
    <xdr:cxnSp macro="">
      <xdr:nvCxnSpPr>
        <xdr:cNvPr id="649" name="直線コネクタ 648"/>
        <xdr:cNvCxnSpPr/>
      </xdr:nvCxnSpPr>
      <xdr:spPr>
        <a:xfrm flipV="1">
          <a:off x="16318864" y="13489577"/>
          <a:ext cx="0" cy="1288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37028</xdr:rowOff>
    </xdr:from>
    <xdr:ext cx="340478" cy="259045"/>
    <xdr:sp macro="" textlink="">
      <xdr:nvSpPr>
        <xdr:cNvPr id="650" name="【消防施設】&#10;有形固定資産減価償却率最小値テキスト"/>
        <xdr:cNvSpPr txBox="1"/>
      </xdr:nvSpPr>
      <xdr:spPr>
        <a:xfrm>
          <a:off x="16357600" y="14781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33201</xdr:rowOff>
    </xdr:from>
    <xdr:to>
      <xdr:col>86</xdr:col>
      <xdr:colOff>25400</xdr:colOff>
      <xdr:row>86</xdr:row>
      <xdr:rowOff>33201</xdr:rowOff>
    </xdr:to>
    <xdr:cxnSp macro="">
      <xdr:nvCxnSpPr>
        <xdr:cNvPr id="651" name="直線コネクタ 650"/>
        <xdr:cNvCxnSpPr/>
      </xdr:nvCxnSpPr>
      <xdr:spPr>
        <a:xfrm>
          <a:off x="16230600" y="1477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63154</xdr:rowOff>
    </xdr:from>
    <xdr:ext cx="405111" cy="259045"/>
    <xdr:sp macro="" textlink="">
      <xdr:nvSpPr>
        <xdr:cNvPr id="652" name="【消防施設】&#10;有形固定資産減価償却率最大値テキスト"/>
        <xdr:cNvSpPr txBox="1"/>
      </xdr:nvSpPr>
      <xdr:spPr>
        <a:xfrm>
          <a:off x="16357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116477</xdr:rowOff>
    </xdr:from>
    <xdr:to>
      <xdr:col>86</xdr:col>
      <xdr:colOff>25400</xdr:colOff>
      <xdr:row>78</xdr:row>
      <xdr:rowOff>116477</xdr:rowOff>
    </xdr:to>
    <xdr:cxnSp macro="">
      <xdr:nvCxnSpPr>
        <xdr:cNvPr id="653" name="直線コネクタ 652"/>
        <xdr:cNvCxnSpPr/>
      </xdr:nvCxnSpPr>
      <xdr:spPr>
        <a:xfrm>
          <a:off x="16230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3283</xdr:rowOff>
    </xdr:from>
    <xdr:ext cx="405111" cy="259045"/>
    <xdr:sp macro="" textlink="">
      <xdr:nvSpPr>
        <xdr:cNvPr id="654" name="【消防施設】&#10;有形固定資産減価償却率平均値テキスト"/>
        <xdr:cNvSpPr txBox="1"/>
      </xdr:nvSpPr>
      <xdr:spPr>
        <a:xfrm>
          <a:off x="16357600" y="1389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24856</xdr:rowOff>
    </xdr:from>
    <xdr:to>
      <xdr:col>85</xdr:col>
      <xdr:colOff>177800</xdr:colOff>
      <xdr:row>81</xdr:row>
      <xdr:rowOff>126456</xdr:rowOff>
    </xdr:to>
    <xdr:sp macro="" textlink="">
      <xdr:nvSpPr>
        <xdr:cNvPr id="655" name="フローチャート: 判断 654"/>
        <xdr:cNvSpPr/>
      </xdr:nvSpPr>
      <xdr:spPr>
        <a:xfrm>
          <a:off x="16268700" y="139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52614</xdr:rowOff>
    </xdr:from>
    <xdr:to>
      <xdr:col>81</xdr:col>
      <xdr:colOff>101600</xdr:colOff>
      <xdr:row>81</xdr:row>
      <xdr:rowOff>154214</xdr:rowOff>
    </xdr:to>
    <xdr:sp macro="" textlink="">
      <xdr:nvSpPr>
        <xdr:cNvPr id="656" name="フローチャート: 判断 655"/>
        <xdr:cNvSpPr/>
      </xdr:nvSpPr>
      <xdr:spPr>
        <a:xfrm>
          <a:off x="154305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70576</xdr:rowOff>
    </xdr:from>
    <xdr:to>
      <xdr:col>76</xdr:col>
      <xdr:colOff>165100</xdr:colOff>
      <xdr:row>82</xdr:row>
      <xdr:rowOff>726</xdr:rowOff>
    </xdr:to>
    <xdr:sp macro="" textlink="">
      <xdr:nvSpPr>
        <xdr:cNvPr id="657" name="フローチャート: 判断 656"/>
        <xdr:cNvSpPr/>
      </xdr:nvSpPr>
      <xdr:spPr>
        <a:xfrm>
          <a:off x="14541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64044</xdr:rowOff>
    </xdr:from>
    <xdr:to>
      <xdr:col>72</xdr:col>
      <xdr:colOff>38100</xdr:colOff>
      <xdr:row>80</xdr:row>
      <xdr:rowOff>165644</xdr:rowOff>
    </xdr:to>
    <xdr:sp macro="" textlink="">
      <xdr:nvSpPr>
        <xdr:cNvPr id="658" name="フローチャート: 判断 657"/>
        <xdr:cNvSpPr/>
      </xdr:nvSpPr>
      <xdr:spPr>
        <a:xfrm>
          <a:off x="13652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155484</xdr:rowOff>
    </xdr:from>
    <xdr:to>
      <xdr:col>85</xdr:col>
      <xdr:colOff>177800</xdr:colOff>
      <xdr:row>81</xdr:row>
      <xdr:rowOff>85634</xdr:rowOff>
    </xdr:to>
    <xdr:sp macro="" textlink="">
      <xdr:nvSpPr>
        <xdr:cNvPr id="664" name="楕円 663"/>
        <xdr:cNvSpPr/>
      </xdr:nvSpPr>
      <xdr:spPr>
        <a:xfrm>
          <a:off x="16268700" y="1387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6911</xdr:rowOff>
    </xdr:from>
    <xdr:ext cx="405111" cy="259045"/>
    <xdr:sp macro="" textlink="">
      <xdr:nvSpPr>
        <xdr:cNvPr id="665" name="【消防施設】&#10;有形固定資産減価償却率該当値テキスト"/>
        <xdr:cNvSpPr txBox="1"/>
      </xdr:nvSpPr>
      <xdr:spPr>
        <a:xfrm>
          <a:off x="16357600" y="1372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13426</xdr:rowOff>
    </xdr:from>
    <xdr:to>
      <xdr:col>81</xdr:col>
      <xdr:colOff>101600</xdr:colOff>
      <xdr:row>81</xdr:row>
      <xdr:rowOff>115026</xdr:rowOff>
    </xdr:to>
    <xdr:sp macro="" textlink="">
      <xdr:nvSpPr>
        <xdr:cNvPr id="666" name="楕円 665"/>
        <xdr:cNvSpPr/>
      </xdr:nvSpPr>
      <xdr:spPr>
        <a:xfrm>
          <a:off x="15430500" y="1390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34834</xdr:rowOff>
    </xdr:from>
    <xdr:to>
      <xdr:col>85</xdr:col>
      <xdr:colOff>127000</xdr:colOff>
      <xdr:row>81</xdr:row>
      <xdr:rowOff>64226</xdr:rowOff>
    </xdr:to>
    <xdr:cxnSp macro="">
      <xdr:nvCxnSpPr>
        <xdr:cNvPr id="667" name="直線コネクタ 666"/>
        <xdr:cNvCxnSpPr/>
      </xdr:nvCxnSpPr>
      <xdr:spPr>
        <a:xfrm flipV="1">
          <a:off x="15481300" y="1392228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46082</xdr:rowOff>
    </xdr:from>
    <xdr:to>
      <xdr:col>76</xdr:col>
      <xdr:colOff>165100</xdr:colOff>
      <xdr:row>80</xdr:row>
      <xdr:rowOff>147682</xdr:rowOff>
    </xdr:to>
    <xdr:sp macro="" textlink="">
      <xdr:nvSpPr>
        <xdr:cNvPr id="668" name="楕円 667"/>
        <xdr:cNvSpPr/>
      </xdr:nvSpPr>
      <xdr:spPr>
        <a:xfrm>
          <a:off x="14541500" y="1376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96882</xdr:rowOff>
    </xdr:from>
    <xdr:to>
      <xdr:col>81</xdr:col>
      <xdr:colOff>50800</xdr:colOff>
      <xdr:row>81</xdr:row>
      <xdr:rowOff>64226</xdr:rowOff>
    </xdr:to>
    <xdr:cxnSp macro="">
      <xdr:nvCxnSpPr>
        <xdr:cNvPr id="669" name="直線コネクタ 668"/>
        <xdr:cNvCxnSpPr/>
      </xdr:nvCxnSpPr>
      <xdr:spPr>
        <a:xfrm>
          <a:off x="14592300" y="13812882"/>
          <a:ext cx="889000" cy="13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145341</xdr:rowOff>
    </xdr:from>
    <xdr:ext cx="405111" cy="259045"/>
    <xdr:sp macro="" textlink="">
      <xdr:nvSpPr>
        <xdr:cNvPr id="670" name="n_1aveValue【消防施設】&#10;有形固定資産減価償却率"/>
        <xdr:cNvSpPr txBox="1"/>
      </xdr:nvSpPr>
      <xdr:spPr>
        <a:xfrm>
          <a:off x="15266044" y="1403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163303</xdr:rowOff>
    </xdr:from>
    <xdr:ext cx="405111" cy="259045"/>
    <xdr:sp macro="" textlink="">
      <xdr:nvSpPr>
        <xdr:cNvPr id="671" name="n_2aveValue【消防施設】&#10;有形固定資産減価償却率"/>
        <xdr:cNvSpPr txBox="1"/>
      </xdr:nvSpPr>
      <xdr:spPr>
        <a:xfrm>
          <a:off x="14389744" y="1405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10721</xdr:rowOff>
    </xdr:from>
    <xdr:ext cx="405111" cy="259045"/>
    <xdr:sp macro="" textlink="">
      <xdr:nvSpPr>
        <xdr:cNvPr id="672" name="n_3aveValue【消防施設】&#10;有形固定資産減価償却率"/>
        <xdr:cNvSpPr txBox="1"/>
      </xdr:nvSpPr>
      <xdr:spPr>
        <a:xfrm>
          <a:off x="13500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131553</xdr:rowOff>
    </xdr:from>
    <xdr:ext cx="405111" cy="259045"/>
    <xdr:sp macro="" textlink="">
      <xdr:nvSpPr>
        <xdr:cNvPr id="673" name="n_1mainValue【消防施設】&#10;有形固定資産減価償却率"/>
        <xdr:cNvSpPr txBox="1"/>
      </xdr:nvSpPr>
      <xdr:spPr>
        <a:xfrm>
          <a:off x="15266044" y="1367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164209</xdr:rowOff>
    </xdr:from>
    <xdr:ext cx="405111" cy="259045"/>
    <xdr:sp macro="" textlink="">
      <xdr:nvSpPr>
        <xdr:cNvPr id="674" name="n_2mainValue【消防施設】&#10;有形固定資産減価償却率"/>
        <xdr:cNvSpPr txBox="1"/>
      </xdr:nvSpPr>
      <xdr:spPr>
        <a:xfrm>
          <a:off x="14389744" y="13537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5" name="直線コネクタ 68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6" name="テキスト ボックス 68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7" name="直線コネクタ 68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8" name="テキスト ボックス 68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9" name="直線コネクタ 68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0" name="テキスト ボックス 68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1" name="直線コネクタ 69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2" name="テキスト ボックス 69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3" name="直線コネクタ 6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4" name="テキスト ボックス 6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80</xdr:row>
      <xdr:rowOff>1524</xdr:rowOff>
    </xdr:from>
    <xdr:to>
      <xdr:col>116</xdr:col>
      <xdr:colOff>62864</xdr:colOff>
      <xdr:row>86</xdr:row>
      <xdr:rowOff>6096</xdr:rowOff>
    </xdr:to>
    <xdr:cxnSp macro="">
      <xdr:nvCxnSpPr>
        <xdr:cNvPr id="696" name="直線コネクタ 695"/>
        <xdr:cNvCxnSpPr/>
      </xdr:nvCxnSpPr>
      <xdr:spPr>
        <a:xfrm flipV="1">
          <a:off x="22160864" y="13717524"/>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97"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98" name="直線コネクタ 697"/>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119651</xdr:rowOff>
    </xdr:from>
    <xdr:ext cx="469744" cy="259045"/>
    <xdr:sp macro="" textlink="">
      <xdr:nvSpPr>
        <xdr:cNvPr id="699" name="【消防施設】&#10;一人当たり面積最大値テキスト"/>
        <xdr:cNvSpPr txBox="1"/>
      </xdr:nvSpPr>
      <xdr:spPr>
        <a:xfrm>
          <a:off x="22199600" y="134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80</xdr:row>
      <xdr:rowOff>1524</xdr:rowOff>
    </xdr:from>
    <xdr:to>
      <xdr:col>116</xdr:col>
      <xdr:colOff>152400</xdr:colOff>
      <xdr:row>80</xdr:row>
      <xdr:rowOff>1524</xdr:rowOff>
    </xdr:to>
    <xdr:cxnSp macro="">
      <xdr:nvCxnSpPr>
        <xdr:cNvPr id="700" name="直線コネクタ 699"/>
        <xdr:cNvCxnSpPr/>
      </xdr:nvCxnSpPr>
      <xdr:spPr>
        <a:xfrm>
          <a:off x="22072600" y="1371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45738</xdr:rowOff>
    </xdr:from>
    <xdr:ext cx="469744" cy="259045"/>
    <xdr:sp macro="" textlink="">
      <xdr:nvSpPr>
        <xdr:cNvPr id="701" name="【消防施設】&#10;一人当たり面積平均値テキスト"/>
        <xdr:cNvSpPr txBox="1"/>
      </xdr:nvSpPr>
      <xdr:spPr>
        <a:xfrm>
          <a:off x="22199600" y="1427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702" name="フローチャート: 判断 701"/>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39878</xdr:rowOff>
    </xdr:from>
    <xdr:to>
      <xdr:col>112</xdr:col>
      <xdr:colOff>38100</xdr:colOff>
      <xdr:row>83</xdr:row>
      <xdr:rowOff>141478</xdr:rowOff>
    </xdr:to>
    <xdr:sp macro="" textlink="">
      <xdr:nvSpPr>
        <xdr:cNvPr id="703" name="フローチャート: 判断 702"/>
        <xdr:cNvSpPr/>
      </xdr:nvSpPr>
      <xdr:spPr>
        <a:xfrm>
          <a:off x="21272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58165</xdr:rowOff>
    </xdr:from>
    <xdr:to>
      <xdr:col>107</xdr:col>
      <xdr:colOff>101600</xdr:colOff>
      <xdr:row>83</xdr:row>
      <xdr:rowOff>159765</xdr:rowOff>
    </xdr:to>
    <xdr:sp macro="" textlink="">
      <xdr:nvSpPr>
        <xdr:cNvPr id="704" name="フローチャート: 判断 703"/>
        <xdr:cNvSpPr/>
      </xdr:nvSpPr>
      <xdr:spPr>
        <a:xfrm>
          <a:off x="20383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05" name="フローチャート: 判断 704"/>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6" name="テキスト ボックス 7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7" name="テキスト ボックス 7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8" name="テキスト ボックス 7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9" name="テキスト ボックス 7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0" name="テキスト ボックス 7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133604</xdr:rowOff>
    </xdr:from>
    <xdr:to>
      <xdr:col>116</xdr:col>
      <xdr:colOff>114300</xdr:colOff>
      <xdr:row>83</xdr:row>
      <xdr:rowOff>63754</xdr:rowOff>
    </xdr:to>
    <xdr:sp macro="" textlink="">
      <xdr:nvSpPr>
        <xdr:cNvPr id="711" name="楕円 710"/>
        <xdr:cNvSpPr/>
      </xdr:nvSpPr>
      <xdr:spPr>
        <a:xfrm>
          <a:off x="22110700" y="1419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156481</xdr:rowOff>
    </xdr:from>
    <xdr:ext cx="469744" cy="259045"/>
    <xdr:sp macro="" textlink="">
      <xdr:nvSpPr>
        <xdr:cNvPr id="712" name="【消防施設】&#10;一人当たり面積該当値テキスト"/>
        <xdr:cNvSpPr txBox="1"/>
      </xdr:nvSpPr>
      <xdr:spPr>
        <a:xfrm>
          <a:off x="22199600" y="1404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165608</xdr:rowOff>
    </xdr:from>
    <xdr:to>
      <xdr:col>112</xdr:col>
      <xdr:colOff>38100</xdr:colOff>
      <xdr:row>83</xdr:row>
      <xdr:rowOff>95758</xdr:rowOff>
    </xdr:to>
    <xdr:sp macro="" textlink="">
      <xdr:nvSpPr>
        <xdr:cNvPr id="713" name="楕円 712"/>
        <xdr:cNvSpPr/>
      </xdr:nvSpPr>
      <xdr:spPr>
        <a:xfrm>
          <a:off x="21272500" y="1422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12954</xdr:rowOff>
    </xdr:from>
    <xdr:to>
      <xdr:col>116</xdr:col>
      <xdr:colOff>63500</xdr:colOff>
      <xdr:row>83</xdr:row>
      <xdr:rowOff>44958</xdr:rowOff>
    </xdr:to>
    <xdr:cxnSp macro="">
      <xdr:nvCxnSpPr>
        <xdr:cNvPr id="714" name="直線コネクタ 713"/>
        <xdr:cNvCxnSpPr/>
      </xdr:nvCxnSpPr>
      <xdr:spPr>
        <a:xfrm flipV="1">
          <a:off x="21323300" y="1424330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165608</xdr:rowOff>
    </xdr:from>
    <xdr:to>
      <xdr:col>107</xdr:col>
      <xdr:colOff>101600</xdr:colOff>
      <xdr:row>83</xdr:row>
      <xdr:rowOff>95758</xdr:rowOff>
    </xdr:to>
    <xdr:sp macro="" textlink="">
      <xdr:nvSpPr>
        <xdr:cNvPr id="715" name="楕円 714"/>
        <xdr:cNvSpPr/>
      </xdr:nvSpPr>
      <xdr:spPr>
        <a:xfrm>
          <a:off x="20383500" y="1422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44958</xdr:rowOff>
    </xdr:from>
    <xdr:to>
      <xdr:col>111</xdr:col>
      <xdr:colOff>177800</xdr:colOff>
      <xdr:row>83</xdr:row>
      <xdr:rowOff>44958</xdr:rowOff>
    </xdr:to>
    <xdr:cxnSp macro="">
      <xdr:nvCxnSpPr>
        <xdr:cNvPr id="716" name="直線コネクタ 715"/>
        <xdr:cNvCxnSpPr/>
      </xdr:nvCxnSpPr>
      <xdr:spPr>
        <a:xfrm>
          <a:off x="20434300" y="142753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132605</xdr:rowOff>
    </xdr:from>
    <xdr:ext cx="469744" cy="259045"/>
    <xdr:sp macro="" textlink="">
      <xdr:nvSpPr>
        <xdr:cNvPr id="717" name="n_1aveValue【消防施設】&#10;一人当たり面積"/>
        <xdr:cNvSpPr txBox="1"/>
      </xdr:nvSpPr>
      <xdr:spPr>
        <a:xfrm>
          <a:off x="21075727" y="1436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150892</xdr:rowOff>
    </xdr:from>
    <xdr:ext cx="469744" cy="259045"/>
    <xdr:sp macro="" textlink="">
      <xdr:nvSpPr>
        <xdr:cNvPr id="718" name="n_2aveValue【消防施設】&#10;一人当たり面積"/>
        <xdr:cNvSpPr txBox="1"/>
      </xdr:nvSpPr>
      <xdr:spPr>
        <a:xfrm>
          <a:off x="20199427"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719" name="n_3aveValue【消防施設】&#10;一人当たり面積"/>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112285</xdr:rowOff>
    </xdr:from>
    <xdr:ext cx="469744" cy="259045"/>
    <xdr:sp macro="" textlink="">
      <xdr:nvSpPr>
        <xdr:cNvPr id="720" name="n_1mainValue【消防施設】&#10;一人当たり面積"/>
        <xdr:cNvSpPr txBox="1"/>
      </xdr:nvSpPr>
      <xdr:spPr>
        <a:xfrm>
          <a:off x="21075727" y="1399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112285</xdr:rowOff>
    </xdr:from>
    <xdr:ext cx="469744" cy="259045"/>
    <xdr:sp macro="" textlink="">
      <xdr:nvSpPr>
        <xdr:cNvPr id="721" name="n_2mainValue【消防施設】&#10;一人当たり面積"/>
        <xdr:cNvSpPr txBox="1"/>
      </xdr:nvSpPr>
      <xdr:spPr>
        <a:xfrm>
          <a:off x="20199427" y="1399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2" name="正方形/長方形 72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3" name="正方形/長方形 72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4" name="正方形/長方形 72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5" name="正方形/長方形 72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6" name="正方形/長方形 72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7" name="正方形/長方形 72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8" name="正方形/長方形 72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9" name="正方形/長方形 72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0" name="テキスト ボックス 72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1" name="直線コネクタ 73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32" name="直線コネクタ 73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33" name="テキスト ボックス 73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4" name="直線コネクタ 73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5" name="テキスト ボックス 73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6" name="直線コネクタ 73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7" name="テキスト ボックス 73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8" name="直線コネクタ 73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9" name="テキスト ボックス 73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0" name="直線コネクタ 73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1" name="テキスト ボックス 74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2" name="直線コネクタ 74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43" name="テキスト ボックス 74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4" name="直線コネクタ 74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5" name="テキスト ボックス 74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30480</xdr:rowOff>
    </xdr:from>
    <xdr:to>
      <xdr:col>85</xdr:col>
      <xdr:colOff>126364</xdr:colOff>
      <xdr:row>109</xdr:row>
      <xdr:rowOff>35379</xdr:rowOff>
    </xdr:to>
    <xdr:cxnSp macro="">
      <xdr:nvCxnSpPr>
        <xdr:cNvPr id="747" name="直線コネクタ 746"/>
        <xdr:cNvCxnSpPr/>
      </xdr:nvCxnSpPr>
      <xdr:spPr>
        <a:xfrm flipV="1">
          <a:off x="16318864" y="17175480"/>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748"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49" name="直線コネクタ 74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148607</xdr:rowOff>
    </xdr:from>
    <xdr:ext cx="405111" cy="259045"/>
    <xdr:sp macro="" textlink="">
      <xdr:nvSpPr>
        <xdr:cNvPr id="750" name="【庁舎】&#10;有形固定資産減価償却率最大値テキスト"/>
        <xdr:cNvSpPr txBox="1"/>
      </xdr:nvSpPr>
      <xdr:spPr>
        <a:xfrm>
          <a:off x="16357600"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30480</xdr:rowOff>
    </xdr:from>
    <xdr:to>
      <xdr:col>86</xdr:col>
      <xdr:colOff>25400</xdr:colOff>
      <xdr:row>100</xdr:row>
      <xdr:rowOff>30480</xdr:rowOff>
    </xdr:to>
    <xdr:cxnSp macro="">
      <xdr:nvCxnSpPr>
        <xdr:cNvPr id="751" name="直線コネクタ 750"/>
        <xdr:cNvCxnSpPr/>
      </xdr:nvCxnSpPr>
      <xdr:spPr>
        <a:xfrm>
          <a:off x="16230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49547</xdr:rowOff>
    </xdr:from>
    <xdr:ext cx="405111" cy="259045"/>
    <xdr:sp macro="" textlink="">
      <xdr:nvSpPr>
        <xdr:cNvPr id="752" name="【庁舎】&#10;有形固定資産減価償却率平均値テキスト"/>
        <xdr:cNvSpPr txBox="1"/>
      </xdr:nvSpPr>
      <xdr:spPr>
        <a:xfrm>
          <a:off x="16357600" y="1805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753" name="フローチャート: 判断 752"/>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44994</xdr:rowOff>
    </xdr:from>
    <xdr:to>
      <xdr:col>81</xdr:col>
      <xdr:colOff>101600</xdr:colOff>
      <xdr:row>104</xdr:row>
      <xdr:rowOff>146594</xdr:rowOff>
    </xdr:to>
    <xdr:sp macro="" textlink="">
      <xdr:nvSpPr>
        <xdr:cNvPr id="754" name="フローチャート: 判断 753"/>
        <xdr:cNvSpPr/>
      </xdr:nvSpPr>
      <xdr:spPr>
        <a:xfrm>
          <a:off x="15430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64588</xdr:rowOff>
    </xdr:from>
    <xdr:to>
      <xdr:col>76</xdr:col>
      <xdr:colOff>165100</xdr:colOff>
      <xdr:row>104</xdr:row>
      <xdr:rowOff>166188</xdr:rowOff>
    </xdr:to>
    <xdr:sp macro="" textlink="">
      <xdr:nvSpPr>
        <xdr:cNvPr id="755" name="フローチャート: 判断 754"/>
        <xdr:cNvSpPr/>
      </xdr:nvSpPr>
      <xdr:spPr>
        <a:xfrm>
          <a:off x="14541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170724</xdr:rowOff>
    </xdr:from>
    <xdr:to>
      <xdr:col>72</xdr:col>
      <xdr:colOff>38100</xdr:colOff>
      <xdr:row>104</xdr:row>
      <xdr:rowOff>100874</xdr:rowOff>
    </xdr:to>
    <xdr:sp macro="" textlink="">
      <xdr:nvSpPr>
        <xdr:cNvPr id="756" name="フローチャート: 判断 755"/>
        <xdr:cNvSpPr/>
      </xdr:nvSpPr>
      <xdr:spPr>
        <a:xfrm>
          <a:off x="13652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7" name="テキスト ボックス 75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8" name="テキスト ボックス 75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9" name="テキスト ボックス 75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0" name="テキスト ボックス 75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1" name="テキスト ボックス 76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134801</xdr:rowOff>
    </xdr:from>
    <xdr:to>
      <xdr:col>85</xdr:col>
      <xdr:colOff>177800</xdr:colOff>
      <xdr:row>104</xdr:row>
      <xdr:rowOff>64951</xdr:rowOff>
    </xdr:to>
    <xdr:sp macro="" textlink="">
      <xdr:nvSpPr>
        <xdr:cNvPr id="762" name="楕円 761"/>
        <xdr:cNvSpPr/>
      </xdr:nvSpPr>
      <xdr:spPr>
        <a:xfrm>
          <a:off x="16268700" y="177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157678</xdr:rowOff>
    </xdr:from>
    <xdr:ext cx="405111" cy="259045"/>
    <xdr:sp macro="" textlink="">
      <xdr:nvSpPr>
        <xdr:cNvPr id="763" name="【庁舎】&#10;有形固定資産減価償却率該当値テキスト"/>
        <xdr:cNvSpPr txBox="1"/>
      </xdr:nvSpPr>
      <xdr:spPr>
        <a:xfrm>
          <a:off x="16357600" y="17645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2539</xdr:rowOff>
    </xdr:from>
    <xdr:to>
      <xdr:col>81</xdr:col>
      <xdr:colOff>101600</xdr:colOff>
      <xdr:row>104</xdr:row>
      <xdr:rowOff>104139</xdr:rowOff>
    </xdr:to>
    <xdr:sp macro="" textlink="">
      <xdr:nvSpPr>
        <xdr:cNvPr id="764" name="楕円 763"/>
        <xdr:cNvSpPr/>
      </xdr:nvSpPr>
      <xdr:spPr>
        <a:xfrm>
          <a:off x="15430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14151</xdr:rowOff>
    </xdr:from>
    <xdr:to>
      <xdr:col>85</xdr:col>
      <xdr:colOff>127000</xdr:colOff>
      <xdr:row>104</xdr:row>
      <xdr:rowOff>53339</xdr:rowOff>
    </xdr:to>
    <xdr:cxnSp macro="">
      <xdr:nvCxnSpPr>
        <xdr:cNvPr id="765" name="直線コネクタ 764"/>
        <xdr:cNvCxnSpPr/>
      </xdr:nvCxnSpPr>
      <xdr:spPr>
        <a:xfrm flipV="1">
          <a:off x="15481300" y="17844951"/>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33564</xdr:rowOff>
    </xdr:from>
    <xdr:to>
      <xdr:col>76</xdr:col>
      <xdr:colOff>165100</xdr:colOff>
      <xdr:row>104</xdr:row>
      <xdr:rowOff>135164</xdr:rowOff>
    </xdr:to>
    <xdr:sp macro="" textlink="">
      <xdr:nvSpPr>
        <xdr:cNvPr id="766" name="楕円 765"/>
        <xdr:cNvSpPr/>
      </xdr:nvSpPr>
      <xdr:spPr>
        <a:xfrm>
          <a:off x="14541500" y="1786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53339</xdr:rowOff>
    </xdr:from>
    <xdr:to>
      <xdr:col>81</xdr:col>
      <xdr:colOff>50800</xdr:colOff>
      <xdr:row>104</xdr:row>
      <xdr:rowOff>84364</xdr:rowOff>
    </xdr:to>
    <xdr:cxnSp macro="">
      <xdr:nvCxnSpPr>
        <xdr:cNvPr id="767" name="直線コネクタ 766"/>
        <xdr:cNvCxnSpPr/>
      </xdr:nvCxnSpPr>
      <xdr:spPr>
        <a:xfrm flipV="1">
          <a:off x="14592300" y="17884139"/>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137721</xdr:rowOff>
    </xdr:from>
    <xdr:ext cx="405111" cy="259045"/>
    <xdr:sp macro="" textlink="">
      <xdr:nvSpPr>
        <xdr:cNvPr id="768" name="n_1aveValue【庁舎】&#10;有形固定資産減価償却率"/>
        <xdr:cNvSpPr txBox="1"/>
      </xdr:nvSpPr>
      <xdr:spPr>
        <a:xfrm>
          <a:off x="152660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157315</xdr:rowOff>
    </xdr:from>
    <xdr:ext cx="405111" cy="259045"/>
    <xdr:sp macro="" textlink="">
      <xdr:nvSpPr>
        <xdr:cNvPr id="769" name="n_2aveValue【庁舎】&#10;有形固定資産減価償却率"/>
        <xdr:cNvSpPr txBox="1"/>
      </xdr:nvSpPr>
      <xdr:spPr>
        <a:xfrm>
          <a:off x="143897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117401</xdr:rowOff>
    </xdr:from>
    <xdr:ext cx="405111" cy="259045"/>
    <xdr:sp macro="" textlink="">
      <xdr:nvSpPr>
        <xdr:cNvPr id="770" name="n_3aveValue【庁舎】&#10;有形固定資産減価償却率"/>
        <xdr:cNvSpPr txBox="1"/>
      </xdr:nvSpPr>
      <xdr:spPr>
        <a:xfrm>
          <a:off x="13500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120666</xdr:rowOff>
    </xdr:from>
    <xdr:ext cx="405111" cy="259045"/>
    <xdr:sp macro="" textlink="">
      <xdr:nvSpPr>
        <xdr:cNvPr id="771" name="n_1mainValue【庁舎】&#10;有形固定資産減価償却率"/>
        <xdr:cNvSpPr txBox="1"/>
      </xdr:nvSpPr>
      <xdr:spPr>
        <a:xfrm>
          <a:off x="152660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151691</xdr:rowOff>
    </xdr:from>
    <xdr:ext cx="405111" cy="259045"/>
    <xdr:sp macro="" textlink="">
      <xdr:nvSpPr>
        <xdr:cNvPr id="772" name="n_2mainValue【庁舎】&#10;有形固定資産減価償却率"/>
        <xdr:cNvSpPr txBox="1"/>
      </xdr:nvSpPr>
      <xdr:spPr>
        <a:xfrm>
          <a:off x="14389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3" name="正方形/長方形 77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4" name="正方形/長方形 77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5" name="正方形/長方形 77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6" name="正方形/長方形 77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7" name="正方形/長方形 77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8" name="正方形/長方形 77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9" name="正方形/長方形 77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0" name="正方形/長方形 77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1" name="テキスト ボックス 78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2" name="直線コネクタ 78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83" name="直線コネクタ 78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4" name="テキスト ボックス 78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5" name="直線コネクタ 78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6" name="テキスト ボックス 78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7" name="直線コネクタ 78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8" name="テキスト ボックス 78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9" name="直線コネクタ 78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0" name="テキスト ボックス 78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1" name="直線コネクタ 79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92" name="テキスト ボックス 79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3" name="直線コネクタ 79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4" name="テキスト ボックス 79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160020</xdr:rowOff>
    </xdr:from>
    <xdr:to>
      <xdr:col>116</xdr:col>
      <xdr:colOff>62864</xdr:colOff>
      <xdr:row>108</xdr:row>
      <xdr:rowOff>34289</xdr:rowOff>
    </xdr:to>
    <xdr:cxnSp macro="">
      <xdr:nvCxnSpPr>
        <xdr:cNvPr id="796" name="直線コネクタ 795"/>
        <xdr:cNvCxnSpPr/>
      </xdr:nvCxnSpPr>
      <xdr:spPr>
        <a:xfrm flipV="1">
          <a:off x="22160864" y="173050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38116</xdr:rowOff>
    </xdr:from>
    <xdr:ext cx="469744" cy="259045"/>
    <xdr:sp macro="" textlink="">
      <xdr:nvSpPr>
        <xdr:cNvPr id="797" name="【庁舎】&#10;一人当たり面積最小値テキスト"/>
        <xdr:cNvSpPr txBox="1"/>
      </xdr:nvSpPr>
      <xdr:spPr>
        <a:xfrm>
          <a:off x="22199600"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34289</xdr:rowOff>
    </xdr:from>
    <xdr:to>
      <xdr:col>116</xdr:col>
      <xdr:colOff>152400</xdr:colOff>
      <xdr:row>108</xdr:row>
      <xdr:rowOff>34289</xdr:rowOff>
    </xdr:to>
    <xdr:cxnSp macro="">
      <xdr:nvCxnSpPr>
        <xdr:cNvPr id="798" name="直線コネクタ 797"/>
        <xdr:cNvCxnSpPr/>
      </xdr:nvCxnSpPr>
      <xdr:spPr>
        <a:xfrm>
          <a:off x="22072600" y="1855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106697</xdr:rowOff>
    </xdr:from>
    <xdr:ext cx="469744" cy="259045"/>
    <xdr:sp macro="" textlink="">
      <xdr:nvSpPr>
        <xdr:cNvPr id="799" name="【庁舎】&#10;一人当たり面積最大値テキスト"/>
        <xdr:cNvSpPr txBox="1"/>
      </xdr:nvSpPr>
      <xdr:spPr>
        <a:xfrm>
          <a:off x="22199600" y="170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160020</xdr:rowOff>
    </xdr:from>
    <xdr:to>
      <xdr:col>116</xdr:col>
      <xdr:colOff>152400</xdr:colOff>
      <xdr:row>100</xdr:row>
      <xdr:rowOff>160020</xdr:rowOff>
    </xdr:to>
    <xdr:cxnSp macro="">
      <xdr:nvCxnSpPr>
        <xdr:cNvPr id="800" name="直線コネクタ 799"/>
        <xdr:cNvCxnSpPr/>
      </xdr:nvCxnSpPr>
      <xdr:spPr>
        <a:xfrm>
          <a:off x="22072600" y="1730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91457</xdr:rowOff>
    </xdr:from>
    <xdr:ext cx="469744" cy="259045"/>
    <xdr:sp macro="" textlink="">
      <xdr:nvSpPr>
        <xdr:cNvPr id="801" name="【庁舎】&#10;一人当たり面積平均値テキスト"/>
        <xdr:cNvSpPr txBox="1"/>
      </xdr:nvSpPr>
      <xdr:spPr>
        <a:xfrm>
          <a:off x="22199600" y="1809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113030</xdr:rowOff>
    </xdr:from>
    <xdr:to>
      <xdr:col>116</xdr:col>
      <xdr:colOff>114300</xdr:colOff>
      <xdr:row>106</xdr:row>
      <xdr:rowOff>43180</xdr:rowOff>
    </xdr:to>
    <xdr:sp macro="" textlink="">
      <xdr:nvSpPr>
        <xdr:cNvPr id="802" name="フローチャート: 判断 801"/>
        <xdr:cNvSpPr/>
      </xdr:nvSpPr>
      <xdr:spPr>
        <a:xfrm>
          <a:off x="221107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111125</xdr:rowOff>
    </xdr:from>
    <xdr:to>
      <xdr:col>112</xdr:col>
      <xdr:colOff>38100</xdr:colOff>
      <xdr:row>106</xdr:row>
      <xdr:rowOff>41275</xdr:rowOff>
    </xdr:to>
    <xdr:sp macro="" textlink="">
      <xdr:nvSpPr>
        <xdr:cNvPr id="803" name="フローチャート: 判断 802"/>
        <xdr:cNvSpPr/>
      </xdr:nvSpPr>
      <xdr:spPr>
        <a:xfrm>
          <a:off x="212725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42545</xdr:rowOff>
    </xdr:from>
    <xdr:to>
      <xdr:col>107</xdr:col>
      <xdr:colOff>101600</xdr:colOff>
      <xdr:row>105</xdr:row>
      <xdr:rowOff>144145</xdr:rowOff>
    </xdr:to>
    <xdr:sp macro="" textlink="">
      <xdr:nvSpPr>
        <xdr:cNvPr id="804" name="フローチャート: 判断 803"/>
        <xdr:cNvSpPr/>
      </xdr:nvSpPr>
      <xdr:spPr>
        <a:xfrm>
          <a:off x="20383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6350</xdr:rowOff>
    </xdr:from>
    <xdr:to>
      <xdr:col>102</xdr:col>
      <xdr:colOff>165100</xdr:colOff>
      <xdr:row>106</xdr:row>
      <xdr:rowOff>107950</xdr:rowOff>
    </xdr:to>
    <xdr:sp macro="" textlink="">
      <xdr:nvSpPr>
        <xdr:cNvPr id="805" name="フローチャート: 判断 804"/>
        <xdr:cNvSpPr/>
      </xdr:nvSpPr>
      <xdr:spPr>
        <a:xfrm>
          <a:off x="19494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6" name="テキスト ボックス 80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7" name="テキスト ボックス 80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8" name="テキスト ボックス 80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9" name="テキスト ボックス 80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0" name="テキスト ボックス 80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141605</xdr:rowOff>
    </xdr:from>
    <xdr:to>
      <xdr:col>116</xdr:col>
      <xdr:colOff>114300</xdr:colOff>
      <xdr:row>105</xdr:row>
      <xdr:rowOff>71755</xdr:rowOff>
    </xdr:to>
    <xdr:sp macro="" textlink="">
      <xdr:nvSpPr>
        <xdr:cNvPr id="811" name="楕円 810"/>
        <xdr:cNvSpPr/>
      </xdr:nvSpPr>
      <xdr:spPr>
        <a:xfrm>
          <a:off x="22110700" y="1797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164482</xdr:rowOff>
    </xdr:from>
    <xdr:ext cx="469744" cy="259045"/>
    <xdr:sp macro="" textlink="">
      <xdr:nvSpPr>
        <xdr:cNvPr id="812" name="【庁舎】&#10;一人当たり面積該当値テキスト"/>
        <xdr:cNvSpPr txBox="1"/>
      </xdr:nvSpPr>
      <xdr:spPr>
        <a:xfrm>
          <a:off x="22199600" y="1782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153036</xdr:rowOff>
    </xdr:from>
    <xdr:to>
      <xdr:col>112</xdr:col>
      <xdr:colOff>38100</xdr:colOff>
      <xdr:row>105</xdr:row>
      <xdr:rowOff>83186</xdr:rowOff>
    </xdr:to>
    <xdr:sp macro="" textlink="">
      <xdr:nvSpPr>
        <xdr:cNvPr id="813" name="楕円 812"/>
        <xdr:cNvSpPr/>
      </xdr:nvSpPr>
      <xdr:spPr>
        <a:xfrm>
          <a:off x="21272500" y="1798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20955</xdr:rowOff>
    </xdr:from>
    <xdr:to>
      <xdr:col>116</xdr:col>
      <xdr:colOff>63500</xdr:colOff>
      <xdr:row>105</xdr:row>
      <xdr:rowOff>32386</xdr:rowOff>
    </xdr:to>
    <xdr:cxnSp macro="">
      <xdr:nvCxnSpPr>
        <xdr:cNvPr id="814" name="直線コネクタ 813"/>
        <xdr:cNvCxnSpPr/>
      </xdr:nvCxnSpPr>
      <xdr:spPr>
        <a:xfrm flipV="1">
          <a:off x="21323300" y="18023205"/>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164464</xdr:rowOff>
    </xdr:from>
    <xdr:to>
      <xdr:col>107</xdr:col>
      <xdr:colOff>101600</xdr:colOff>
      <xdr:row>105</xdr:row>
      <xdr:rowOff>94614</xdr:rowOff>
    </xdr:to>
    <xdr:sp macro="" textlink="">
      <xdr:nvSpPr>
        <xdr:cNvPr id="815" name="楕円 814"/>
        <xdr:cNvSpPr/>
      </xdr:nvSpPr>
      <xdr:spPr>
        <a:xfrm>
          <a:off x="20383500" y="1799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32386</xdr:rowOff>
    </xdr:from>
    <xdr:to>
      <xdr:col>111</xdr:col>
      <xdr:colOff>177800</xdr:colOff>
      <xdr:row>105</xdr:row>
      <xdr:rowOff>43814</xdr:rowOff>
    </xdr:to>
    <xdr:cxnSp macro="">
      <xdr:nvCxnSpPr>
        <xdr:cNvPr id="816" name="直線コネクタ 815"/>
        <xdr:cNvCxnSpPr/>
      </xdr:nvCxnSpPr>
      <xdr:spPr>
        <a:xfrm flipV="1">
          <a:off x="20434300" y="18034636"/>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32402</xdr:rowOff>
    </xdr:from>
    <xdr:ext cx="469744" cy="259045"/>
    <xdr:sp macro="" textlink="">
      <xdr:nvSpPr>
        <xdr:cNvPr id="817" name="n_1aveValue【庁舎】&#10;一人当たり面積"/>
        <xdr:cNvSpPr txBox="1"/>
      </xdr:nvSpPr>
      <xdr:spPr>
        <a:xfrm>
          <a:off x="21075727" y="1820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135272</xdr:rowOff>
    </xdr:from>
    <xdr:ext cx="469744" cy="259045"/>
    <xdr:sp macro="" textlink="">
      <xdr:nvSpPr>
        <xdr:cNvPr id="818" name="n_2aveValue【庁舎】&#10;一人当たり面積"/>
        <xdr:cNvSpPr txBox="1"/>
      </xdr:nvSpPr>
      <xdr:spPr>
        <a:xfrm>
          <a:off x="20199427" y="1813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124477</xdr:rowOff>
    </xdr:from>
    <xdr:ext cx="469744" cy="259045"/>
    <xdr:sp macro="" textlink="">
      <xdr:nvSpPr>
        <xdr:cNvPr id="819" name="n_3aveValue【庁舎】&#10;一人当たり面積"/>
        <xdr:cNvSpPr txBox="1"/>
      </xdr:nvSpPr>
      <xdr:spPr>
        <a:xfrm>
          <a:off x="19310427"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99713</xdr:rowOff>
    </xdr:from>
    <xdr:ext cx="469744" cy="259045"/>
    <xdr:sp macro="" textlink="">
      <xdr:nvSpPr>
        <xdr:cNvPr id="820" name="n_1mainValue【庁舎】&#10;一人当たり面積"/>
        <xdr:cNvSpPr txBox="1"/>
      </xdr:nvSpPr>
      <xdr:spPr>
        <a:xfrm>
          <a:off x="21075727" y="1775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111141</xdr:rowOff>
    </xdr:from>
    <xdr:ext cx="469744" cy="259045"/>
    <xdr:sp macro="" textlink="">
      <xdr:nvSpPr>
        <xdr:cNvPr id="821" name="n_2mainValue【庁舎】&#10;一人当たり面積"/>
        <xdr:cNvSpPr txBox="1"/>
      </xdr:nvSpPr>
      <xdr:spPr>
        <a:xfrm>
          <a:off x="20199427" y="17770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2" name="正方形/長方形 8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3" name="正方形/長方形 8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4" name="テキスト ボックス 8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ほとんどの類型において、有形固定資産減価償却率は類似団体平均を上回っており、全体的に施設の老朽化が進んでいる。住民一人当たりの数値も類似団体平均を上回っている施設が多く、充実していると考えられる一方、更新必要額も多額になっていると考えられ、今後公共施設等総合管理計画に基づいた適正な施設管理を行っていく必要がある。</a:t>
          </a:r>
          <a:endParaRPr kumimoji="0"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0"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全体的に前年度と比較すると微増している中、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保健センター・保健所については東保健センターの空調設備等改修により有形固定資産額が増加したことにより、有形固定資産減価償却率は減少している。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熊本県天草市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81,177
80,893
683.87
58,996,442
56,186,688
2,328,310
31,551,412
51,103,350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24.8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人口の減少や全国平均を上回る高齢化率（Ｈ</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国勢調査における高齢化率</a:t>
          </a:r>
          <a:r>
            <a:rPr kumimoji="1" lang="en-US" altLang="ja-JP" sz="1300">
              <a:latin typeface="ＭＳ Ｐゴシック" panose="020B0600070205080204" pitchFamily="50" charset="-128"/>
              <a:ea typeface="ＭＳ Ｐゴシック" panose="020B0600070205080204" pitchFamily="50" charset="-128"/>
            </a:rPr>
            <a:t>37.24</a:t>
          </a:r>
          <a:r>
            <a:rPr kumimoji="1" lang="ja-JP" altLang="en-US" sz="1300">
              <a:latin typeface="ＭＳ Ｐゴシック" panose="020B0600070205080204" pitchFamily="50" charset="-128"/>
              <a:ea typeface="ＭＳ Ｐゴシック" panose="020B0600070205080204" pitchFamily="50" charset="-128"/>
            </a:rPr>
            <a:t>％）に加え、基幹産業である１次産業の衰退等により自主財源が乏しく、地方交付税に依存した財政状況となっており、類似団体平均を大きく下回っている。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今後とも国の動向や社会情勢を踏まえ、主要計画である行政経営改革大綱等に基づき、行政運営のスリム化を進め、行政課題への対応や質の高い行政サービスを効率的に提供していくため、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13758</xdr:rowOff>
    </xdr:to>
    <xdr:cxnSp macro="">
      <xdr:nvCxnSpPr>
        <xdr:cNvPr id="64" name="直線コネクタ 63"/>
        <xdr:cNvCxnSpPr/>
      </xdr:nvCxnSpPr>
      <xdr:spPr>
        <a:xfrm flipV="1">
          <a:off x="4953000" y="6100233"/>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104775</xdr:rowOff>
    </xdr:from>
    <xdr:to>
      <xdr:col>23</xdr:col>
      <xdr:colOff>133350</xdr:colOff>
      <xdr:row>44</xdr:row>
      <xdr:rowOff>104775</xdr:rowOff>
    </xdr:to>
    <xdr:cxnSp macro="">
      <xdr:nvCxnSpPr>
        <xdr:cNvPr id="69" name="直線コネクタ 68"/>
        <xdr:cNvCxnSpPr/>
      </xdr:nvCxnSpPr>
      <xdr:spPr>
        <a:xfrm>
          <a:off x="4114800" y="76485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104775</xdr:rowOff>
    </xdr:from>
    <xdr:to>
      <xdr:col>19</xdr:col>
      <xdr:colOff>133350</xdr:colOff>
      <xdr:row>44</xdr:row>
      <xdr:rowOff>104775</xdr:rowOff>
    </xdr:to>
    <xdr:cxnSp macro="">
      <xdr:nvCxnSpPr>
        <xdr:cNvPr id="72" name="直線コネクタ 71"/>
        <xdr:cNvCxnSpPr/>
      </xdr:nvCxnSpPr>
      <xdr:spPr>
        <a:xfrm>
          <a:off x="3225800" y="764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74" name="テキスト ボックス 73"/>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104775</xdr:rowOff>
    </xdr:from>
    <xdr:to>
      <xdr:col>15</xdr:col>
      <xdr:colOff>82550</xdr:colOff>
      <xdr:row>44</xdr:row>
      <xdr:rowOff>104775</xdr:rowOff>
    </xdr:to>
    <xdr:cxnSp macro="">
      <xdr:nvCxnSpPr>
        <xdr:cNvPr id="75" name="直線コネクタ 74"/>
        <xdr:cNvCxnSpPr/>
      </xdr:nvCxnSpPr>
      <xdr:spPr>
        <a:xfrm>
          <a:off x="2336800" y="764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104775</xdr:rowOff>
    </xdr:from>
    <xdr:to>
      <xdr:col>11</xdr:col>
      <xdr:colOff>31750</xdr:colOff>
      <xdr:row>44</xdr:row>
      <xdr:rowOff>104775</xdr:rowOff>
    </xdr:to>
    <xdr:cxnSp macro="">
      <xdr:nvCxnSpPr>
        <xdr:cNvPr id="78" name="直線コネクタ 77"/>
        <xdr:cNvCxnSpPr/>
      </xdr:nvCxnSpPr>
      <xdr:spPr>
        <a:xfrm>
          <a:off x="1447800" y="764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80" name="テキスト ボックス 79"/>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53975</xdr:rowOff>
    </xdr:from>
    <xdr:to>
      <xdr:col>23</xdr:col>
      <xdr:colOff>184150</xdr:colOff>
      <xdr:row>44</xdr:row>
      <xdr:rowOff>155575</xdr:rowOff>
    </xdr:to>
    <xdr:sp macro="" textlink="">
      <xdr:nvSpPr>
        <xdr:cNvPr id="88" name="楕円 87"/>
        <xdr:cNvSpPr/>
      </xdr:nvSpPr>
      <xdr:spPr>
        <a:xfrm>
          <a:off x="49022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121302</xdr:rowOff>
    </xdr:from>
    <xdr:ext cx="762000" cy="259045"/>
    <xdr:sp macro="" textlink="">
      <xdr:nvSpPr>
        <xdr:cNvPr id="89" name="財政力該当値テキスト"/>
        <xdr:cNvSpPr txBox="1"/>
      </xdr:nvSpPr>
      <xdr:spPr>
        <a:xfrm>
          <a:off x="5041900" y="749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53975</xdr:rowOff>
    </xdr:from>
    <xdr:to>
      <xdr:col>19</xdr:col>
      <xdr:colOff>184150</xdr:colOff>
      <xdr:row>44</xdr:row>
      <xdr:rowOff>155575</xdr:rowOff>
    </xdr:to>
    <xdr:sp macro="" textlink="">
      <xdr:nvSpPr>
        <xdr:cNvPr id="90" name="楕円 89"/>
        <xdr:cNvSpPr/>
      </xdr:nvSpPr>
      <xdr:spPr>
        <a:xfrm>
          <a:off x="4064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140352</xdr:rowOff>
    </xdr:from>
    <xdr:ext cx="736600" cy="259045"/>
    <xdr:sp macro="" textlink="">
      <xdr:nvSpPr>
        <xdr:cNvPr id="91" name="テキスト ボックス 90"/>
        <xdr:cNvSpPr txBox="1"/>
      </xdr:nvSpPr>
      <xdr:spPr>
        <a:xfrm>
          <a:off x="3733800" y="7684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53975</xdr:rowOff>
    </xdr:from>
    <xdr:to>
      <xdr:col>15</xdr:col>
      <xdr:colOff>133350</xdr:colOff>
      <xdr:row>44</xdr:row>
      <xdr:rowOff>155575</xdr:rowOff>
    </xdr:to>
    <xdr:sp macro="" textlink="">
      <xdr:nvSpPr>
        <xdr:cNvPr id="92" name="楕円 91"/>
        <xdr:cNvSpPr/>
      </xdr:nvSpPr>
      <xdr:spPr>
        <a:xfrm>
          <a:off x="3175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140352</xdr:rowOff>
    </xdr:from>
    <xdr:ext cx="762000" cy="259045"/>
    <xdr:sp macro="" textlink="">
      <xdr:nvSpPr>
        <xdr:cNvPr id="93" name="テキスト ボックス 92"/>
        <xdr:cNvSpPr txBox="1"/>
      </xdr:nvSpPr>
      <xdr:spPr>
        <a:xfrm>
          <a:off x="2844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53975</xdr:rowOff>
    </xdr:from>
    <xdr:to>
      <xdr:col>11</xdr:col>
      <xdr:colOff>82550</xdr:colOff>
      <xdr:row>44</xdr:row>
      <xdr:rowOff>155575</xdr:rowOff>
    </xdr:to>
    <xdr:sp macro="" textlink="">
      <xdr:nvSpPr>
        <xdr:cNvPr id="94" name="楕円 93"/>
        <xdr:cNvSpPr/>
      </xdr:nvSpPr>
      <xdr:spPr>
        <a:xfrm>
          <a:off x="2286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140352</xdr:rowOff>
    </xdr:from>
    <xdr:ext cx="762000" cy="259045"/>
    <xdr:sp macro="" textlink="">
      <xdr:nvSpPr>
        <xdr:cNvPr id="95" name="テキスト ボックス 94"/>
        <xdr:cNvSpPr txBox="1"/>
      </xdr:nvSpPr>
      <xdr:spPr>
        <a:xfrm>
          <a:off x="1955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53975</xdr:rowOff>
    </xdr:from>
    <xdr:to>
      <xdr:col>7</xdr:col>
      <xdr:colOff>31750</xdr:colOff>
      <xdr:row>44</xdr:row>
      <xdr:rowOff>155575</xdr:rowOff>
    </xdr:to>
    <xdr:sp macro="" textlink="">
      <xdr:nvSpPr>
        <xdr:cNvPr id="96" name="楕円 95"/>
        <xdr:cNvSpPr/>
      </xdr:nvSpPr>
      <xdr:spPr>
        <a:xfrm>
          <a:off x="1397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140352</xdr:rowOff>
    </xdr:from>
    <xdr:ext cx="762000" cy="259045"/>
    <xdr:sp macro="" textlink="">
      <xdr:nvSpPr>
        <xdr:cNvPr id="97" name="テキスト ボックス 96"/>
        <xdr:cNvSpPr txBox="1"/>
      </xdr:nvSpPr>
      <xdr:spPr>
        <a:xfrm>
          <a:off x="1066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経営改革大綱に基づく人員管理の適正化等により、経常経費充当一般財源等は減少したが、普通交付税の段階的縮減等による地方交付税の減少等により経常一般財源が減少したことにより、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人口減少などにより市税収入の増加も将来的に期待できない中、今後の財政運営はより一層厳しくなると見込まれるため、事務事業の見直しを更に進めることで義務的経費の削減に努め、持続可能な財政運営基盤の確立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27940</xdr:rowOff>
    </xdr:from>
    <xdr:to>
      <xdr:col>23</xdr:col>
      <xdr:colOff>133350</xdr:colOff>
      <xdr:row>67</xdr:row>
      <xdr:rowOff>63923</xdr:rowOff>
    </xdr:to>
    <xdr:cxnSp macro="">
      <xdr:nvCxnSpPr>
        <xdr:cNvPr id="127" name="直線コネクタ 126"/>
        <xdr:cNvCxnSpPr/>
      </xdr:nvCxnSpPr>
      <xdr:spPr>
        <a:xfrm flipV="1">
          <a:off x="4953000" y="1014349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114317</xdr:rowOff>
    </xdr:from>
    <xdr:ext cx="762000" cy="259045"/>
    <xdr:sp macro="" textlink="">
      <xdr:nvSpPr>
        <xdr:cNvPr id="130" name="財政構造の弾力性最大値テキスト"/>
        <xdr:cNvSpPr txBox="1"/>
      </xdr:nvSpPr>
      <xdr:spPr>
        <a:xfrm>
          <a:off x="5041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27940</xdr:rowOff>
    </xdr:from>
    <xdr:to>
      <xdr:col>24</xdr:col>
      <xdr:colOff>12700</xdr:colOff>
      <xdr:row>59</xdr:row>
      <xdr:rowOff>27940</xdr:rowOff>
    </xdr:to>
    <xdr:cxnSp macro="">
      <xdr:nvCxnSpPr>
        <xdr:cNvPr id="131" name="直線コネクタ 130"/>
        <xdr:cNvCxnSpPr/>
      </xdr:nvCxnSpPr>
      <xdr:spPr>
        <a:xfrm>
          <a:off x="4864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162560</xdr:rowOff>
    </xdr:from>
    <xdr:to>
      <xdr:col>23</xdr:col>
      <xdr:colOff>133350</xdr:colOff>
      <xdr:row>64</xdr:row>
      <xdr:rowOff>87630</xdr:rowOff>
    </xdr:to>
    <xdr:cxnSp macro="">
      <xdr:nvCxnSpPr>
        <xdr:cNvPr id="132" name="直線コネクタ 131"/>
        <xdr:cNvCxnSpPr/>
      </xdr:nvCxnSpPr>
      <xdr:spPr>
        <a:xfrm>
          <a:off x="4114800" y="1096391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136331</xdr:rowOff>
    </xdr:from>
    <xdr:ext cx="762000" cy="259045"/>
    <xdr:sp macro="" textlink="">
      <xdr:nvSpPr>
        <xdr:cNvPr id="133" name="財政構造の弾力性平均値テキスト"/>
        <xdr:cNvSpPr txBox="1"/>
      </xdr:nvSpPr>
      <xdr:spPr>
        <a:xfrm>
          <a:off x="5041900" y="1076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4" name="フローチャート: 判断 133"/>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17780</xdr:rowOff>
    </xdr:from>
    <xdr:to>
      <xdr:col>19</xdr:col>
      <xdr:colOff>133350</xdr:colOff>
      <xdr:row>63</xdr:row>
      <xdr:rowOff>162560</xdr:rowOff>
    </xdr:to>
    <xdr:cxnSp macro="">
      <xdr:nvCxnSpPr>
        <xdr:cNvPr id="135" name="直線コネクタ 134"/>
        <xdr:cNvCxnSpPr/>
      </xdr:nvCxnSpPr>
      <xdr:spPr>
        <a:xfrm>
          <a:off x="3225800" y="1081913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6" name="フローチャート: 判断 135"/>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7" name="テキスト ボックス 136"/>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95250</xdr:rowOff>
    </xdr:from>
    <xdr:to>
      <xdr:col>15</xdr:col>
      <xdr:colOff>82550</xdr:colOff>
      <xdr:row>63</xdr:row>
      <xdr:rowOff>17780</xdr:rowOff>
    </xdr:to>
    <xdr:cxnSp macro="">
      <xdr:nvCxnSpPr>
        <xdr:cNvPr id="138" name="直線コネクタ 137"/>
        <xdr:cNvCxnSpPr/>
      </xdr:nvCxnSpPr>
      <xdr:spPr>
        <a:xfrm>
          <a:off x="2336800" y="10553700"/>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154517</xdr:rowOff>
    </xdr:from>
    <xdr:to>
      <xdr:col>15</xdr:col>
      <xdr:colOff>133350</xdr:colOff>
      <xdr:row>63</xdr:row>
      <xdr:rowOff>84667</xdr:rowOff>
    </xdr:to>
    <xdr:sp macro="" textlink="">
      <xdr:nvSpPr>
        <xdr:cNvPr id="139" name="フローチャート: 判断 138"/>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69444</xdr:rowOff>
    </xdr:from>
    <xdr:ext cx="762000" cy="259045"/>
    <xdr:sp macro="" textlink="">
      <xdr:nvSpPr>
        <xdr:cNvPr id="140" name="テキスト ボックス 139"/>
        <xdr:cNvSpPr txBox="1"/>
      </xdr:nvSpPr>
      <xdr:spPr>
        <a:xfrm>
          <a:off x="2844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95250</xdr:rowOff>
    </xdr:from>
    <xdr:to>
      <xdr:col>11</xdr:col>
      <xdr:colOff>31750</xdr:colOff>
      <xdr:row>62</xdr:row>
      <xdr:rowOff>44450</xdr:rowOff>
    </xdr:to>
    <xdr:cxnSp macro="">
      <xdr:nvCxnSpPr>
        <xdr:cNvPr id="141" name="直線コネクタ 140"/>
        <xdr:cNvCxnSpPr/>
      </xdr:nvCxnSpPr>
      <xdr:spPr>
        <a:xfrm flipV="1">
          <a:off x="1447800" y="105537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9737</xdr:rowOff>
    </xdr:from>
    <xdr:to>
      <xdr:col>11</xdr:col>
      <xdr:colOff>82550</xdr:colOff>
      <xdr:row>62</xdr:row>
      <xdr:rowOff>111337</xdr:rowOff>
    </xdr:to>
    <xdr:sp macro="" textlink="">
      <xdr:nvSpPr>
        <xdr:cNvPr id="142" name="フローチャート: 判断 141"/>
        <xdr:cNvSpPr/>
      </xdr:nvSpPr>
      <xdr:spPr>
        <a:xfrm>
          <a:off x="2286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96114</xdr:rowOff>
    </xdr:from>
    <xdr:ext cx="762000" cy="259045"/>
    <xdr:sp macro="" textlink="">
      <xdr:nvSpPr>
        <xdr:cNvPr id="143" name="テキスト ボックス 142"/>
        <xdr:cNvSpPr txBox="1"/>
      </xdr:nvSpPr>
      <xdr:spPr>
        <a:xfrm>
          <a:off x="1955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4" name="フローチャート: 判断 143"/>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5" name="テキスト ボックス 144"/>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36830</xdr:rowOff>
    </xdr:from>
    <xdr:to>
      <xdr:col>23</xdr:col>
      <xdr:colOff>184150</xdr:colOff>
      <xdr:row>64</xdr:row>
      <xdr:rowOff>138430</xdr:rowOff>
    </xdr:to>
    <xdr:sp macro="" textlink="">
      <xdr:nvSpPr>
        <xdr:cNvPr id="151" name="楕円 150"/>
        <xdr:cNvSpPr/>
      </xdr:nvSpPr>
      <xdr:spPr>
        <a:xfrm>
          <a:off x="49022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8907</xdr:rowOff>
    </xdr:from>
    <xdr:ext cx="762000" cy="259045"/>
    <xdr:sp macro="" textlink="">
      <xdr:nvSpPr>
        <xdr:cNvPr id="152" name="財政構造の弾力性該当値テキスト"/>
        <xdr:cNvSpPr txBox="1"/>
      </xdr:nvSpPr>
      <xdr:spPr>
        <a:xfrm>
          <a:off x="5041900" y="1098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111760</xdr:rowOff>
    </xdr:from>
    <xdr:to>
      <xdr:col>19</xdr:col>
      <xdr:colOff>184150</xdr:colOff>
      <xdr:row>64</xdr:row>
      <xdr:rowOff>41910</xdr:rowOff>
    </xdr:to>
    <xdr:sp macro="" textlink="">
      <xdr:nvSpPr>
        <xdr:cNvPr id="153" name="楕円 152"/>
        <xdr:cNvSpPr/>
      </xdr:nvSpPr>
      <xdr:spPr>
        <a:xfrm>
          <a:off x="4064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54" name="テキスト ボックス 153"/>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138430</xdr:rowOff>
    </xdr:from>
    <xdr:to>
      <xdr:col>15</xdr:col>
      <xdr:colOff>133350</xdr:colOff>
      <xdr:row>63</xdr:row>
      <xdr:rowOff>68580</xdr:rowOff>
    </xdr:to>
    <xdr:sp macro="" textlink="">
      <xdr:nvSpPr>
        <xdr:cNvPr id="155" name="楕円 154"/>
        <xdr:cNvSpPr/>
      </xdr:nvSpPr>
      <xdr:spPr>
        <a:xfrm>
          <a:off x="3175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56" name="テキスト ボックス 155"/>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44450</xdr:rowOff>
    </xdr:from>
    <xdr:to>
      <xdr:col>11</xdr:col>
      <xdr:colOff>82550</xdr:colOff>
      <xdr:row>61</xdr:row>
      <xdr:rowOff>146050</xdr:rowOff>
    </xdr:to>
    <xdr:sp macro="" textlink="">
      <xdr:nvSpPr>
        <xdr:cNvPr id="157" name="楕円 156"/>
        <xdr:cNvSpPr/>
      </xdr:nvSpPr>
      <xdr:spPr>
        <a:xfrm>
          <a:off x="2286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156227</xdr:rowOff>
    </xdr:from>
    <xdr:ext cx="762000" cy="259045"/>
    <xdr:sp macro="" textlink="">
      <xdr:nvSpPr>
        <xdr:cNvPr id="158" name="テキスト ボックス 157"/>
        <xdr:cNvSpPr txBox="1"/>
      </xdr:nvSpPr>
      <xdr:spPr>
        <a:xfrm>
          <a:off x="1955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165100</xdr:rowOff>
    </xdr:from>
    <xdr:to>
      <xdr:col>7</xdr:col>
      <xdr:colOff>31750</xdr:colOff>
      <xdr:row>62</xdr:row>
      <xdr:rowOff>95250</xdr:rowOff>
    </xdr:to>
    <xdr:sp macro="" textlink="">
      <xdr:nvSpPr>
        <xdr:cNvPr id="159" name="楕円 158"/>
        <xdr:cNvSpPr/>
      </xdr:nvSpPr>
      <xdr:spPr>
        <a:xfrm>
          <a:off x="1397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105427</xdr:rowOff>
    </xdr:from>
    <xdr:ext cx="762000" cy="259045"/>
    <xdr:sp macro="" textlink="">
      <xdr:nvSpPr>
        <xdr:cNvPr id="160" name="テキスト ボックス 159"/>
        <xdr:cNvSpPr txBox="1"/>
      </xdr:nvSpPr>
      <xdr:spPr>
        <a:xfrm>
          <a:off x="1066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[158,131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広大な市域の中に集落が点在する本市では、行政経営改革大綱に基づき、毎年職員数の削減等に努めているものの、依然として類似団体の平均を上回っている。</a:t>
          </a:r>
        </a:p>
        <a:p>
          <a:r>
            <a:rPr kumimoji="1" lang="ja-JP" altLang="en-US" sz="1300">
              <a:latin typeface="ＭＳ Ｐゴシック" panose="020B0600070205080204" pitchFamily="50" charset="-128"/>
              <a:ea typeface="ＭＳ Ｐゴシック" panose="020B0600070205080204" pitchFamily="50" charset="-128"/>
            </a:rPr>
            <a:t>　今後も引き続き職員の定員管理を行うとともに、公共施設等総合管理計画に基づき、施設の統廃合や計画的な維持管理に努める。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28679</xdr:rowOff>
    </xdr:from>
    <xdr:to>
      <xdr:col>23</xdr:col>
      <xdr:colOff>133350</xdr:colOff>
      <xdr:row>89</xdr:row>
      <xdr:rowOff>3434</xdr:rowOff>
    </xdr:to>
    <xdr:cxnSp macro="">
      <xdr:nvCxnSpPr>
        <xdr:cNvPr id="188" name="直線コネクタ 187"/>
        <xdr:cNvCxnSpPr/>
      </xdr:nvCxnSpPr>
      <xdr:spPr>
        <a:xfrm flipV="1">
          <a:off x="4953000" y="13744679"/>
          <a:ext cx="0" cy="1517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146961</xdr:rowOff>
    </xdr:from>
    <xdr:ext cx="762000" cy="259045"/>
    <xdr:sp macro="" textlink="">
      <xdr:nvSpPr>
        <xdr:cNvPr id="189" name="人件費・物件費等の状況最小値テキスト"/>
        <xdr:cNvSpPr txBox="1"/>
      </xdr:nvSpPr>
      <xdr:spPr>
        <a:xfrm>
          <a:off x="5041900" y="1523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3434</xdr:rowOff>
    </xdr:from>
    <xdr:to>
      <xdr:col>24</xdr:col>
      <xdr:colOff>12700</xdr:colOff>
      <xdr:row>89</xdr:row>
      <xdr:rowOff>3434</xdr:rowOff>
    </xdr:to>
    <xdr:cxnSp macro="">
      <xdr:nvCxnSpPr>
        <xdr:cNvPr id="190" name="直線コネクタ 189"/>
        <xdr:cNvCxnSpPr/>
      </xdr:nvCxnSpPr>
      <xdr:spPr>
        <a:xfrm>
          <a:off x="4864100" y="152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115056</xdr:rowOff>
    </xdr:from>
    <xdr:ext cx="762000" cy="259045"/>
    <xdr:sp macro="" textlink="">
      <xdr:nvSpPr>
        <xdr:cNvPr id="191" name="人件費・物件費等の状況最大値テキスト"/>
        <xdr:cNvSpPr txBox="1"/>
      </xdr:nvSpPr>
      <xdr:spPr>
        <a:xfrm>
          <a:off x="5041900" y="1348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28679</xdr:rowOff>
    </xdr:from>
    <xdr:to>
      <xdr:col>24</xdr:col>
      <xdr:colOff>12700</xdr:colOff>
      <xdr:row>80</xdr:row>
      <xdr:rowOff>28679</xdr:rowOff>
    </xdr:to>
    <xdr:cxnSp macro="">
      <xdr:nvCxnSpPr>
        <xdr:cNvPr id="192" name="直線コネクタ 191"/>
        <xdr:cNvCxnSpPr/>
      </xdr:nvCxnSpPr>
      <xdr:spPr>
        <a:xfrm>
          <a:off x="4864100" y="1374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40380</xdr:rowOff>
    </xdr:from>
    <xdr:to>
      <xdr:col>23</xdr:col>
      <xdr:colOff>133350</xdr:colOff>
      <xdr:row>84</xdr:row>
      <xdr:rowOff>61451</xdr:rowOff>
    </xdr:to>
    <xdr:cxnSp macro="">
      <xdr:nvCxnSpPr>
        <xdr:cNvPr id="193" name="直線コネクタ 192"/>
        <xdr:cNvCxnSpPr/>
      </xdr:nvCxnSpPr>
      <xdr:spPr>
        <a:xfrm flipV="1">
          <a:off x="4114800" y="14442180"/>
          <a:ext cx="838200" cy="2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160571</xdr:rowOff>
    </xdr:from>
    <xdr:ext cx="762000" cy="259045"/>
    <xdr:sp macro="" textlink="">
      <xdr:nvSpPr>
        <xdr:cNvPr id="194" name="人件費・物件費等の状況平均値テキスト"/>
        <xdr:cNvSpPr txBox="1"/>
      </xdr:nvSpPr>
      <xdr:spPr>
        <a:xfrm>
          <a:off x="5041900" y="14048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144044</xdr:rowOff>
    </xdr:from>
    <xdr:to>
      <xdr:col>23</xdr:col>
      <xdr:colOff>184150</xdr:colOff>
      <xdr:row>83</xdr:row>
      <xdr:rowOff>74194</xdr:rowOff>
    </xdr:to>
    <xdr:sp macro="" textlink="">
      <xdr:nvSpPr>
        <xdr:cNvPr id="195" name="フローチャート: 判断 194"/>
        <xdr:cNvSpPr/>
      </xdr:nvSpPr>
      <xdr:spPr>
        <a:xfrm>
          <a:off x="49022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26172</xdr:rowOff>
    </xdr:from>
    <xdr:to>
      <xdr:col>19</xdr:col>
      <xdr:colOff>133350</xdr:colOff>
      <xdr:row>84</xdr:row>
      <xdr:rowOff>61451</xdr:rowOff>
    </xdr:to>
    <xdr:cxnSp macro="">
      <xdr:nvCxnSpPr>
        <xdr:cNvPr id="196" name="直線コネクタ 195"/>
        <xdr:cNvCxnSpPr/>
      </xdr:nvCxnSpPr>
      <xdr:spPr>
        <a:xfrm>
          <a:off x="3225800" y="14427972"/>
          <a:ext cx="889000" cy="3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138157</xdr:rowOff>
    </xdr:from>
    <xdr:to>
      <xdr:col>19</xdr:col>
      <xdr:colOff>184150</xdr:colOff>
      <xdr:row>83</xdr:row>
      <xdr:rowOff>68307</xdr:rowOff>
    </xdr:to>
    <xdr:sp macro="" textlink="">
      <xdr:nvSpPr>
        <xdr:cNvPr id="197" name="フローチャート: 判断 196"/>
        <xdr:cNvSpPr/>
      </xdr:nvSpPr>
      <xdr:spPr>
        <a:xfrm>
          <a:off x="4064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78484</xdr:rowOff>
    </xdr:from>
    <xdr:ext cx="736600" cy="259045"/>
    <xdr:sp macro="" textlink="">
      <xdr:nvSpPr>
        <xdr:cNvPr id="198" name="テキスト ボックス 197"/>
        <xdr:cNvSpPr txBox="1"/>
      </xdr:nvSpPr>
      <xdr:spPr>
        <a:xfrm>
          <a:off x="3733800" y="1396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165906</xdr:rowOff>
    </xdr:from>
    <xdr:to>
      <xdr:col>15</xdr:col>
      <xdr:colOff>82550</xdr:colOff>
      <xdr:row>84</xdr:row>
      <xdr:rowOff>26172</xdr:rowOff>
    </xdr:to>
    <xdr:cxnSp macro="">
      <xdr:nvCxnSpPr>
        <xdr:cNvPr id="199" name="直線コネクタ 198"/>
        <xdr:cNvCxnSpPr/>
      </xdr:nvCxnSpPr>
      <xdr:spPr>
        <a:xfrm>
          <a:off x="2336800" y="14396256"/>
          <a:ext cx="889000" cy="3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96141</xdr:rowOff>
    </xdr:from>
    <xdr:to>
      <xdr:col>15</xdr:col>
      <xdr:colOff>133350</xdr:colOff>
      <xdr:row>83</xdr:row>
      <xdr:rowOff>26291</xdr:rowOff>
    </xdr:to>
    <xdr:sp macro="" textlink="">
      <xdr:nvSpPr>
        <xdr:cNvPr id="200" name="フローチャート: 判断 199"/>
        <xdr:cNvSpPr/>
      </xdr:nvSpPr>
      <xdr:spPr>
        <a:xfrm>
          <a:off x="3175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36468</xdr:rowOff>
    </xdr:from>
    <xdr:ext cx="762000" cy="259045"/>
    <xdr:sp macro="" textlink="">
      <xdr:nvSpPr>
        <xdr:cNvPr id="201" name="テキスト ボックス 200"/>
        <xdr:cNvSpPr txBox="1"/>
      </xdr:nvSpPr>
      <xdr:spPr>
        <a:xfrm>
          <a:off x="2844800" y="13923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149217</xdr:rowOff>
    </xdr:from>
    <xdr:to>
      <xdr:col>11</xdr:col>
      <xdr:colOff>31750</xdr:colOff>
      <xdr:row>83</xdr:row>
      <xdr:rowOff>165906</xdr:rowOff>
    </xdr:to>
    <xdr:cxnSp macro="">
      <xdr:nvCxnSpPr>
        <xdr:cNvPr id="202" name="直線コネクタ 201"/>
        <xdr:cNvCxnSpPr/>
      </xdr:nvCxnSpPr>
      <xdr:spPr>
        <a:xfrm>
          <a:off x="1447800" y="14379567"/>
          <a:ext cx="889000" cy="1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34725</xdr:rowOff>
    </xdr:from>
    <xdr:to>
      <xdr:col>11</xdr:col>
      <xdr:colOff>82550</xdr:colOff>
      <xdr:row>83</xdr:row>
      <xdr:rowOff>136325</xdr:rowOff>
    </xdr:to>
    <xdr:sp macro="" textlink="">
      <xdr:nvSpPr>
        <xdr:cNvPr id="203" name="フローチャート: 判断 202"/>
        <xdr:cNvSpPr/>
      </xdr:nvSpPr>
      <xdr:spPr>
        <a:xfrm>
          <a:off x="2286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146502</xdr:rowOff>
    </xdr:from>
    <xdr:ext cx="762000" cy="259045"/>
    <xdr:sp macro="" textlink="">
      <xdr:nvSpPr>
        <xdr:cNvPr id="204" name="テキスト ボックス 203"/>
        <xdr:cNvSpPr txBox="1"/>
      </xdr:nvSpPr>
      <xdr:spPr>
        <a:xfrm>
          <a:off x="1955800" y="14033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5" name="フローチャート: 判断 204"/>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88881</xdr:rowOff>
    </xdr:from>
    <xdr:ext cx="762000" cy="259045"/>
    <xdr:sp macro="" textlink="">
      <xdr:nvSpPr>
        <xdr:cNvPr id="206" name="テキスト ボックス 205"/>
        <xdr:cNvSpPr txBox="1"/>
      </xdr:nvSpPr>
      <xdr:spPr>
        <a:xfrm>
          <a:off x="1066800" y="1380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161030</xdr:rowOff>
    </xdr:from>
    <xdr:to>
      <xdr:col>23</xdr:col>
      <xdr:colOff>184150</xdr:colOff>
      <xdr:row>84</xdr:row>
      <xdr:rowOff>91180</xdr:rowOff>
    </xdr:to>
    <xdr:sp macro="" textlink="">
      <xdr:nvSpPr>
        <xdr:cNvPr id="212" name="楕円 211"/>
        <xdr:cNvSpPr/>
      </xdr:nvSpPr>
      <xdr:spPr>
        <a:xfrm>
          <a:off x="4902200" y="1439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133107</xdr:rowOff>
    </xdr:from>
    <xdr:ext cx="762000" cy="259045"/>
    <xdr:sp macro="" textlink="">
      <xdr:nvSpPr>
        <xdr:cNvPr id="213" name="人件費・物件費等の状況該当値テキスト"/>
        <xdr:cNvSpPr txBox="1"/>
      </xdr:nvSpPr>
      <xdr:spPr>
        <a:xfrm>
          <a:off x="5041900" y="1436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10651</xdr:rowOff>
    </xdr:from>
    <xdr:to>
      <xdr:col>19</xdr:col>
      <xdr:colOff>184150</xdr:colOff>
      <xdr:row>84</xdr:row>
      <xdr:rowOff>112251</xdr:rowOff>
    </xdr:to>
    <xdr:sp macro="" textlink="">
      <xdr:nvSpPr>
        <xdr:cNvPr id="214" name="楕円 213"/>
        <xdr:cNvSpPr/>
      </xdr:nvSpPr>
      <xdr:spPr>
        <a:xfrm>
          <a:off x="4064000" y="1441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97028</xdr:rowOff>
    </xdr:from>
    <xdr:ext cx="736600" cy="259045"/>
    <xdr:sp macro="" textlink="">
      <xdr:nvSpPr>
        <xdr:cNvPr id="215" name="テキスト ボックス 214"/>
        <xdr:cNvSpPr txBox="1"/>
      </xdr:nvSpPr>
      <xdr:spPr>
        <a:xfrm>
          <a:off x="3733800" y="14498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146822</xdr:rowOff>
    </xdr:from>
    <xdr:to>
      <xdr:col>15</xdr:col>
      <xdr:colOff>133350</xdr:colOff>
      <xdr:row>84</xdr:row>
      <xdr:rowOff>76972</xdr:rowOff>
    </xdr:to>
    <xdr:sp macro="" textlink="">
      <xdr:nvSpPr>
        <xdr:cNvPr id="216" name="楕円 215"/>
        <xdr:cNvSpPr/>
      </xdr:nvSpPr>
      <xdr:spPr>
        <a:xfrm>
          <a:off x="3175000" y="1437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61749</xdr:rowOff>
    </xdr:from>
    <xdr:ext cx="762000" cy="259045"/>
    <xdr:sp macro="" textlink="">
      <xdr:nvSpPr>
        <xdr:cNvPr id="217" name="テキスト ボックス 216"/>
        <xdr:cNvSpPr txBox="1"/>
      </xdr:nvSpPr>
      <xdr:spPr>
        <a:xfrm>
          <a:off x="2844800" y="1446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115106</xdr:rowOff>
    </xdr:from>
    <xdr:to>
      <xdr:col>11</xdr:col>
      <xdr:colOff>82550</xdr:colOff>
      <xdr:row>84</xdr:row>
      <xdr:rowOff>45256</xdr:rowOff>
    </xdr:to>
    <xdr:sp macro="" textlink="">
      <xdr:nvSpPr>
        <xdr:cNvPr id="218" name="楕円 217"/>
        <xdr:cNvSpPr/>
      </xdr:nvSpPr>
      <xdr:spPr>
        <a:xfrm>
          <a:off x="2286000" y="1434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30033</xdr:rowOff>
    </xdr:from>
    <xdr:ext cx="762000" cy="259045"/>
    <xdr:sp macro="" textlink="">
      <xdr:nvSpPr>
        <xdr:cNvPr id="219" name="テキスト ボックス 218"/>
        <xdr:cNvSpPr txBox="1"/>
      </xdr:nvSpPr>
      <xdr:spPr>
        <a:xfrm>
          <a:off x="1955800" y="1443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98417</xdr:rowOff>
    </xdr:from>
    <xdr:to>
      <xdr:col>7</xdr:col>
      <xdr:colOff>31750</xdr:colOff>
      <xdr:row>84</xdr:row>
      <xdr:rowOff>28567</xdr:rowOff>
    </xdr:to>
    <xdr:sp macro="" textlink="">
      <xdr:nvSpPr>
        <xdr:cNvPr id="220" name="楕円 219"/>
        <xdr:cNvSpPr/>
      </xdr:nvSpPr>
      <xdr:spPr>
        <a:xfrm>
          <a:off x="1397000" y="1432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13344</xdr:rowOff>
    </xdr:from>
    <xdr:ext cx="762000" cy="259045"/>
    <xdr:sp macro="" textlink="">
      <xdr:nvSpPr>
        <xdr:cNvPr id="221" name="テキスト ボックス 220"/>
        <xdr:cNvSpPr txBox="1"/>
      </xdr:nvSpPr>
      <xdr:spPr>
        <a:xfrm>
          <a:off x="1066800" y="14415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本市においては、国の人事院勧告や熊本県の人事委員会勧告等を参考に給与改定を行っていることなどから、前年度と比較して横ばいの状況であり、また類似団体平均との比較においても</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ポイント下回っている状況にある。</a:t>
          </a:r>
        </a:p>
        <a:p>
          <a:r>
            <a:rPr kumimoji="1" lang="ja-JP" altLang="en-US" sz="1300">
              <a:latin typeface="ＭＳ Ｐゴシック" panose="020B0600070205080204" pitchFamily="50" charset="-128"/>
              <a:ea typeface="ＭＳ Ｐゴシック" panose="020B0600070205080204" pitchFamily="50" charset="-128"/>
            </a:rPr>
            <a:t>　給与改定については、今後も引き続き、人事院勧告や熊本県及び県内他市の状況等を参考にしながら、適切に行っていく必要がある。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141111</xdr:rowOff>
    </xdr:from>
    <xdr:to>
      <xdr:col>81</xdr:col>
      <xdr:colOff>44450</xdr:colOff>
      <xdr:row>90</xdr:row>
      <xdr:rowOff>19050</xdr:rowOff>
    </xdr:to>
    <xdr:cxnSp macro="">
      <xdr:nvCxnSpPr>
        <xdr:cNvPr id="250" name="直線コネクタ 249"/>
        <xdr:cNvCxnSpPr/>
      </xdr:nvCxnSpPr>
      <xdr:spPr>
        <a:xfrm flipV="1">
          <a:off x="17018000" y="14028561"/>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56038</xdr:rowOff>
    </xdr:from>
    <xdr:ext cx="762000" cy="259045"/>
    <xdr:sp macro="" textlink="">
      <xdr:nvSpPr>
        <xdr:cNvPr id="253" name="給与水準   （国との比較）最大値テキスト"/>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141111</xdr:rowOff>
    </xdr:from>
    <xdr:to>
      <xdr:col>81</xdr:col>
      <xdr:colOff>133350</xdr:colOff>
      <xdr:row>81</xdr:row>
      <xdr:rowOff>141111</xdr:rowOff>
    </xdr:to>
    <xdr:cxnSp macro="">
      <xdr:nvCxnSpPr>
        <xdr:cNvPr id="254" name="直線コネクタ 253"/>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165805</xdr:rowOff>
    </xdr:from>
    <xdr:to>
      <xdr:col>81</xdr:col>
      <xdr:colOff>44450</xdr:colOff>
      <xdr:row>86</xdr:row>
      <xdr:rowOff>21166</xdr:rowOff>
    </xdr:to>
    <xdr:cxnSp macro="">
      <xdr:nvCxnSpPr>
        <xdr:cNvPr id="255" name="直線コネクタ 254"/>
        <xdr:cNvCxnSpPr/>
      </xdr:nvCxnSpPr>
      <xdr:spPr>
        <a:xfrm flipV="1">
          <a:off x="16179800" y="14739055"/>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36282</xdr:rowOff>
    </xdr:from>
    <xdr:ext cx="762000" cy="259045"/>
    <xdr:sp macro="" textlink="">
      <xdr:nvSpPr>
        <xdr:cNvPr id="256" name="給与水準   （国との比較）平均値テキスト"/>
        <xdr:cNvSpPr txBox="1"/>
      </xdr:nvSpPr>
      <xdr:spPr>
        <a:xfrm>
          <a:off x="17106900" y="14780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57" name="フローチャート: 判断 256"/>
        <xdr:cNvSpPr/>
      </xdr:nvSpPr>
      <xdr:spPr>
        <a:xfrm>
          <a:off x="169672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86</xdr:row>
      <xdr:rowOff>128411</xdr:rowOff>
    </xdr:to>
    <xdr:cxnSp macro="">
      <xdr:nvCxnSpPr>
        <xdr:cNvPr id="258" name="直線コネクタ 257"/>
        <xdr:cNvCxnSpPr/>
      </xdr:nvCxnSpPr>
      <xdr:spPr>
        <a:xfrm flipV="1">
          <a:off x="15290800" y="14765866"/>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64205</xdr:rowOff>
    </xdr:from>
    <xdr:to>
      <xdr:col>77</xdr:col>
      <xdr:colOff>95250</xdr:colOff>
      <xdr:row>86</xdr:row>
      <xdr:rowOff>165805</xdr:rowOff>
    </xdr:to>
    <xdr:sp macro="" textlink="">
      <xdr:nvSpPr>
        <xdr:cNvPr id="259" name="フローチャート: 判断 258"/>
        <xdr:cNvSpPr/>
      </xdr:nvSpPr>
      <xdr:spPr>
        <a:xfrm>
          <a:off x="16129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150582</xdr:rowOff>
    </xdr:from>
    <xdr:ext cx="736600" cy="259045"/>
    <xdr:sp macro="" textlink="">
      <xdr:nvSpPr>
        <xdr:cNvPr id="260" name="テキスト ボックス 259"/>
        <xdr:cNvSpPr txBox="1"/>
      </xdr:nvSpPr>
      <xdr:spPr>
        <a:xfrm>
          <a:off x="15798800" y="1489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128411</xdr:rowOff>
    </xdr:from>
    <xdr:to>
      <xdr:col>72</xdr:col>
      <xdr:colOff>203200</xdr:colOff>
      <xdr:row>87</xdr:row>
      <xdr:rowOff>104422</xdr:rowOff>
    </xdr:to>
    <xdr:cxnSp macro="">
      <xdr:nvCxnSpPr>
        <xdr:cNvPr id="261" name="直線コネクタ 260"/>
        <xdr:cNvCxnSpPr/>
      </xdr:nvCxnSpPr>
      <xdr:spPr>
        <a:xfrm flipV="1">
          <a:off x="14401800" y="14873111"/>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2" name="フローチャート: 判断 261"/>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63" name="テキスト ボックス 262"/>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87</xdr:row>
      <xdr:rowOff>104422</xdr:rowOff>
    </xdr:to>
    <xdr:cxnSp macro="">
      <xdr:nvCxnSpPr>
        <xdr:cNvPr id="264" name="直線コネクタ 263"/>
        <xdr:cNvCxnSpPr/>
      </xdr:nvCxnSpPr>
      <xdr:spPr>
        <a:xfrm>
          <a:off x="13512800" y="14846300"/>
          <a:ext cx="8890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117828</xdr:rowOff>
    </xdr:from>
    <xdr:to>
      <xdr:col>68</xdr:col>
      <xdr:colOff>203200</xdr:colOff>
      <xdr:row>87</xdr:row>
      <xdr:rowOff>47978</xdr:rowOff>
    </xdr:to>
    <xdr:sp macro="" textlink="">
      <xdr:nvSpPr>
        <xdr:cNvPr id="265" name="フローチャート: 判断 264"/>
        <xdr:cNvSpPr/>
      </xdr:nvSpPr>
      <xdr:spPr>
        <a:xfrm>
          <a:off x="14351000" y="1486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58155</xdr:rowOff>
    </xdr:from>
    <xdr:ext cx="762000" cy="259045"/>
    <xdr:sp macro="" textlink="">
      <xdr:nvSpPr>
        <xdr:cNvPr id="266" name="テキスト ボックス 265"/>
        <xdr:cNvSpPr txBox="1"/>
      </xdr:nvSpPr>
      <xdr:spPr>
        <a:xfrm>
          <a:off x="14020800" y="1463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67" name="フローチャート: 判断 266"/>
        <xdr:cNvSpPr/>
      </xdr:nvSpPr>
      <xdr:spPr>
        <a:xfrm>
          <a:off x="13462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68" name="テキスト ボックス 267"/>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115005</xdr:rowOff>
    </xdr:from>
    <xdr:to>
      <xdr:col>81</xdr:col>
      <xdr:colOff>95250</xdr:colOff>
      <xdr:row>86</xdr:row>
      <xdr:rowOff>45155</xdr:rowOff>
    </xdr:to>
    <xdr:sp macro="" textlink="">
      <xdr:nvSpPr>
        <xdr:cNvPr id="274" name="楕円 273"/>
        <xdr:cNvSpPr/>
      </xdr:nvSpPr>
      <xdr:spPr>
        <a:xfrm>
          <a:off x="169672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131532</xdr:rowOff>
    </xdr:from>
    <xdr:ext cx="762000" cy="259045"/>
    <xdr:sp macro="" textlink="">
      <xdr:nvSpPr>
        <xdr:cNvPr id="275" name="給与水準   （国との比較）該当値テキスト"/>
        <xdr:cNvSpPr txBox="1"/>
      </xdr:nvSpPr>
      <xdr:spPr>
        <a:xfrm>
          <a:off x="17106900" y="1453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76" name="楕円 275"/>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82143</xdr:rowOff>
    </xdr:from>
    <xdr:ext cx="736600" cy="259045"/>
    <xdr:sp macro="" textlink="">
      <xdr:nvSpPr>
        <xdr:cNvPr id="277" name="テキスト ボックス 276"/>
        <xdr:cNvSpPr txBox="1"/>
      </xdr:nvSpPr>
      <xdr:spPr>
        <a:xfrm>
          <a:off x="15798800" y="144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77611</xdr:rowOff>
    </xdr:from>
    <xdr:to>
      <xdr:col>73</xdr:col>
      <xdr:colOff>44450</xdr:colOff>
      <xdr:row>87</xdr:row>
      <xdr:rowOff>7761</xdr:rowOff>
    </xdr:to>
    <xdr:sp macro="" textlink="">
      <xdr:nvSpPr>
        <xdr:cNvPr id="278" name="楕円 277"/>
        <xdr:cNvSpPr/>
      </xdr:nvSpPr>
      <xdr:spPr>
        <a:xfrm>
          <a:off x="15240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17938</xdr:rowOff>
    </xdr:from>
    <xdr:ext cx="762000" cy="259045"/>
    <xdr:sp macro="" textlink="">
      <xdr:nvSpPr>
        <xdr:cNvPr id="279" name="テキスト ボックス 278"/>
        <xdr:cNvSpPr txBox="1"/>
      </xdr:nvSpPr>
      <xdr:spPr>
        <a:xfrm>
          <a:off x="14909800" y="1459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53622</xdr:rowOff>
    </xdr:from>
    <xdr:to>
      <xdr:col>68</xdr:col>
      <xdr:colOff>203200</xdr:colOff>
      <xdr:row>87</xdr:row>
      <xdr:rowOff>155222</xdr:rowOff>
    </xdr:to>
    <xdr:sp macro="" textlink="">
      <xdr:nvSpPr>
        <xdr:cNvPr id="280" name="楕円 279"/>
        <xdr:cNvSpPr/>
      </xdr:nvSpPr>
      <xdr:spPr>
        <a:xfrm>
          <a:off x="14351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139999</xdr:rowOff>
    </xdr:from>
    <xdr:ext cx="762000" cy="259045"/>
    <xdr:sp macro="" textlink="">
      <xdr:nvSpPr>
        <xdr:cNvPr id="281" name="テキスト ボックス 280"/>
        <xdr:cNvSpPr txBox="1"/>
      </xdr:nvSpPr>
      <xdr:spPr>
        <a:xfrm>
          <a:off x="14020800" y="1505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2" name="楕円 281"/>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83" name="テキスト ボックス 282"/>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職員数については、毎年減少しているものの、広大な市域の中に集落が点在する本市では、支所や出先機関等における行政サービスの充実を図っていることから、類似団体平均と比較して多い状況にある。</a:t>
          </a:r>
        </a:p>
        <a:p>
          <a:r>
            <a:rPr kumimoji="1" lang="ja-JP" altLang="en-US" sz="1300">
              <a:latin typeface="ＭＳ Ｐゴシック" panose="020B0600070205080204" pitchFamily="50" charset="-128"/>
              <a:ea typeface="ＭＳ Ｐゴシック" panose="020B0600070205080204" pitchFamily="50" charset="-128"/>
            </a:rPr>
            <a:t>　そのため、今後も引き続き事務事業の見直しやアウトソーシングの積極的な推進等を図り、計画に沿った適正な定員管理に努める。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6108</xdr:rowOff>
    </xdr:from>
    <xdr:to>
      <xdr:col>81</xdr:col>
      <xdr:colOff>44450</xdr:colOff>
      <xdr:row>66</xdr:row>
      <xdr:rowOff>112425</xdr:rowOff>
    </xdr:to>
    <xdr:cxnSp macro="">
      <xdr:nvCxnSpPr>
        <xdr:cNvPr id="315" name="直線コネクタ 314"/>
        <xdr:cNvCxnSpPr/>
      </xdr:nvCxnSpPr>
      <xdr:spPr>
        <a:xfrm flipV="1">
          <a:off x="17018000" y="10121658"/>
          <a:ext cx="0" cy="13064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84502</xdr:rowOff>
    </xdr:from>
    <xdr:ext cx="762000" cy="259045"/>
    <xdr:sp macro="" textlink="">
      <xdr:nvSpPr>
        <xdr:cNvPr id="316" name="定員管理の状況最小値テキスト"/>
        <xdr:cNvSpPr txBox="1"/>
      </xdr:nvSpPr>
      <xdr:spPr>
        <a:xfrm>
          <a:off x="17106900" y="1140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112425</xdr:rowOff>
    </xdr:from>
    <xdr:to>
      <xdr:col>81</xdr:col>
      <xdr:colOff>133350</xdr:colOff>
      <xdr:row>66</xdr:row>
      <xdr:rowOff>112425</xdr:rowOff>
    </xdr:to>
    <xdr:cxnSp macro="">
      <xdr:nvCxnSpPr>
        <xdr:cNvPr id="317" name="直線コネクタ 316"/>
        <xdr:cNvCxnSpPr/>
      </xdr:nvCxnSpPr>
      <xdr:spPr>
        <a:xfrm>
          <a:off x="16929100" y="114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92485</xdr:rowOff>
    </xdr:from>
    <xdr:ext cx="762000" cy="259045"/>
    <xdr:sp macro="" textlink="">
      <xdr:nvSpPr>
        <xdr:cNvPr id="318" name="定員管理の状況最大値テキスト"/>
        <xdr:cNvSpPr txBox="1"/>
      </xdr:nvSpPr>
      <xdr:spPr>
        <a:xfrm>
          <a:off x="17106900" y="986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6108</xdr:rowOff>
    </xdr:from>
    <xdr:to>
      <xdr:col>81</xdr:col>
      <xdr:colOff>133350</xdr:colOff>
      <xdr:row>59</xdr:row>
      <xdr:rowOff>6108</xdr:rowOff>
    </xdr:to>
    <xdr:cxnSp macro="">
      <xdr:nvCxnSpPr>
        <xdr:cNvPr id="319" name="直線コネクタ 318"/>
        <xdr:cNvCxnSpPr/>
      </xdr:nvCxnSpPr>
      <xdr:spPr>
        <a:xfrm>
          <a:off x="16929100" y="10121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19171</xdr:rowOff>
    </xdr:from>
    <xdr:to>
      <xdr:col>81</xdr:col>
      <xdr:colOff>44450</xdr:colOff>
      <xdr:row>62</xdr:row>
      <xdr:rowOff>51344</xdr:rowOff>
    </xdr:to>
    <xdr:cxnSp macro="">
      <xdr:nvCxnSpPr>
        <xdr:cNvPr id="320" name="直線コネクタ 319"/>
        <xdr:cNvCxnSpPr/>
      </xdr:nvCxnSpPr>
      <xdr:spPr>
        <a:xfrm flipV="1">
          <a:off x="16179800" y="10649071"/>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37996</xdr:rowOff>
    </xdr:from>
    <xdr:ext cx="762000" cy="259045"/>
    <xdr:sp macro="" textlink="">
      <xdr:nvSpPr>
        <xdr:cNvPr id="321" name="定員管理の状況平均値テキスト"/>
        <xdr:cNvSpPr txBox="1"/>
      </xdr:nvSpPr>
      <xdr:spPr>
        <a:xfrm>
          <a:off x="17106900" y="10324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2" name="フローチャート: 判断 321"/>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51344</xdr:rowOff>
    </xdr:from>
    <xdr:to>
      <xdr:col>77</xdr:col>
      <xdr:colOff>44450</xdr:colOff>
      <xdr:row>62</xdr:row>
      <xdr:rowOff>67431</xdr:rowOff>
    </xdr:to>
    <xdr:cxnSp macro="">
      <xdr:nvCxnSpPr>
        <xdr:cNvPr id="323" name="直線コネクタ 322"/>
        <xdr:cNvCxnSpPr/>
      </xdr:nvCxnSpPr>
      <xdr:spPr>
        <a:xfrm flipV="1">
          <a:off x="15290800" y="10681244"/>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28363</xdr:rowOff>
    </xdr:from>
    <xdr:to>
      <xdr:col>77</xdr:col>
      <xdr:colOff>95250</xdr:colOff>
      <xdr:row>61</xdr:row>
      <xdr:rowOff>129963</xdr:rowOff>
    </xdr:to>
    <xdr:sp macro="" textlink="">
      <xdr:nvSpPr>
        <xdr:cNvPr id="324" name="フローチャート: 判断 323"/>
        <xdr:cNvSpPr/>
      </xdr:nvSpPr>
      <xdr:spPr>
        <a:xfrm>
          <a:off x="16129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140140</xdr:rowOff>
    </xdr:from>
    <xdr:ext cx="736600" cy="259045"/>
    <xdr:sp macro="" textlink="">
      <xdr:nvSpPr>
        <xdr:cNvPr id="325" name="テキスト ボックス 324"/>
        <xdr:cNvSpPr txBox="1"/>
      </xdr:nvSpPr>
      <xdr:spPr>
        <a:xfrm>
          <a:off x="15798800" y="1025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67431</xdr:rowOff>
    </xdr:from>
    <xdr:to>
      <xdr:col>72</xdr:col>
      <xdr:colOff>203200</xdr:colOff>
      <xdr:row>62</xdr:row>
      <xdr:rowOff>85816</xdr:rowOff>
    </xdr:to>
    <xdr:cxnSp macro="">
      <xdr:nvCxnSpPr>
        <xdr:cNvPr id="326" name="直線コネクタ 325"/>
        <xdr:cNvCxnSpPr/>
      </xdr:nvCxnSpPr>
      <xdr:spPr>
        <a:xfrm flipV="1">
          <a:off x="14401800" y="10697331"/>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22618</xdr:rowOff>
    </xdr:from>
    <xdr:to>
      <xdr:col>73</xdr:col>
      <xdr:colOff>44450</xdr:colOff>
      <xdr:row>61</xdr:row>
      <xdr:rowOff>124218</xdr:rowOff>
    </xdr:to>
    <xdr:sp macro="" textlink="">
      <xdr:nvSpPr>
        <xdr:cNvPr id="327" name="フローチャート: 判断 326"/>
        <xdr:cNvSpPr/>
      </xdr:nvSpPr>
      <xdr:spPr>
        <a:xfrm>
          <a:off x="15240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134395</xdr:rowOff>
    </xdr:from>
    <xdr:ext cx="762000" cy="259045"/>
    <xdr:sp macro="" textlink="">
      <xdr:nvSpPr>
        <xdr:cNvPr id="328" name="テキスト ボックス 327"/>
        <xdr:cNvSpPr txBox="1"/>
      </xdr:nvSpPr>
      <xdr:spPr>
        <a:xfrm>
          <a:off x="14909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85816</xdr:rowOff>
    </xdr:from>
    <xdr:to>
      <xdr:col>68</xdr:col>
      <xdr:colOff>152400</xdr:colOff>
      <xdr:row>62</xdr:row>
      <xdr:rowOff>100754</xdr:rowOff>
    </xdr:to>
    <xdr:cxnSp macro="">
      <xdr:nvCxnSpPr>
        <xdr:cNvPr id="329" name="直線コネクタ 328"/>
        <xdr:cNvCxnSpPr/>
      </xdr:nvCxnSpPr>
      <xdr:spPr>
        <a:xfrm flipV="1">
          <a:off x="13512800" y="10715716"/>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165342</xdr:rowOff>
    </xdr:from>
    <xdr:to>
      <xdr:col>68</xdr:col>
      <xdr:colOff>203200</xdr:colOff>
      <xdr:row>61</xdr:row>
      <xdr:rowOff>95492</xdr:rowOff>
    </xdr:to>
    <xdr:sp macro="" textlink="">
      <xdr:nvSpPr>
        <xdr:cNvPr id="330" name="フローチャート: 判断 329"/>
        <xdr:cNvSpPr/>
      </xdr:nvSpPr>
      <xdr:spPr>
        <a:xfrm>
          <a:off x="14351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105669</xdr:rowOff>
    </xdr:from>
    <xdr:ext cx="762000" cy="259045"/>
    <xdr:sp macro="" textlink="">
      <xdr:nvSpPr>
        <xdr:cNvPr id="331" name="テキスト ボックス 330"/>
        <xdr:cNvSpPr txBox="1"/>
      </xdr:nvSpPr>
      <xdr:spPr>
        <a:xfrm>
          <a:off x="14020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69971</xdr:rowOff>
    </xdr:from>
    <xdr:to>
      <xdr:col>64</xdr:col>
      <xdr:colOff>152400</xdr:colOff>
      <xdr:row>61</xdr:row>
      <xdr:rowOff>121</xdr:rowOff>
    </xdr:to>
    <xdr:sp macro="" textlink="">
      <xdr:nvSpPr>
        <xdr:cNvPr id="332" name="フローチャート: 判断 331"/>
        <xdr:cNvSpPr/>
      </xdr:nvSpPr>
      <xdr:spPr>
        <a:xfrm>
          <a:off x="13462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10298</xdr:rowOff>
    </xdr:from>
    <xdr:ext cx="762000" cy="259045"/>
    <xdr:sp macro="" textlink="">
      <xdr:nvSpPr>
        <xdr:cNvPr id="333" name="テキスト ボックス 332"/>
        <xdr:cNvSpPr txBox="1"/>
      </xdr:nvSpPr>
      <xdr:spPr>
        <a:xfrm>
          <a:off x="13131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139821</xdr:rowOff>
    </xdr:from>
    <xdr:to>
      <xdr:col>81</xdr:col>
      <xdr:colOff>95250</xdr:colOff>
      <xdr:row>62</xdr:row>
      <xdr:rowOff>69971</xdr:rowOff>
    </xdr:to>
    <xdr:sp macro="" textlink="">
      <xdr:nvSpPr>
        <xdr:cNvPr id="339" name="楕円 338"/>
        <xdr:cNvSpPr/>
      </xdr:nvSpPr>
      <xdr:spPr>
        <a:xfrm>
          <a:off x="16967200" y="105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111898</xdr:rowOff>
    </xdr:from>
    <xdr:ext cx="762000" cy="259045"/>
    <xdr:sp macro="" textlink="">
      <xdr:nvSpPr>
        <xdr:cNvPr id="340" name="定員管理の状況該当値テキスト"/>
        <xdr:cNvSpPr txBox="1"/>
      </xdr:nvSpPr>
      <xdr:spPr>
        <a:xfrm>
          <a:off x="17106900" y="1057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544</xdr:rowOff>
    </xdr:from>
    <xdr:to>
      <xdr:col>77</xdr:col>
      <xdr:colOff>95250</xdr:colOff>
      <xdr:row>62</xdr:row>
      <xdr:rowOff>102144</xdr:rowOff>
    </xdr:to>
    <xdr:sp macro="" textlink="">
      <xdr:nvSpPr>
        <xdr:cNvPr id="341" name="楕円 340"/>
        <xdr:cNvSpPr/>
      </xdr:nvSpPr>
      <xdr:spPr>
        <a:xfrm>
          <a:off x="16129000" y="1063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86921</xdr:rowOff>
    </xdr:from>
    <xdr:ext cx="736600" cy="259045"/>
    <xdr:sp macro="" textlink="">
      <xdr:nvSpPr>
        <xdr:cNvPr id="342" name="テキスト ボックス 341"/>
        <xdr:cNvSpPr txBox="1"/>
      </xdr:nvSpPr>
      <xdr:spPr>
        <a:xfrm>
          <a:off x="15798800" y="10716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16631</xdr:rowOff>
    </xdr:from>
    <xdr:to>
      <xdr:col>73</xdr:col>
      <xdr:colOff>44450</xdr:colOff>
      <xdr:row>62</xdr:row>
      <xdr:rowOff>118231</xdr:rowOff>
    </xdr:to>
    <xdr:sp macro="" textlink="">
      <xdr:nvSpPr>
        <xdr:cNvPr id="343" name="楕円 342"/>
        <xdr:cNvSpPr/>
      </xdr:nvSpPr>
      <xdr:spPr>
        <a:xfrm>
          <a:off x="15240000" y="1064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103008</xdr:rowOff>
    </xdr:from>
    <xdr:ext cx="762000" cy="259045"/>
    <xdr:sp macro="" textlink="">
      <xdr:nvSpPr>
        <xdr:cNvPr id="344" name="テキスト ボックス 343"/>
        <xdr:cNvSpPr txBox="1"/>
      </xdr:nvSpPr>
      <xdr:spPr>
        <a:xfrm>
          <a:off x="14909800" y="1073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35016</xdr:rowOff>
    </xdr:from>
    <xdr:to>
      <xdr:col>68</xdr:col>
      <xdr:colOff>203200</xdr:colOff>
      <xdr:row>62</xdr:row>
      <xdr:rowOff>136616</xdr:rowOff>
    </xdr:to>
    <xdr:sp macro="" textlink="">
      <xdr:nvSpPr>
        <xdr:cNvPr id="345" name="楕円 344"/>
        <xdr:cNvSpPr/>
      </xdr:nvSpPr>
      <xdr:spPr>
        <a:xfrm>
          <a:off x="14351000" y="106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121393</xdr:rowOff>
    </xdr:from>
    <xdr:ext cx="762000" cy="259045"/>
    <xdr:sp macro="" textlink="">
      <xdr:nvSpPr>
        <xdr:cNvPr id="346" name="テキスト ボックス 345"/>
        <xdr:cNvSpPr txBox="1"/>
      </xdr:nvSpPr>
      <xdr:spPr>
        <a:xfrm>
          <a:off x="14020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49954</xdr:rowOff>
    </xdr:from>
    <xdr:to>
      <xdr:col>64</xdr:col>
      <xdr:colOff>152400</xdr:colOff>
      <xdr:row>62</xdr:row>
      <xdr:rowOff>151554</xdr:rowOff>
    </xdr:to>
    <xdr:sp macro="" textlink="">
      <xdr:nvSpPr>
        <xdr:cNvPr id="347" name="楕円 346"/>
        <xdr:cNvSpPr/>
      </xdr:nvSpPr>
      <xdr:spPr>
        <a:xfrm>
          <a:off x="13462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136331</xdr:rowOff>
    </xdr:from>
    <xdr:ext cx="762000" cy="259045"/>
    <xdr:sp macro="" textlink="">
      <xdr:nvSpPr>
        <xdr:cNvPr id="348" name="テキスト ボックス 347"/>
        <xdr:cNvSpPr txBox="1"/>
      </xdr:nvSpPr>
      <xdr:spPr>
        <a:xfrm>
          <a:off x="13131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行政経営改革大綱に基づき、新発債ができるだけ元金償還額を超えないよう抑制しているため、地方債現在高の増加が抑えられており、これに伴って公債費の額も減少している。</a:t>
          </a:r>
        </a:p>
        <a:p>
          <a:r>
            <a:rPr kumimoji="1" lang="ja-JP" altLang="en-US" sz="1300">
              <a:latin typeface="ＭＳ Ｐゴシック" panose="020B0600070205080204" pitchFamily="50" charset="-128"/>
              <a:ea typeface="ＭＳ Ｐゴシック" panose="020B0600070205080204" pitchFamily="50" charset="-128"/>
            </a:rPr>
            <a:t>　しかしながら、実質公債費比率の算定においては、地方交付税の減少等により、分母である標準財政規模が縮小し、</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今後とも普通交付税の段階的縮減による地方交付税の減少や老朽化した公共施設等の改修・更新等に伴う経費の増加が見込まれるため、地方債に大きく頼ることのない財政運営に努める。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41910</xdr:rowOff>
    </xdr:to>
    <xdr:cxnSp macro="">
      <xdr:nvCxnSpPr>
        <xdr:cNvPr id="375" name="直線コネクタ 374"/>
        <xdr:cNvCxnSpPr/>
      </xdr:nvCxnSpPr>
      <xdr:spPr>
        <a:xfrm flipV="1">
          <a:off x="17018000" y="623214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6"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7" name="直線コネクタ 376"/>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78"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79" name="直線コネクタ 378"/>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81026</xdr:rowOff>
    </xdr:from>
    <xdr:to>
      <xdr:col>81</xdr:col>
      <xdr:colOff>44450</xdr:colOff>
      <xdr:row>41</xdr:row>
      <xdr:rowOff>100330</xdr:rowOff>
    </xdr:to>
    <xdr:cxnSp macro="">
      <xdr:nvCxnSpPr>
        <xdr:cNvPr id="380" name="直線コネクタ 379"/>
        <xdr:cNvCxnSpPr/>
      </xdr:nvCxnSpPr>
      <xdr:spPr>
        <a:xfrm>
          <a:off x="16179800" y="711047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121683</xdr:rowOff>
    </xdr:from>
    <xdr:ext cx="762000" cy="259045"/>
    <xdr:sp macro="" textlink="">
      <xdr:nvSpPr>
        <xdr:cNvPr id="381" name="公債費負担の状況平均値テキスト"/>
        <xdr:cNvSpPr txBox="1"/>
      </xdr:nvSpPr>
      <xdr:spPr>
        <a:xfrm>
          <a:off x="17106900" y="6808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82" name="フローチャート: 判断 381"/>
        <xdr:cNvSpPr/>
      </xdr:nvSpPr>
      <xdr:spPr>
        <a:xfrm>
          <a:off x="169672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61722</xdr:rowOff>
    </xdr:from>
    <xdr:to>
      <xdr:col>77</xdr:col>
      <xdr:colOff>44450</xdr:colOff>
      <xdr:row>41</xdr:row>
      <xdr:rowOff>81026</xdr:rowOff>
    </xdr:to>
    <xdr:cxnSp macro="">
      <xdr:nvCxnSpPr>
        <xdr:cNvPr id="383" name="直線コネクタ 382"/>
        <xdr:cNvCxnSpPr/>
      </xdr:nvCxnSpPr>
      <xdr:spPr>
        <a:xfrm>
          <a:off x="15290800" y="709117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4" name="フローチャート: 判断 38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385" name="テキスト ボックス 384"/>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61722</xdr:rowOff>
    </xdr:from>
    <xdr:to>
      <xdr:col>72</xdr:col>
      <xdr:colOff>203200</xdr:colOff>
      <xdr:row>41</xdr:row>
      <xdr:rowOff>90678</xdr:rowOff>
    </xdr:to>
    <xdr:cxnSp macro="">
      <xdr:nvCxnSpPr>
        <xdr:cNvPr id="386" name="直線コネクタ 385"/>
        <xdr:cNvCxnSpPr/>
      </xdr:nvCxnSpPr>
      <xdr:spPr>
        <a:xfrm flipV="1">
          <a:off x="14401800" y="709117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143764</xdr:rowOff>
    </xdr:from>
    <xdr:to>
      <xdr:col>73</xdr:col>
      <xdr:colOff>44450</xdr:colOff>
      <xdr:row>41</xdr:row>
      <xdr:rowOff>73914</xdr:rowOff>
    </xdr:to>
    <xdr:sp macro="" textlink="">
      <xdr:nvSpPr>
        <xdr:cNvPr id="387" name="フローチャート: 判断 386"/>
        <xdr:cNvSpPr/>
      </xdr:nvSpPr>
      <xdr:spPr>
        <a:xfrm>
          <a:off x="15240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84091</xdr:rowOff>
    </xdr:from>
    <xdr:ext cx="762000" cy="259045"/>
    <xdr:sp macro="" textlink="">
      <xdr:nvSpPr>
        <xdr:cNvPr id="388" name="テキスト ボックス 387"/>
        <xdr:cNvSpPr txBox="1"/>
      </xdr:nvSpPr>
      <xdr:spPr>
        <a:xfrm>
          <a:off x="14909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90678</xdr:rowOff>
    </xdr:from>
    <xdr:to>
      <xdr:col>68</xdr:col>
      <xdr:colOff>152400</xdr:colOff>
      <xdr:row>42</xdr:row>
      <xdr:rowOff>6096</xdr:rowOff>
    </xdr:to>
    <xdr:cxnSp macro="">
      <xdr:nvCxnSpPr>
        <xdr:cNvPr id="389" name="直線コネクタ 388"/>
        <xdr:cNvCxnSpPr/>
      </xdr:nvCxnSpPr>
      <xdr:spPr>
        <a:xfrm flipV="1">
          <a:off x="13512800" y="712012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1" name="テキスト ボックス 390"/>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392" name="フローチャート: 判断 391"/>
        <xdr:cNvSpPr/>
      </xdr:nvSpPr>
      <xdr:spPr>
        <a:xfrm>
          <a:off x="13462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142003</xdr:rowOff>
    </xdr:from>
    <xdr:ext cx="762000" cy="259045"/>
    <xdr:sp macro="" textlink="">
      <xdr:nvSpPr>
        <xdr:cNvPr id="393" name="テキスト ボックス 392"/>
        <xdr:cNvSpPr txBox="1"/>
      </xdr:nvSpPr>
      <xdr:spPr>
        <a:xfrm>
          <a:off x="13131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99" name="楕円 398"/>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21607</xdr:rowOff>
    </xdr:from>
    <xdr:ext cx="762000" cy="259045"/>
    <xdr:sp macro="" textlink="">
      <xdr:nvSpPr>
        <xdr:cNvPr id="400" name="公債費負担の状況該当値テキスト"/>
        <xdr:cNvSpPr txBox="1"/>
      </xdr:nvSpPr>
      <xdr:spPr>
        <a:xfrm>
          <a:off x="17106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30226</xdr:rowOff>
    </xdr:from>
    <xdr:to>
      <xdr:col>77</xdr:col>
      <xdr:colOff>95250</xdr:colOff>
      <xdr:row>41</xdr:row>
      <xdr:rowOff>131826</xdr:rowOff>
    </xdr:to>
    <xdr:sp macro="" textlink="">
      <xdr:nvSpPr>
        <xdr:cNvPr id="401" name="楕円 400"/>
        <xdr:cNvSpPr/>
      </xdr:nvSpPr>
      <xdr:spPr>
        <a:xfrm>
          <a:off x="16129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116603</xdr:rowOff>
    </xdr:from>
    <xdr:ext cx="736600" cy="259045"/>
    <xdr:sp macro="" textlink="">
      <xdr:nvSpPr>
        <xdr:cNvPr id="402" name="テキスト ボックス 401"/>
        <xdr:cNvSpPr txBox="1"/>
      </xdr:nvSpPr>
      <xdr:spPr>
        <a:xfrm>
          <a:off x="15798800" y="714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10922</xdr:rowOff>
    </xdr:from>
    <xdr:to>
      <xdr:col>73</xdr:col>
      <xdr:colOff>44450</xdr:colOff>
      <xdr:row>41</xdr:row>
      <xdr:rowOff>112522</xdr:rowOff>
    </xdr:to>
    <xdr:sp macro="" textlink="">
      <xdr:nvSpPr>
        <xdr:cNvPr id="403" name="楕円 402"/>
        <xdr:cNvSpPr/>
      </xdr:nvSpPr>
      <xdr:spPr>
        <a:xfrm>
          <a:off x="15240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97299</xdr:rowOff>
    </xdr:from>
    <xdr:ext cx="762000" cy="259045"/>
    <xdr:sp macro="" textlink="">
      <xdr:nvSpPr>
        <xdr:cNvPr id="404" name="テキスト ボックス 403"/>
        <xdr:cNvSpPr txBox="1"/>
      </xdr:nvSpPr>
      <xdr:spPr>
        <a:xfrm>
          <a:off x="14909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39878</xdr:rowOff>
    </xdr:from>
    <xdr:to>
      <xdr:col>68</xdr:col>
      <xdr:colOff>203200</xdr:colOff>
      <xdr:row>41</xdr:row>
      <xdr:rowOff>141478</xdr:rowOff>
    </xdr:to>
    <xdr:sp macro="" textlink="">
      <xdr:nvSpPr>
        <xdr:cNvPr id="405" name="楕円 404"/>
        <xdr:cNvSpPr/>
      </xdr:nvSpPr>
      <xdr:spPr>
        <a:xfrm>
          <a:off x="14351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151655</xdr:rowOff>
    </xdr:from>
    <xdr:ext cx="762000" cy="259045"/>
    <xdr:sp macro="" textlink="">
      <xdr:nvSpPr>
        <xdr:cNvPr id="406" name="テキスト ボックス 405"/>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126746</xdr:rowOff>
    </xdr:from>
    <xdr:to>
      <xdr:col>64</xdr:col>
      <xdr:colOff>152400</xdr:colOff>
      <xdr:row>42</xdr:row>
      <xdr:rowOff>56896</xdr:rowOff>
    </xdr:to>
    <xdr:sp macro="" textlink="">
      <xdr:nvSpPr>
        <xdr:cNvPr id="407" name="楕円 406"/>
        <xdr:cNvSpPr/>
      </xdr:nvSpPr>
      <xdr:spPr>
        <a:xfrm>
          <a:off x="13462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41673</xdr:rowOff>
    </xdr:from>
    <xdr:ext cx="762000" cy="259045"/>
    <xdr:sp macro="" textlink="">
      <xdr:nvSpPr>
        <xdr:cNvPr id="408" name="テキスト ボックス 407"/>
        <xdr:cNvSpPr txBox="1"/>
      </xdr:nvSpPr>
      <xdr:spPr>
        <a:xfrm>
          <a:off x="13131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行政経営改革大綱に基づき、新発債ができるだけ元金償還額を超えないよう抑制しているため、地方債現在高の増加は抑えられている。</a:t>
          </a:r>
        </a:p>
        <a:p>
          <a:r>
            <a:rPr kumimoji="1" lang="ja-JP" altLang="en-US" sz="1300">
              <a:latin typeface="ＭＳ Ｐゴシック" panose="020B0600070205080204" pitchFamily="50" charset="-128"/>
              <a:ea typeface="ＭＳ Ｐゴシック" panose="020B0600070205080204" pitchFamily="50" charset="-128"/>
            </a:rPr>
            <a:t>　しかしながら、将来負担比率の算定においては、地方交付税の減少等により、分母である標準財政規模が縮小し、</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今後も普通交付税の段階的縮減による地方交付税の減少に加え、老朽化した公共施設等の改修・更新等に伴う経費の増加に伴う地方債の増発や基金の取崩しが予測されるため、より一層財政の健全化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53219</xdr:rowOff>
    </xdr:to>
    <xdr:cxnSp macro="">
      <xdr:nvCxnSpPr>
        <xdr:cNvPr id="439" name="直線コネクタ 438"/>
        <xdr:cNvCxnSpPr/>
      </xdr:nvCxnSpPr>
      <xdr:spPr>
        <a:xfrm flipV="1">
          <a:off x="17018000" y="2313214"/>
          <a:ext cx="0" cy="16833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25296</xdr:rowOff>
    </xdr:from>
    <xdr:ext cx="762000" cy="259045"/>
    <xdr:sp macro="" textlink="">
      <xdr:nvSpPr>
        <xdr:cNvPr id="440" name="将来負担の状況最小値テキスト"/>
        <xdr:cNvSpPr txBox="1"/>
      </xdr:nvSpPr>
      <xdr:spPr>
        <a:xfrm>
          <a:off x="17106900" y="396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53219</xdr:rowOff>
    </xdr:from>
    <xdr:to>
      <xdr:col>81</xdr:col>
      <xdr:colOff>133350</xdr:colOff>
      <xdr:row>23</xdr:row>
      <xdr:rowOff>53219</xdr:rowOff>
    </xdr:to>
    <xdr:cxnSp macro="">
      <xdr:nvCxnSpPr>
        <xdr:cNvPr id="441" name="直線コネクタ 440"/>
        <xdr:cNvCxnSpPr/>
      </xdr:nvCxnSpPr>
      <xdr:spPr>
        <a:xfrm>
          <a:off x="16929100" y="399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21832</xdr:rowOff>
    </xdr:from>
    <xdr:to>
      <xdr:col>81</xdr:col>
      <xdr:colOff>44450</xdr:colOff>
      <xdr:row>15</xdr:row>
      <xdr:rowOff>26428</xdr:rowOff>
    </xdr:to>
    <xdr:cxnSp macro="">
      <xdr:nvCxnSpPr>
        <xdr:cNvPr id="444" name="直線コネクタ 443"/>
        <xdr:cNvCxnSpPr/>
      </xdr:nvCxnSpPr>
      <xdr:spPr>
        <a:xfrm>
          <a:off x="16179800" y="2593582"/>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126049</xdr:rowOff>
    </xdr:from>
    <xdr:ext cx="762000" cy="259045"/>
    <xdr:sp macro="" textlink="">
      <xdr:nvSpPr>
        <xdr:cNvPr id="445" name="将来負担の状況平均値テキスト"/>
        <xdr:cNvSpPr txBox="1"/>
      </xdr:nvSpPr>
      <xdr:spPr>
        <a:xfrm>
          <a:off x="17106900" y="252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153972</xdr:rowOff>
    </xdr:from>
    <xdr:to>
      <xdr:col>81</xdr:col>
      <xdr:colOff>95250</xdr:colOff>
      <xdr:row>15</xdr:row>
      <xdr:rowOff>84122</xdr:rowOff>
    </xdr:to>
    <xdr:sp macro="" textlink="">
      <xdr:nvSpPr>
        <xdr:cNvPr id="446" name="フローチャート: 判断 445"/>
        <xdr:cNvSpPr/>
      </xdr:nvSpPr>
      <xdr:spPr>
        <a:xfrm>
          <a:off x="169672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147320</xdr:rowOff>
    </xdr:from>
    <xdr:to>
      <xdr:col>77</xdr:col>
      <xdr:colOff>44450</xdr:colOff>
      <xdr:row>15</xdr:row>
      <xdr:rowOff>21832</xdr:rowOff>
    </xdr:to>
    <xdr:cxnSp macro="">
      <xdr:nvCxnSpPr>
        <xdr:cNvPr id="447" name="直線コネクタ 446"/>
        <xdr:cNvCxnSpPr/>
      </xdr:nvCxnSpPr>
      <xdr:spPr>
        <a:xfrm>
          <a:off x="15290800" y="2547620"/>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37677</xdr:rowOff>
    </xdr:from>
    <xdr:to>
      <xdr:col>77</xdr:col>
      <xdr:colOff>95250</xdr:colOff>
      <xdr:row>15</xdr:row>
      <xdr:rowOff>139277</xdr:rowOff>
    </xdr:to>
    <xdr:sp macro="" textlink="">
      <xdr:nvSpPr>
        <xdr:cNvPr id="448" name="フローチャート: 判断 447"/>
        <xdr:cNvSpPr/>
      </xdr:nvSpPr>
      <xdr:spPr>
        <a:xfrm>
          <a:off x="16129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124054</xdr:rowOff>
    </xdr:from>
    <xdr:ext cx="736600" cy="259045"/>
    <xdr:sp macro="" textlink="">
      <xdr:nvSpPr>
        <xdr:cNvPr id="449" name="テキスト ボックス 448"/>
        <xdr:cNvSpPr txBox="1"/>
      </xdr:nvSpPr>
      <xdr:spPr>
        <a:xfrm>
          <a:off x="15798800" y="2695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147320</xdr:rowOff>
    </xdr:from>
    <xdr:to>
      <xdr:col>72</xdr:col>
      <xdr:colOff>203200</xdr:colOff>
      <xdr:row>15</xdr:row>
      <xdr:rowOff>91924</xdr:rowOff>
    </xdr:to>
    <xdr:cxnSp macro="">
      <xdr:nvCxnSpPr>
        <xdr:cNvPr id="450" name="直線コネクタ 449"/>
        <xdr:cNvCxnSpPr/>
      </xdr:nvCxnSpPr>
      <xdr:spPr>
        <a:xfrm flipV="1">
          <a:off x="14401800" y="2547620"/>
          <a:ext cx="889000" cy="11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64105</xdr:rowOff>
    </xdr:from>
    <xdr:to>
      <xdr:col>73</xdr:col>
      <xdr:colOff>44450</xdr:colOff>
      <xdr:row>15</xdr:row>
      <xdr:rowOff>165705</xdr:rowOff>
    </xdr:to>
    <xdr:sp macro="" textlink="">
      <xdr:nvSpPr>
        <xdr:cNvPr id="451" name="フローチャート: 判断 450"/>
        <xdr:cNvSpPr/>
      </xdr:nvSpPr>
      <xdr:spPr>
        <a:xfrm>
          <a:off x="15240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150482</xdr:rowOff>
    </xdr:from>
    <xdr:ext cx="762000" cy="259045"/>
    <xdr:sp macro="" textlink="">
      <xdr:nvSpPr>
        <xdr:cNvPr id="452" name="テキスト ボックス 451"/>
        <xdr:cNvSpPr txBox="1"/>
      </xdr:nvSpPr>
      <xdr:spPr>
        <a:xfrm>
          <a:off x="14909800" y="272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91924</xdr:rowOff>
    </xdr:from>
    <xdr:to>
      <xdr:col>68</xdr:col>
      <xdr:colOff>152400</xdr:colOff>
      <xdr:row>15</xdr:row>
      <xdr:rowOff>157419</xdr:rowOff>
    </xdr:to>
    <xdr:cxnSp macro="">
      <xdr:nvCxnSpPr>
        <xdr:cNvPr id="453" name="直線コネクタ 452"/>
        <xdr:cNvCxnSpPr/>
      </xdr:nvCxnSpPr>
      <xdr:spPr>
        <a:xfrm flipV="1">
          <a:off x="13512800" y="2663674"/>
          <a:ext cx="889000" cy="6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138793</xdr:rowOff>
    </xdr:from>
    <xdr:to>
      <xdr:col>68</xdr:col>
      <xdr:colOff>203200</xdr:colOff>
      <xdr:row>16</xdr:row>
      <xdr:rowOff>68943</xdr:rowOff>
    </xdr:to>
    <xdr:sp macro="" textlink="">
      <xdr:nvSpPr>
        <xdr:cNvPr id="454" name="フローチャート: 判断 453"/>
        <xdr:cNvSpPr/>
      </xdr:nvSpPr>
      <xdr:spPr>
        <a:xfrm>
          <a:off x="14351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53720</xdr:rowOff>
    </xdr:from>
    <xdr:ext cx="762000" cy="259045"/>
    <xdr:sp macro="" textlink="">
      <xdr:nvSpPr>
        <xdr:cNvPr id="455" name="テキスト ボックス 454"/>
        <xdr:cNvSpPr txBox="1"/>
      </xdr:nvSpPr>
      <xdr:spPr>
        <a:xfrm>
          <a:off x="14020800" y="279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46627</xdr:rowOff>
    </xdr:from>
    <xdr:to>
      <xdr:col>64</xdr:col>
      <xdr:colOff>152400</xdr:colOff>
      <xdr:row>16</xdr:row>
      <xdr:rowOff>148227</xdr:rowOff>
    </xdr:to>
    <xdr:sp macro="" textlink="">
      <xdr:nvSpPr>
        <xdr:cNvPr id="456" name="フローチャート: 判断 455"/>
        <xdr:cNvSpPr/>
      </xdr:nvSpPr>
      <xdr:spPr>
        <a:xfrm>
          <a:off x="13462000" y="278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133004</xdr:rowOff>
    </xdr:from>
    <xdr:ext cx="762000" cy="259045"/>
    <xdr:sp macro="" textlink="">
      <xdr:nvSpPr>
        <xdr:cNvPr id="457" name="テキスト ボックス 456"/>
        <xdr:cNvSpPr txBox="1"/>
      </xdr:nvSpPr>
      <xdr:spPr>
        <a:xfrm>
          <a:off x="13131800" y="287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147078</xdr:rowOff>
    </xdr:from>
    <xdr:to>
      <xdr:col>81</xdr:col>
      <xdr:colOff>95250</xdr:colOff>
      <xdr:row>15</xdr:row>
      <xdr:rowOff>77228</xdr:rowOff>
    </xdr:to>
    <xdr:sp macro="" textlink="">
      <xdr:nvSpPr>
        <xdr:cNvPr id="463" name="楕円 462"/>
        <xdr:cNvSpPr/>
      </xdr:nvSpPr>
      <xdr:spPr>
        <a:xfrm>
          <a:off x="16967200" y="254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163605</xdr:rowOff>
    </xdr:from>
    <xdr:ext cx="762000" cy="259045"/>
    <xdr:sp macro="" textlink="">
      <xdr:nvSpPr>
        <xdr:cNvPr id="464" name="将来負担の状況該当値テキスト"/>
        <xdr:cNvSpPr txBox="1"/>
      </xdr:nvSpPr>
      <xdr:spPr>
        <a:xfrm>
          <a:off x="17106900" y="239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142482</xdr:rowOff>
    </xdr:from>
    <xdr:to>
      <xdr:col>77</xdr:col>
      <xdr:colOff>95250</xdr:colOff>
      <xdr:row>15</xdr:row>
      <xdr:rowOff>72632</xdr:rowOff>
    </xdr:to>
    <xdr:sp macro="" textlink="">
      <xdr:nvSpPr>
        <xdr:cNvPr id="465" name="楕円 464"/>
        <xdr:cNvSpPr/>
      </xdr:nvSpPr>
      <xdr:spPr>
        <a:xfrm>
          <a:off x="16129000" y="254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82809</xdr:rowOff>
    </xdr:from>
    <xdr:ext cx="736600" cy="259045"/>
    <xdr:sp macro="" textlink="">
      <xdr:nvSpPr>
        <xdr:cNvPr id="466" name="テキスト ボックス 465"/>
        <xdr:cNvSpPr txBox="1"/>
      </xdr:nvSpPr>
      <xdr:spPr>
        <a:xfrm>
          <a:off x="15798800" y="2311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96520</xdr:rowOff>
    </xdr:from>
    <xdr:to>
      <xdr:col>73</xdr:col>
      <xdr:colOff>44450</xdr:colOff>
      <xdr:row>15</xdr:row>
      <xdr:rowOff>26670</xdr:rowOff>
    </xdr:to>
    <xdr:sp macro="" textlink="">
      <xdr:nvSpPr>
        <xdr:cNvPr id="467" name="楕円 466"/>
        <xdr:cNvSpPr/>
      </xdr:nvSpPr>
      <xdr:spPr>
        <a:xfrm>
          <a:off x="15240000" y="249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36847</xdr:rowOff>
    </xdr:from>
    <xdr:ext cx="762000" cy="259045"/>
    <xdr:sp macro="" textlink="">
      <xdr:nvSpPr>
        <xdr:cNvPr id="468" name="テキスト ボックス 467"/>
        <xdr:cNvSpPr txBox="1"/>
      </xdr:nvSpPr>
      <xdr:spPr>
        <a:xfrm>
          <a:off x="14909800" y="226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41124</xdr:rowOff>
    </xdr:from>
    <xdr:to>
      <xdr:col>68</xdr:col>
      <xdr:colOff>203200</xdr:colOff>
      <xdr:row>15</xdr:row>
      <xdr:rowOff>142724</xdr:rowOff>
    </xdr:to>
    <xdr:sp macro="" textlink="">
      <xdr:nvSpPr>
        <xdr:cNvPr id="469" name="楕円 468"/>
        <xdr:cNvSpPr/>
      </xdr:nvSpPr>
      <xdr:spPr>
        <a:xfrm>
          <a:off x="14351000" y="261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152901</xdr:rowOff>
    </xdr:from>
    <xdr:ext cx="762000" cy="259045"/>
    <xdr:sp macro="" textlink="">
      <xdr:nvSpPr>
        <xdr:cNvPr id="470" name="テキスト ボックス 469"/>
        <xdr:cNvSpPr txBox="1"/>
      </xdr:nvSpPr>
      <xdr:spPr>
        <a:xfrm>
          <a:off x="14020800" y="2381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106619</xdr:rowOff>
    </xdr:from>
    <xdr:to>
      <xdr:col>64</xdr:col>
      <xdr:colOff>152400</xdr:colOff>
      <xdr:row>16</xdr:row>
      <xdr:rowOff>36769</xdr:rowOff>
    </xdr:to>
    <xdr:sp macro="" textlink="">
      <xdr:nvSpPr>
        <xdr:cNvPr id="471" name="楕円 470"/>
        <xdr:cNvSpPr/>
      </xdr:nvSpPr>
      <xdr:spPr>
        <a:xfrm>
          <a:off x="13462000" y="267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46946</xdr:rowOff>
    </xdr:from>
    <xdr:ext cx="762000" cy="259045"/>
    <xdr:sp macro="" textlink="">
      <xdr:nvSpPr>
        <xdr:cNvPr id="472" name="テキスト ボックス 471"/>
        <xdr:cNvSpPr txBox="1"/>
      </xdr:nvSpPr>
      <xdr:spPr>
        <a:xfrm>
          <a:off x="13131800" y="244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熊本県天草市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81,177
80,893
683.87
58,996,442
56,186,688
2,328,310
31,551,412
51,103,350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24.8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行政経営改革大綱に基づく人員管理の適正化により、基本給や各種手当等の職員給は減少傾向にあるものの、退職職員の増加に伴う退職手当の増加により、前年度と比較して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今後も事務事業の改善等により行政の効率化を進め、職員数や給与水準の管理を徹底して行い、人件費全体の抑制に努める。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31750</xdr:rowOff>
    </xdr:to>
    <xdr:cxnSp macro="">
      <xdr:nvCxnSpPr>
        <xdr:cNvPr id="61" name="直線コネクタ 60"/>
        <xdr:cNvCxnSpPr/>
      </xdr:nvCxnSpPr>
      <xdr:spPr>
        <a:xfrm flipV="1">
          <a:off x="4826000" y="5765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66040</xdr:rowOff>
    </xdr:from>
    <xdr:to>
      <xdr:col>24</xdr:col>
      <xdr:colOff>25400</xdr:colOff>
      <xdr:row>36</xdr:row>
      <xdr:rowOff>104140</xdr:rowOff>
    </xdr:to>
    <xdr:cxnSp macro="">
      <xdr:nvCxnSpPr>
        <xdr:cNvPr id="66" name="直線コネクタ 65"/>
        <xdr:cNvCxnSpPr/>
      </xdr:nvCxnSpPr>
      <xdr:spPr>
        <a:xfrm>
          <a:off x="3987800" y="62382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40657</xdr:rowOff>
    </xdr:from>
    <xdr:ext cx="762000" cy="259045"/>
    <xdr:sp macro="" textlink="">
      <xdr:nvSpPr>
        <xdr:cNvPr id="67" name="人件費平均値テキスト"/>
        <xdr:cNvSpPr txBox="1"/>
      </xdr:nvSpPr>
      <xdr:spPr>
        <a:xfrm>
          <a:off x="4914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66040</xdr:rowOff>
    </xdr:from>
    <xdr:to>
      <xdr:col>19</xdr:col>
      <xdr:colOff>187325</xdr:colOff>
      <xdr:row>36</xdr:row>
      <xdr:rowOff>73660</xdr:rowOff>
    </xdr:to>
    <xdr:cxnSp macro="">
      <xdr:nvCxnSpPr>
        <xdr:cNvPr id="69" name="直線コネクタ 68"/>
        <xdr:cNvCxnSpPr/>
      </xdr:nvCxnSpPr>
      <xdr:spPr>
        <a:xfrm flipV="1">
          <a:off x="3098800" y="6238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53340</xdr:rowOff>
    </xdr:from>
    <xdr:to>
      <xdr:col>20</xdr:col>
      <xdr:colOff>38100</xdr:colOff>
      <xdr:row>36</xdr:row>
      <xdr:rowOff>154940</xdr:rowOff>
    </xdr:to>
    <xdr:sp macro="" textlink="">
      <xdr:nvSpPr>
        <xdr:cNvPr id="70" name="フローチャート: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139717</xdr:rowOff>
    </xdr:from>
    <xdr:ext cx="736600" cy="259045"/>
    <xdr:sp macro="" textlink="">
      <xdr:nvSpPr>
        <xdr:cNvPr id="71" name="テキスト ボックス 70"/>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58420</xdr:rowOff>
    </xdr:from>
    <xdr:to>
      <xdr:col>15</xdr:col>
      <xdr:colOff>98425</xdr:colOff>
      <xdr:row>36</xdr:row>
      <xdr:rowOff>73660</xdr:rowOff>
    </xdr:to>
    <xdr:cxnSp macro="">
      <xdr:nvCxnSpPr>
        <xdr:cNvPr id="72" name="直線コネクタ 71"/>
        <xdr:cNvCxnSpPr/>
      </xdr:nvCxnSpPr>
      <xdr:spPr>
        <a:xfrm>
          <a:off x="2209800" y="6230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74" name="テキスト ボックス 73"/>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58420</xdr:rowOff>
    </xdr:from>
    <xdr:to>
      <xdr:col>11</xdr:col>
      <xdr:colOff>9525</xdr:colOff>
      <xdr:row>36</xdr:row>
      <xdr:rowOff>165100</xdr:rowOff>
    </xdr:to>
    <xdr:cxnSp macro="">
      <xdr:nvCxnSpPr>
        <xdr:cNvPr id="75" name="直線コネクタ 74"/>
        <xdr:cNvCxnSpPr/>
      </xdr:nvCxnSpPr>
      <xdr:spPr>
        <a:xfrm flipV="1">
          <a:off x="1320800" y="62306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5" name="楕円 84"/>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69867</xdr:rowOff>
    </xdr:from>
    <xdr:ext cx="762000" cy="259045"/>
    <xdr:sp macro="" textlink="">
      <xdr:nvSpPr>
        <xdr:cNvPr id="86" name="人件費該当値テキスト"/>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xdr:rowOff>
    </xdr:from>
    <xdr:to>
      <xdr:col>20</xdr:col>
      <xdr:colOff>38100</xdr:colOff>
      <xdr:row>36</xdr:row>
      <xdr:rowOff>116840</xdr:rowOff>
    </xdr:to>
    <xdr:sp macro="" textlink="">
      <xdr:nvSpPr>
        <xdr:cNvPr id="87" name="楕円 86"/>
        <xdr:cNvSpPr/>
      </xdr:nvSpPr>
      <xdr:spPr>
        <a:xfrm>
          <a:off x="3937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88" name="テキスト ボックス 87"/>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22860</xdr:rowOff>
    </xdr:from>
    <xdr:to>
      <xdr:col>15</xdr:col>
      <xdr:colOff>149225</xdr:colOff>
      <xdr:row>36</xdr:row>
      <xdr:rowOff>124460</xdr:rowOff>
    </xdr:to>
    <xdr:sp macro="" textlink="">
      <xdr:nvSpPr>
        <xdr:cNvPr id="89" name="楕円 88"/>
        <xdr:cNvSpPr/>
      </xdr:nvSpPr>
      <xdr:spPr>
        <a:xfrm>
          <a:off x="3048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134637</xdr:rowOff>
    </xdr:from>
    <xdr:ext cx="762000" cy="259045"/>
    <xdr:sp macro="" textlink="">
      <xdr:nvSpPr>
        <xdr:cNvPr id="90" name="テキスト ボックス 89"/>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91" name="楕円 90"/>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119397</xdr:rowOff>
    </xdr:from>
    <xdr:ext cx="762000" cy="259045"/>
    <xdr:sp macro="" textlink="">
      <xdr:nvSpPr>
        <xdr:cNvPr id="92" name="テキスト ボックス 91"/>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93" name="楕円 92"/>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94" name="テキスト ボックス 93"/>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類似団体平均を下回っているものの指定管理に係る委託料等の増加により、前年度と比較して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今後も普通交付税の段階的縮減による地方交付税の減少に加え、税収の急激な増加も見込めないため、施設の維持管理手法や事業実施方法の見直し等を進め、経費削減に努める。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153670</xdr:rowOff>
    </xdr:to>
    <xdr:cxnSp macro="">
      <xdr:nvCxnSpPr>
        <xdr:cNvPr id="122" name="直線コネクタ 121"/>
        <xdr:cNvCxnSpPr/>
      </xdr:nvCxnSpPr>
      <xdr:spPr>
        <a:xfrm flipV="1">
          <a:off x="16510000" y="2435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125747</xdr:rowOff>
    </xdr:from>
    <xdr:ext cx="762000" cy="259045"/>
    <xdr:sp macro="" textlink="">
      <xdr:nvSpPr>
        <xdr:cNvPr id="123" name="物件費最小値テキスト"/>
        <xdr:cNvSpPr txBox="1"/>
      </xdr:nvSpPr>
      <xdr:spPr>
        <a:xfrm>
          <a:off x="16598900" y="372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153670</xdr:rowOff>
    </xdr:from>
    <xdr:to>
      <xdr:col>82</xdr:col>
      <xdr:colOff>196850</xdr:colOff>
      <xdr:row>21</xdr:row>
      <xdr:rowOff>153670</xdr:rowOff>
    </xdr:to>
    <xdr:cxnSp macro="">
      <xdr:nvCxnSpPr>
        <xdr:cNvPr id="124" name="直線コネクタ 123"/>
        <xdr:cNvCxnSpPr/>
      </xdr:nvCxnSpPr>
      <xdr:spPr>
        <a:xfrm>
          <a:off x="16421100" y="375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107950</xdr:rowOff>
    </xdr:from>
    <xdr:to>
      <xdr:col>82</xdr:col>
      <xdr:colOff>107950</xdr:colOff>
      <xdr:row>15</xdr:row>
      <xdr:rowOff>130810</xdr:rowOff>
    </xdr:to>
    <xdr:cxnSp macro="">
      <xdr:nvCxnSpPr>
        <xdr:cNvPr id="127" name="直線コネクタ 126"/>
        <xdr:cNvCxnSpPr/>
      </xdr:nvCxnSpPr>
      <xdr:spPr>
        <a:xfrm>
          <a:off x="15671800" y="26797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46990</xdr:rowOff>
    </xdr:from>
    <xdr:to>
      <xdr:col>78</xdr:col>
      <xdr:colOff>69850</xdr:colOff>
      <xdr:row>15</xdr:row>
      <xdr:rowOff>107950</xdr:rowOff>
    </xdr:to>
    <xdr:cxnSp macro="">
      <xdr:nvCxnSpPr>
        <xdr:cNvPr id="130" name="直線コネクタ 129"/>
        <xdr:cNvCxnSpPr/>
      </xdr:nvCxnSpPr>
      <xdr:spPr>
        <a:xfrm>
          <a:off x="14782800" y="26187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1" name="フローチャート: 判断 130"/>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2" name="テキスト ボックス 131"/>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16510</xdr:rowOff>
    </xdr:from>
    <xdr:to>
      <xdr:col>73</xdr:col>
      <xdr:colOff>180975</xdr:colOff>
      <xdr:row>15</xdr:row>
      <xdr:rowOff>46990</xdr:rowOff>
    </xdr:to>
    <xdr:cxnSp macro="">
      <xdr:nvCxnSpPr>
        <xdr:cNvPr id="133" name="直線コネクタ 132"/>
        <xdr:cNvCxnSpPr/>
      </xdr:nvCxnSpPr>
      <xdr:spPr>
        <a:xfrm>
          <a:off x="13893800" y="2588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4" name="フローチャート: 判断 133"/>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21607</xdr:rowOff>
    </xdr:from>
    <xdr:ext cx="762000" cy="259045"/>
    <xdr:sp macro="" textlink="">
      <xdr:nvSpPr>
        <xdr:cNvPr id="135" name="テキスト ボックス 134"/>
        <xdr:cNvSpPr txBox="1"/>
      </xdr:nvSpPr>
      <xdr:spPr>
        <a:xfrm>
          <a:off x="14401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8890</xdr:rowOff>
    </xdr:from>
    <xdr:to>
      <xdr:col>69</xdr:col>
      <xdr:colOff>92075</xdr:colOff>
      <xdr:row>15</xdr:row>
      <xdr:rowOff>16510</xdr:rowOff>
    </xdr:to>
    <xdr:cxnSp macro="">
      <xdr:nvCxnSpPr>
        <xdr:cNvPr id="136" name="直線コネクタ 135"/>
        <xdr:cNvCxnSpPr/>
      </xdr:nvCxnSpPr>
      <xdr:spPr>
        <a:xfrm>
          <a:off x="13004800" y="2580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7" name="フローチャート: 判断 136"/>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8" name="テキスト ボックス 137"/>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0" name="テキスト ボックス 139"/>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80010</xdr:rowOff>
    </xdr:from>
    <xdr:to>
      <xdr:col>82</xdr:col>
      <xdr:colOff>158750</xdr:colOff>
      <xdr:row>16</xdr:row>
      <xdr:rowOff>10160</xdr:rowOff>
    </xdr:to>
    <xdr:sp macro="" textlink="">
      <xdr:nvSpPr>
        <xdr:cNvPr id="146" name="楕円 145"/>
        <xdr:cNvSpPr/>
      </xdr:nvSpPr>
      <xdr:spPr>
        <a:xfrm>
          <a:off x="164592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96537</xdr:rowOff>
    </xdr:from>
    <xdr:ext cx="762000" cy="259045"/>
    <xdr:sp macro="" textlink="">
      <xdr:nvSpPr>
        <xdr:cNvPr id="147" name="物件費該当値テキスト"/>
        <xdr:cNvSpPr txBox="1"/>
      </xdr:nvSpPr>
      <xdr:spPr>
        <a:xfrm>
          <a:off x="165989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57150</xdr:rowOff>
    </xdr:from>
    <xdr:to>
      <xdr:col>78</xdr:col>
      <xdr:colOff>120650</xdr:colOff>
      <xdr:row>15</xdr:row>
      <xdr:rowOff>158750</xdr:rowOff>
    </xdr:to>
    <xdr:sp macro="" textlink="">
      <xdr:nvSpPr>
        <xdr:cNvPr id="148" name="楕円 147"/>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168927</xdr:rowOff>
    </xdr:from>
    <xdr:ext cx="736600" cy="259045"/>
    <xdr:sp macro="" textlink="">
      <xdr:nvSpPr>
        <xdr:cNvPr id="149" name="テキスト ボックス 148"/>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167640</xdr:rowOff>
    </xdr:from>
    <xdr:to>
      <xdr:col>74</xdr:col>
      <xdr:colOff>31750</xdr:colOff>
      <xdr:row>15</xdr:row>
      <xdr:rowOff>97790</xdr:rowOff>
    </xdr:to>
    <xdr:sp macro="" textlink="">
      <xdr:nvSpPr>
        <xdr:cNvPr id="150" name="楕円 149"/>
        <xdr:cNvSpPr/>
      </xdr:nvSpPr>
      <xdr:spPr>
        <a:xfrm>
          <a:off x="14732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107967</xdr:rowOff>
    </xdr:from>
    <xdr:ext cx="762000" cy="259045"/>
    <xdr:sp macro="" textlink="">
      <xdr:nvSpPr>
        <xdr:cNvPr id="151" name="テキスト ボックス 150"/>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137160</xdr:rowOff>
    </xdr:from>
    <xdr:to>
      <xdr:col>69</xdr:col>
      <xdr:colOff>142875</xdr:colOff>
      <xdr:row>15</xdr:row>
      <xdr:rowOff>67310</xdr:rowOff>
    </xdr:to>
    <xdr:sp macro="" textlink="">
      <xdr:nvSpPr>
        <xdr:cNvPr id="152" name="楕円 151"/>
        <xdr:cNvSpPr/>
      </xdr:nvSpPr>
      <xdr:spPr>
        <a:xfrm>
          <a:off x="13843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77487</xdr:rowOff>
    </xdr:from>
    <xdr:ext cx="762000" cy="259045"/>
    <xdr:sp macro="" textlink="">
      <xdr:nvSpPr>
        <xdr:cNvPr id="153" name="テキスト ボックス 152"/>
        <xdr:cNvSpPr txBox="1"/>
      </xdr:nvSpPr>
      <xdr:spPr>
        <a:xfrm>
          <a:off x="13512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129540</xdr:rowOff>
    </xdr:from>
    <xdr:to>
      <xdr:col>65</xdr:col>
      <xdr:colOff>53975</xdr:colOff>
      <xdr:row>15</xdr:row>
      <xdr:rowOff>59690</xdr:rowOff>
    </xdr:to>
    <xdr:sp macro="" textlink="">
      <xdr:nvSpPr>
        <xdr:cNvPr id="154" name="楕円 153"/>
        <xdr:cNvSpPr/>
      </xdr:nvSpPr>
      <xdr:spPr>
        <a:xfrm>
          <a:off x="12954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69867</xdr:rowOff>
    </xdr:from>
    <xdr:ext cx="762000" cy="259045"/>
    <xdr:sp macro="" textlink="">
      <xdr:nvSpPr>
        <xdr:cNvPr id="155" name="テキスト ボックス 154"/>
        <xdr:cNvSpPr txBox="1"/>
      </xdr:nvSpPr>
      <xdr:spPr>
        <a:xfrm>
          <a:off x="12623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生活保護費の増加などにより前年度と比較して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今後も高齢化の進行や福祉ニーズの多様化等により、社会保障関係経費は増加していくことが予想されるため、社会保障制度に関する国の動向等を注視しながら、より効率的・効果的な事業の実施に努める。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100330</xdr:rowOff>
    </xdr:from>
    <xdr:to>
      <xdr:col>24</xdr:col>
      <xdr:colOff>25400</xdr:colOff>
      <xdr:row>60</xdr:row>
      <xdr:rowOff>157480</xdr:rowOff>
    </xdr:to>
    <xdr:cxnSp macro="">
      <xdr:nvCxnSpPr>
        <xdr:cNvPr id="183" name="直線コネクタ 182"/>
        <xdr:cNvCxnSpPr/>
      </xdr:nvCxnSpPr>
      <xdr:spPr>
        <a:xfrm flipV="1">
          <a:off x="4826000" y="91871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15257</xdr:rowOff>
    </xdr:from>
    <xdr:ext cx="762000" cy="259045"/>
    <xdr:sp macro="" textlink="">
      <xdr:nvSpPr>
        <xdr:cNvPr id="186" name="扶助費最大値テキスト"/>
        <xdr:cNvSpPr txBox="1"/>
      </xdr:nvSpPr>
      <xdr:spPr>
        <a:xfrm>
          <a:off x="4914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100330</xdr:rowOff>
    </xdr:from>
    <xdr:to>
      <xdr:col>24</xdr:col>
      <xdr:colOff>114300</xdr:colOff>
      <xdr:row>53</xdr:row>
      <xdr:rowOff>100330</xdr:rowOff>
    </xdr:to>
    <xdr:cxnSp macro="">
      <xdr:nvCxnSpPr>
        <xdr:cNvPr id="187" name="直線コネクタ 186"/>
        <xdr:cNvCxnSpPr/>
      </xdr:nvCxnSpPr>
      <xdr:spPr>
        <a:xfrm>
          <a:off x="4737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54610</xdr:rowOff>
    </xdr:from>
    <xdr:to>
      <xdr:col>24</xdr:col>
      <xdr:colOff>25400</xdr:colOff>
      <xdr:row>55</xdr:row>
      <xdr:rowOff>115570</xdr:rowOff>
    </xdr:to>
    <xdr:cxnSp macro="">
      <xdr:nvCxnSpPr>
        <xdr:cNvPr id="188" name="直線コネクタ 187"/>
        <xdr:cNvCxnSpPr/>
      </xdr:nvCxnSpPr>
      <xdr:spPr>
        <a:xfrm>
          <a:off x="3987800" y="94843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43197</xdr:rowOff>
    </xdr:from>
    <xdr:ext cx="762000" cy="259045"/>
    <xdr:sp macro="" textlink="">
      <xdr:nvSpPr>
        <xdr:cNvPr id="189" name="扶助費平均値テキスト"/>
        <xdr:cNvSpPr txBox="1"/>
      </xdr:nvSpPr>
      <xdr:spPr>
        <a:xfrm>
          <a:off x="4914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26670</xdr:rowOff>
    </xdr:from>
    <xdr:to>
      <xdr:col>24</xdr:col>
      <xdr:colOff>76200</xdr:colOff>
      <xdr:row>55</xdr:row>
      <xdr:rowOff>128270</xdr:rowOff>
    </xdr:to>
    <xdr:sp macro="" textlink="">
      <xdr:nvSpPr>
        <xdr:cNvPr id="190" name="フローチャート: 判断 189"/>
        <xdr:cNvSpPr/>
      </xdr:nvSpPr>
      <xdr:spPr>
        <a:xfrm>
          <a:off x="4775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54610</xdr:rowOff>
    </xdr:from>
    <xdr:to>
      <xdr:col>19</xdr:col>
      <xdr:colOff>187325</xdr:colOff>
      <xdr:row>55</xdr:row>
      <xdr:rowOff>54610</xdr:rowOff>
    </xdr:to>
    <xdr:cxnSp macro="">
      <xdr:nvCxnSpPr>
        <xdr:cNvPr id="191" name="直線コネクタ 190"/>
        <xdr:cNvCxnSpPr/>
      </xdr:nvCxnSpPr>
      <xdr:spPr>
        <a:xfrm>
          <a:off x="3098800" y="9484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2" name="フローチャート: 判断 191"/>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93" name="テキスト ボックス 192"/>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24130</xdr:rowOff>
    </xdr:from>
    <xdr:to>
      <xdr:col>15</xdr:col>
      <xdr:colOff>98425</xdr:colOff>
      <xdr:row>55</xdr:row>
      <xdr:rowOff>54610</xdr:rowOff>
    </xdr:to>
    <xdr:cxnSp macro="">
      <xdr:nvCxnSpPr>
        <xdr:cNvPr id="194" name="直線コネクタ 193"/>
        <xdr:cNvCxnSpPr/>
      </xdr:nvCxnSpPr>
      <xdr:spPr>
        <a:xfrm>
          <a:off x="2209800" y="94538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160020</xdr:rowOff>
    </xdr:from>
    <xdr:to>
      <xdr:col>15</xdr:col>
      <xdr:colOff>149225</xdr:colOff>
      <xdr:row>55</xdr:row>
      <xdr:rowOff>90170</xdr:rowOff>
    </xdr:to>
    <xdr:sp macro="" textlink="">
      <xdr:nvSpPr>
        <xdr:cNvPr id="195" name="フローチャート: 判断 194"/>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100347</xdr:rowOff>
    </xdr:from>
    <xdr:ext cx="762000" cy="259045"/>
    <xdr:sp macro="" textlink="">
      <xdr:nvSpPr>
        <xdr:cNvPr id="196" name="テキスト ボックス 195"/>
        <xdr:cNvSpPr txBox="1"/>
      </xdr:nvSpPr>
      <xdr:spPr>
        <a:xfrm>
          <a:off x="2717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119380</xdr:rowOff>
    </xdr:from>
    <xdr:to>
      <xdr:col>11</xdr:col>
      <xdr:colOff>9525</xdr:colOff>
      <xdr:row>55</xdr:row>
      <xdr:rowOff>24130</xdr:rowOff>
    </xdr:to>
    <xdr:cxnSp macro="">
      <xdr:nvCxnSpPr>
        <xdr:cNvPr id="197" name="直線コネクタ 196"/>
        <xdr:cNvCxnSpPr/>
      </xdr:nvCxnSpPr>
      <xdr:spPr>
        <a:xfrm>
          <a:off x="1320800" y="93776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129540</xdr:rowOff>
    </xdr:from>
    <xdr:to>
      <xdr:col>11</xdr:col>
      <xdr:colOff>60325</xdr:colOff>
      <xdr:row>55</xdr:row>
      <xdr:rowOff>59690</xdr:rowOff>
    </xdr:to>
    <xdr:sp macro="" textlink="">
      <xdr:nvSpPr>
        <xdr:cNvPr id="198" name="フローチャート: 判断 197"/>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69867</xdr:rowOff>
    </xdr:from>
    <xdr:ext cx="762000" cy="259045"/>
    <xdr:sp macro="" textlink="">
      <xdr:nvSpPr>
        <xdr:cNvPr id="199" name="テキスト ボックス 198"/>
        <xdr:cNvSpPr txBox="1"/>
      </xdr:nvSpPr>
      <xdr:spPr>
        <a:xfrm>
          <a:off x="1828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74947</xdr:rowOff>
    </xdr:from>
    <xdr:ext cx="762000" cy="259045"/>
    <xdr:sp macro="" textlink="">
      <xdr:nvSpPr>
        <xdr:cNvPr id="201" name="テキスト ボックス 200"/>
        <xdr:cNvSpPr txBox="1"/>
      </xdr:nvSpPr>
      <xdr:spPr>
        <a:xfrm>
          <a:off x="939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207" name="楕円 206"/>
        <xdr:cNvSpPr/>
      </xdr:nvSpPr>
      <xdr:spPr>
        <a:xfrm>
          <a:off x="47752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36847</xdr:rowOff>
    </xdr:from>
    <xdr:ext cx="762000" cy="259045"/>
    <xdr:sp macro="" textlink="">
      <xdr:nvSpPr>
        <xdr:cNvPr id="208" name="扶助費該当値テキスト"/>
        <xdr:cNvSpPr txBox="1"/>
      </xdr:nvSpPr>
      <xdr:spPr>
        <a:xfrm>
          <a:off x="4914900" y="94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3810</xdr:rowOff>
    </xdr:from>
    <xdr:to>
      <xdr:col>20</xdr:col>
      <xdr:colOff>38100</xdr:colOff>
      <xdr:row>55</xdr:row>
      <xdr:rowOff>105410</xdr:rowOff>
    </xdr:to>
    <xdr:sp macro="" textlink="">
      <xdr:nvSpPr>
        <xdr:cNvPr id="209" name="楕円 208"/>
        <xdr:cNvSpPr/>
      </xdr:nvSpPr>
      <xdr:spPr>
        <a:xfrm>
          <a:off x="3937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115587</xdr:rowOff>
    </xdr:from>
    <xdr:ext cx="736600" cy="259045"/>
    <xdr:sp macro="" textlink="">
      <xdr:nvSpPr>
        <xdr:cNvPr id="210" name="テキスト ボックス 209"/>
        <xdr:cNvSpPr txBox="1"/>
      </xdr:nvSpPr>
      <xdr:spPr>
        <a:xfrm>
          <a:off x="3606800" y="920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3810</xdr:rowOff>
    </xdr:from>
    <xdr:to>
      <xdr:col>15</xdr:col>
      <xdr:colOff>149225</xdr:colOff>
      <xdr:row>55</xdr:row>
      <xdr:rowOff>105410</xdr:rowOff>
    </xdr:to>
    <xdr:sp macro="" textlink="">
      <xdr:nvSpPr>
        <xdr:cNvPr id="211" name="楕円 210"/>
        <xdr:cNvSpPr/>
      </xdr:nvSpPr>
      <xdr:spPr>
        <a:xfrm>
          <a:off x="3048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90187</xdr:rowOff>
    </xdr:from>
    <xdr:ext cx="762000" cy="259045"/>
    <xdr:sp macro="" textlink="">
      <xdr:nvSpPr>
        <xdr:cNvPr id="212" name="テキスト ボックス 211"/>
        <xdr:cNvSpPr txBox="1"/>
      </xdr:nvSpPr>
      <xdr:spPr>
        <a:xfrm>
          <a:off x="2717800" y="951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144780</xdr:rowOff>
    </xdr:from>
    <xdr:to>
      <xdr:col>11</xdr:col>
      <xdr:colOff>60325</xdr:colOff>
      <xdr:row>55</xdr:row>
      <xdr:rowOff>74930</xdr:rowOff>
    </xdr:to>
    <xdr:sp macro="" textlink="">
      <xdr:nvSpPr>
        <xdr:cNvPr id="213" name="楕円 212"/>
        <xdr:cNvSpPr/>
      </xdr:nvSpPr>
      <xdr:spPr>
        <a:xfrm>
          <a:off x="2159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59707</xdr:rowOff>
    </xdr:from>
    <xdr:ext cx="762000" cy="259045"/>
    <xdr:sp macro="" textlink="">
      <xdr:nvSpPr>
        <xdr:cNvPr id="214" name="テキスト ボックス 213"/>
        <xdr:cNvSpPr txBox="1"/>
      </xdr:nvSpPr>
      <xdr:spPr>
        <a:xfrm>
          <a:off x="1828800" y="948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68580</xdr:rowOff>
    </xdr:from>
    <xdr:to>
      <xdr:col>6</xdr:col>
      <xdr:colOff>171450</xdr:colOff>
      <xdr:row>54</xdr:row>
      <xdr:rowOff>170180</xdr:rowOff>
    </xdr:to>
    <xdr:sp macro="" textlink="">
      <xdr:nvSpPr>
        <xdr:cNvPr id="215" name="楕円 214"/>
        <xdr:cNvSpPr/>
      </xdr:nvSpPr>
      <xdr:spPr>
        <a:xfrm>
          <a:off x="1270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8907</xdr:rowOff>
    </xdr:from>
    <xdr:ext cx="762000" cy="259045"/>
    <xdr:sp macro="" textlink="">
      <xdr:nvSpPr>
        <xdr:cNvPr id="216" name="テキスト ボックス 215"/>
        <xdr:cNvSpPr txBox="1"/>
      </xdr:nvSpPr>
      <xdr:spPr>
        <a:xfrm>
          <a:off x="939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後期高齢者広域連合への負担金の減少等があったものの、国民健康保険特別会計への繰出金の増加等もあり、前年度と比較して横ばいとなった。</a:t>
          </a:r>
        </a:p>
        <a:p>
          <a:r>
            <a:rPr kumimoji="1" lang="ja-JP" altLang="en-US" sz="1300">
              <a:latin typeface="ＭＳ Ｐゴシック" panose="020B0600070205080204" pitchFamily="50" charset="-128"/>
              <a:ea typeface="ＭＳ Ｐゴシック" panose="020B0600070205080204" pitchFamily="50" charset="-128"/>
            </a:rPr>
            <a:t>　類似団体平均を下回る状況にはあるが、特別会計の運営においても普通会計と同様に、今後更なる経費の削減と合理化を図り、普通会計の負担軽減に努める。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162923</xdr:rowOff>
    </xdr:to>
    <xdr:cxnSp macro="">
      <xdr:nvCxnSpPr>
        <xdr:cNvPr id="246" name="直線コネクタ 245"/>
        <xdr:cNvCxnSpPr/>
      </xdr:nvCxnSpPr>
      <xdr:spPr>
        <a:xfrm flipV="1">
          <a:off x="16510000" y="920242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135000</xdr:rowOff>
    </xdr:from>
    <xdr:ext cx="762000" cy="259045"/>
    <xdr:sp macro="" textlink="">
      <xdr:nvSpPr>
        <xdr:cNvPr id="247" name="その他最小値テキスト"/>
        <xdr:cNvSpPr txBox="1"/>
      </xdr:nvSpPr>
      <xdr:spPr>
        <a:xfrm>
          <a:off x="16598900" y="104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162923</xdr:rowOff>
    </xdr:from>
    <xdr:to>
      <xdr:col>82</xdr:col>
      <xdr:colOff>196850</xdr:colOff>
      <xdr:row>60</xdr:row>
      <xdr:rowOff>162923</xdr:rowOff>
    </xdr:to>
    <xdr:cxnSp macro="">
      <xdr:nvCxnSpPr>
        <xdr:cNvPr id="248" name="直線コネクタ 247"/>
        <xdr:cNvCxnSpPr/>
      </xdr:nvCxnSpPr>
      <xdr:spPr>
        <a:xfrm>
          <a:off x="16421100" y="10449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9"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0" name="直線コネクタ 249"/>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60053</xdr:rowOff>
    </xdr:from>
    <xdr:to>
      <xdr:col>82</xdr:col>
      <xdr:colOff>107950</xdr:colOff>
      <xdr:row>55</xdr:row>
      <xdr:rowOff>60053</xdr:rowOff>
    </xdr:to>
    <xdr:cxnSp macro="">
      <xdr:nvCxnSpPr>
        <xdr:cNvPr id="251" name="直線コネクタ 250"/>
        <xdr:cNvCxnSpPr/>
      </xdr:nvCxnSpPr>
      <xdr:spPr>
        <a:xfrm>
          <a:off x="15671800" y="948980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18886</xdr:rowOff>
    </xdr:from>
    <xdr:ext cx="762000" cy="259045"/>
    <xdr:sp macro="" textlink="">
      <xdr:nvSpPr>
        <xdr:cNvPr id="252" name="その他平均値テキスト"/>
        <xdr:cNvSpPr txBox="1"/>
      </xdr:nvSpPr>
      <xdr:spPr>
        <a:xfrm>
          <a:off x="16598900" y="9620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60053</xdr:rowOff>
    </xdr:from>
    <xdr:to>
      <xdr:col>78</xdr:col>
      <xdr:colOff>69850</xdr:colOff>
      <xdr:row>55</xdr:row>
      <xdr:rowOff>144962</xdr:rowOff>
    </xdr:to>
    <xdr:cxnSp macro="">
      <xdr:nvCxnSpPr>
        <xdr:cNvPr id="254" name="直線コネクタ 253"/>
        <xdr:cNvCxnSpPr/>
      </xdr:nvCxnSpPr>
      <xdr:spPr>
        <a:xfrm flipV="1">
          <a:off x="14782800" y="9489803"/>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5" name="フローチャート: 判断 254"/>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6" name="テキスト ボックス 255"/>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144962</xdr:rowOff>
    </xdr:from>
    <xdr:to>
      <xdr:col>73</xdr:col>
      <xdr:colOff>180975</xdr:colOff>
      <xdr:row>56</xdr:row>
      <xdr:rowOff>84546</xdr:rowOff>
    </xdr:to>
    <xdr:cxnSp macro="">
      <xdr:nvCxnSpPr>
        <xdr:cNvPr id="257" name="直線コネクタ 256"/>
        <xdr:cNvCxnSpPr/>
      </xdr:nvCxnSpPr>
      <xdr:spPr>
        <a:xfrm flipV="1">
          <a:off x="13893800" y="9574712"/>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33746</xdr:rowOff>
    </xdr:from>
    <xdr:to>
      <xdr:col>74</xdr:col>
      <xdr:colOff>31750</xdr:colOff>
      <xdr:row>56</xdr:row>
      <xdr:rowOff>135346</xdr:rowOff>
    </xdr:to>
    <xdr:sp macro="" textlink="">
      <xdr:nvSpPr>
        <xdr:cNvPr id="258" name="フローチャート: 判断 257"/>
        <xdr:cNvSpPr/>
      </xdr:nvSpPr>
      <xdr:spPr>
        <a:xfrm>
          <a:off x="14732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120123</xdr:rowOff>
    </xdr:from>
    <xdr:ext cx="762000" cy="259045"/>
    <xdr:sp macro="" textlink="">
      <xdr:nvSpPr>
        <xdr:cNvPr id="259" name="テキスト ボックス 258"/>
        <xdr:cNvSpPr txBox="1"/>
      </xdr:nvSpPr>
      <xdr:spPr>
        <a:xfrm>
          <a:off x="14401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78015</xdr:rowOff>
    </xdr:from>
    <xdr:to>
      <xdr:col>69</xdr:col>
      <xdr:colOff>92075</xdr:colOff>
      <xdr:row>56</xdr:row>
      <xdr:rowOff>84546</xdr:rowOff>
    </xdr:to>
    <xdr:cxnSp macro="">
      <xdr:nvCxnSpPr>
        <xdr:cNvPr id="260" name="直線コネクタ 259"/>
        <xdr:cNvCxnSpPr/>
      </xdr:nvCxnSpPr>
      <xdr:spPr>
        <a:xfrm>
          <a:off x="13004800" y="967921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40277</xdr:rowOff>
    </xdr:from>
    <xdr:to>
      <xdr:col>69</xdr:col>
      <xdr:colOff>142875</xdr:colOff>
      <xdr:row>56</xdr:row>
      <xdr:rowOff>141877</xdr:rowOff>
    </xdr:to>
    <xdr:sp macro="" textlink="">
      <xdr:nvSpPr>
        <xdr:cNvPr id="261" name="フローチャート: 判断 260"/>
        <xdr:cNvSpPr/>
      </xdr:nvSpPr>
      <xdr:spPr>
        <a:xfrm>
          <a:off x="13843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126654</xdr:rowOff>
    </xdr:from>
    <xdr:ext cx="762000" cy="259045"/>
    <xdr:sp macro="" textlink="">
      <xdr:nvSpPr>
        <xdr:cNvPr id="262" name="テキスト ボックス 261"/>
        <xdr:cNvSpPr txBox="1"/>
      </xdr:nvSpPr>
      <xdr:spPr>
        <a:xfrm>
          <a:off x="13512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86740</xdr:rowOff>
    </xdr:from>
    <xdr:ext cx="762000" cy="259045"/>
    <xdr:sp macro="" textlink="">
      <xdr:nvSpPr>
        <xdr:cNvPr id="264" name="テキスト ボックス 263"/>
        <xdr:cNvSpPr txBox="1"/>
      </xdr:nvSpPr>
      <xdr:spPr>
        <a:xfrm>
          <a:off x="12623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9253</xdr:rowOff>
    </xdr:from>
    <xdr:to>
      <xdr:col>82</xdr:col>
      <xdr:colOff>158750</xdr:colOff>
      <xdr:row>55</xdr:row>
      <xdr:rowOff>110853</xdr:rowOff>
    </xdr:to>
    <xdr:sp macro="" textlink="">
      <xdr:nvSpPr>
        <xdr:cNvPr id="270" name="楕円 269"/>
        <xdr:cNvSpPr/>
      </xdr:nvSpPr>
      <xdr:spPr>
        <a:xfrm>
          <a:off x="16459200" y="943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25780</xdr:rowOff>
    </xdr:from>
    <xdr:ext cx="762000" cy="259045"/>
    <xdr:sp macro="" textlink="">
      <xdr:nvSpPr>
        <xdr:cNvPr id="271" name="その他該当値テキスト"/>
        <xdr:cNvSpPr txBox="1"/>
      </xdr:nvSpPr>
      <xdr:spPr>
        <a:xfrm>
          <a:off x="16598900" y="9284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9253</xdr:rowOff>
    </xdr:from>
    <xdr:to>
      <xdr:col>78</xdr:col>
      <xdr:colOff>120650</xdr:colOff>
      <xdr:row>55</xdr:row>
      <xdr:rowOff>110853</xdr:rowOff>
    </xdr:to>
    <xdr:sp macro="" textlink="">
      <xdr:nvSpPr>
        <xdr:cNvPr id="272" name="楕円 271"/>
        <xdr:cNvSpPr/>
      </xdr:nvSpPr>
      <xdr:spPr>
        <a:xfrm>
          <a:off x="15621000" y="943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121030</xdr:rowOff>
    </xdr:from>
    <xdr:ext cx="736600" cy="259045"/>
    <xdr:sp macro="" textlink="">
      <xdr:nvSpPr>
        <xdr:cNvPr id="273" name="テキスト ボックス 272"/>
        <xdr:cNvSpPr txBox="1"/>
      </xdr:nvSpPr>
      <xdr:spPr>
        <a:xfrm>
          <a:off x="15290800" y="9207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94162</xdr:rowOff>
    </xdr:from>
    <xdr:to>
      <xdr:col>74</xdr:col>
      <xdr:colOff>31750</xdr:colOff>
      <xdr:row>56</xdr:row>
      <xdr:rowOff>24312</xdr:rowOff>
    </xdr:to>
    <xdr:sp macro="" textlink="">
      <xdr:nvSpPr>
        <xdr:cNvPr id="274" name="楕円 273"/>
        <xdr:cNvSpPr/>
      </xdr:nvSpPr>
      <xdr:spPr>
        <a:xfrm>
          <a:off x="14732000" y="952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34489</xdr:rowOff>
    </xdr:from>
    <xdr:ext cx="762000" cy="259045"/>
    <xdr:sp macro="" textlink="">
      <xdr:nvSpPr>
        <xdr:cNvPr id="275" name="テキスト ボックス 274"/>
        <xdr:cNvSpPr txBox="1"/>
      </xdr:nvSpPr>
      <xdr:spPr>
        <a:xfrm>
          <a:off x="14401800" y="9292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33746</xdr:rowOff>
    </xdr:from>
    <xdr:to>
      <xdr:col>69</xdr:col>
      <xdr:colOff>142875</xdr:colOff>
      <xdr:row>56</xdr:row>
      <xdr:rowOff>135346</xdr:rowOff>
    </xdr:to>
    <xdr:sp macro="" textlink="">
      <xdr:nvSpPr>
        <xdr:cNvPr id="276" name="楕円 275"/>
        <xdr:cNvSpPr/>
      </xdr:nvSpPr>
      <xdr:spPr>
        <a:xfrm>
          <a:off x="13843000" y="963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145523</xdr:rowOff>
    </xdr:from>
    <xdr:ext cx="762000" cy="259045"/>
    <xdr:sp macro="" textlink="">
      <xdr:nvSpPr>
        <xdr:cNvPr id="277" name="テキスト ボックス 276"/>
        <xdr:cNvSpPr txBox="1"/>
      </xdr:nvSpPr>
      <xdr:spPr>
        <a:xfrm>
          <a:off x="13512800" y="940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27215</xdr:rowOff>
    </xdr:from>
    <xdr:to>
      <xdr:col>65</xdr:col>
      <xdr:colOff>53975</xdr:colOff>
      <xdr:row>56</xdr:row>
      <xdr:rowOff>128815</xdr:rowOff>
    </xdr:to>
    <xdr:sp macro="" textlink="">
      <xdr:nvSpPr>
        <xdr:cNvPr id="278" name="楕円 277"/>
        <xdr:cNvSpPr/>
      </xdr:nvSpPr>
      <xdr:spPr>
        <a:xfrm>
          <a:off x="12954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113592</xdr:rowOff>
    </xdr:from>
    <xdr:ext cx="762000" cy="259045"/>
    <xdr:sp macro="" textlink="">
      <xdr:nvSpPr>
        <xdr:cNvPr id="279" name="テキスト ボックス 278"/>
        <xdr:cNvSpPr txBox="1"/>
      </xdr:nvSpPr>
      <xdr:spPr>
        <a:xfrm>
          <a:off x="12623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上水道事業（公営企業）に対する補助金の減額等により、前年度と比較して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ポイント低下した。</a:t>
          </a:r>
        </a:p>
        <a:p>
          <a:r>
            <a:rPr kumimoji="1" lang="ja-JP" altLang="en-US" sz="1300">
              <a:latin typeface="ＭＳ Ｐゴシック" panose="020B0600070205080204" pitchFamily="50" charset="-128"/>
              <a:ea typeface="ＭＳ Ｐゴシック" panose="020B0600070205080204" pitchFamily="50" charset="-128"/>
            </a:rPr>
            <a:t>　例年、類似団体平均を上回っている状況にあり、補助金等が果たしている役割や効果等をあらためて検証し、交付基準等の見直しを進める必要がある。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98425</xdr:rowOff>
    </xdr:from>
    <xdr:to>
      <xdr:col>82</xdr:col>
      <xdr:colOff>107950</xdr:colOff>
      <xdr:row>41</xdr:row>
      <xdr:rowOff>98425</xdr:rowOff>
    </xdr:to>
    <xdr:cxnSp macro="">
      <xdr:nvCxnSpPr>
        <xdr:cNvPr id="302" name="直線コネクタ 301"/>
        <xdr:cNvCxnSpPr/>
      </xdr:nvCxnSpPr>
      <xdr:spPr>
        <a:xfrm flipV="1">
          <a:off x="16510000" y="592772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3" name="補助費等最小値テキスト"/>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4" name="直線コネクタ 303"/>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13352</xdr:rowOff>
    </xdr:from>
    <xdr:ext cx="762000" cy="259045"/>
    <xdr:sp macro="" textlink="">
      <xdr:nvSpPr>
        <xdr:cNvPr id="305" name="補助費等最大値テキスト"/>
        <xdr:cNvSpPr txBox="1"/>
      </xdr:nvSpPr>
      <xdr:spPr>
        <a:xfrm>
          <a:off x="16598900" y="56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98425</xdr:rowOff>
    </xdr:from>
    <xdr:to>
      <xdr:col>82</xdr:col>
      <xdr:colOff>196850</xdr:colOff>
      <xdr:row>34</xdr:row>
      <xdr:rowOff>98425</xdr:rowOff>
    </xdr:to>
    <xdr:cxnSp macro="">
      <xdr:nvCxnSpPr>
        <xdr:cNvPr id="306" name="直線コネクタ 305"/>
        <xdr:cNvCxnSpPr/>
      </xdr:nvCxnSpPr>
      <xdr:spPr>
        <a:xfrm>
          <a:off x="16421100" y="59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144145</xdr:rowOff>
    </xdr:from>
    <xdr:to>
      <xdr:col>82</xdr:col>
      <xdr:colOff>107950</xdr:colOff>
      <xdr:row>38</xdr:row>
      <xdr:rowOff>167005</xdr:rowOff>
    </xdr:to>
    <xdr:cxnSp macro="">
      <xdr:nvCxnSpPr>
        <xdr:cNvPr id="307" name="直線コネクタ 306"/>
        <xdr:cNvCxnSpPr/>
      </xdr:nvCxnSpPr>
      <xdr:spPr>
        <a:xfrm flipV="1">
          <a:off x="15671800" y="665924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41292</xdr:rowOff>
    </xdr:from>
    <xdr:ext cx="762000" cy="259045"/>
    <xdr:sp macro="" textlink="">
      <xdr:nvSpPr>
        <xdr:cNvPr id="308" name="補助費等平均値テキスト"/>
        <xdr:cNvSpPr txBox="1"/>
      </xdr:nvSpPr>
      <xdr:spPr>
        <a:xfrm>
          <a:off x="16598900" y="621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24765</xdr:rowOff>
    </xdr:from>
    <xdr:to>
      <xdr:col>82</xdr:col>
      <xdr:colOff>158750</xdr:colOff>
      <xdr:row>37</xdr:row>
      <xdr:rowOff>126365</xdr:rowOff>
    </xdr:to>
    <xdr:sp macro="" textlink="">
      <xdr:nvSpPr>
        <xdr:cNvPr id="309" name="フローチャート: 判断 308"/>
        <xdr:cNvSpPr/>
      </xdr:nvSpPr>
      <xdr:spPr>
        <a:xfrm>
          <a:off x="164592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46990</xdr:rowOff>
    </xdr:from>
    <xdr:to>
      <xdr:col>78</xdr:col>
      <xdr:colOff>69850</xdr:colOff>
      <xdr:row>38</xdr:row>
      <xdr:rowOff>167005</xdr:rowOff>
    </xdr:to>
    <xdr:cxnSp macro="">
      <xdr:nvCxnSpPr>
        <xdr:cNvPr id="310" name="直線コネクタ 309"/>
        <xdr:cNvCxnSpPr/>
      </xdr:nvCxnSpPr>
      <xdr:spPr>
        <a:xfrm>
          <a:off x="14782800" y="6562090"/>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xdr:rowOff>
    </xdr:from>
    <xdr:to>
      <xdr:col>78</xdr:col>
      <xdr:colOff>120650</xdr:colOff>
      <xdr:row>37</xdr:row>
      <xdr:rowOff>114935</xdr:rowOff>
    </xdr:to>
    <xdr:sp macro="" textlink="">
      <xdr:nvSpPr>
        <xdr:cNvPr id="311" name="フローチャート: 判断 310"/>
        <xdr:cNvSpPr/>
      </xdr:nvSpPr>
      <xdr:spPr>
        <a:xfrm>
          <a:off x="15621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125112</xdr:rowOff>
    </xdr:from>
    <xdr:ext cx="736600" cy="259045"/>
    <xdr:sp macro="" textlink="">
      <xdr:nvSpPr>
        <xdr:cNvPr id="312" name="テキスト ボックス 311"/>
        <xdr:cNvSpPr txBox="1"/>
      </xdr:nvSpPr>
      <xdr:spPr>
        <a:xfrm>
          <a:off x="15290800" y="612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52705</xdr:rowOff>
    </xdr:from>
    <xdr:to>
      <xdr:col>73</xdr:col>
      <xdr:colOff>180975</xdr:colOff>
      <xdr:row>38</xdr:row>
      <xdr:rowOff>46990</xdr:rowOff>
    </xdr:to>
    <xdr:cxnSp macro="">
      <xdr:nvCxnSpPr>
        <xdr:cNvPr id="313" name="直線コネクタ 312"/>
        <xdr:cNvCxnSpPr/>
      </xdr:nvCxnSpPr>
      <xdr:spPr>
        <a:xfrm>
          <a:off x="13893800" y="6396355"/>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xdr:rowOff>
    </xdr:from>
    <xdr:to>
      <xdr:col>74</xdr:col>
      <xdr:colOff>31750</xdr:colOff>
      <xdr:row>37</xdr:row>
      <xdr:rowOff>109220</xdr:rowOff>
    </xdr:to>
    <xdr:sp macro="" textlink="">
      <xdr:nvSpPr>
        <xdr:cNvPr id="314" name="フローチャート: 判断 313"/>
        <xdr:cNvSpPr/>
      </xdr:nvSpPr>
      <xdr:spPr>
        <a:xfrm>
          <a:off x="147320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119397</xdr:rowOff>
    </xdr:from>
    <xdr:ext cx="762000" cy="259045"/>
    <xdr:sp macro="" textlink="">
      <xdr:nvSpPr>
        <xdr:cNvPr id="315" name="テキスト ボックス 314"/>
        <xdr:cNvSpPr txBox="1"/>
      </xdr:nvSpPr>
      <xdr:spPr>
        <a:xfrm>
          <a:off x="14401800" y="612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52705</xdr:rowOff>
    </xdr:from>
    <xdr:to>
      <xdr:col>69</xdr:col>
      <xdr:colOff>92075</xdr:colOff>
      <xdr:row>37</xdr:row>
      <xdr:rowOff>98425</xdr:rowOff>
    </xdr:to>
    <xdr:cxnSp macro="">
      <xdr:nvCxnSpPr>
        <xdr:cNvPr id="316" name="直線コネクタ 315"/>
        <xdr:cNvCxnSpPr/>
      </xdr:nvCxnSpPr>
      <xdr:spPr>
        <a:xfrm flipV="1">
          <a:off x="13004800" y="63963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150495</xdr:rowOff>
    </xdr:from>
    <xdr:to>
      <xdr:col>69</xdr:col>
      <xdr:colOff>142875</xdr:colOff>
      <xdr:row>37</xdr:row>
      <xdr:rowOff>80645</xdr:rowOff>
    </xdr:to>
    <xdr:sp macro="" textlink="">
      <xdr:nvSpPr>
        <xdr:cNvPr id="317" name="フローチャート: 判断 316"/>
        <xdr:cNvSpPr/>
      </xdr:nvSpPr>
      <xdr:spPr>
        <a:xfrm>
          <a:off x="13843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90822</xdr:rowOff>
    </xdr:from>
    <xdr:ext cx="762000" cy="259045"/>
    <xdr:sp macro="" textlink="">
      <xdr:nvSpPr>
        <xdr:cNvPr id="318" name="テキスト ボックス 317"/>
        <xdr:cNvSpPr txBox="1"/>
      </xdr:nvSpPr>
      <xdr:spPr>
        <a:xfrm>
          <a:off x="13512800" y="6091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9" name="フローチャート: 判断 318"/>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147972</xdr:rowOff>
    </xdr:from>
    <xdr:ext cx="762000" cy="259045"/>
    <xdr:sp macro="" textlink="">
      <xdr:nvSpPr>
        <xdr:cNvPr id="320" name="テキスト ボックス 319"/>
        <xdr:cNvSpPr txBox="1"/>
      </xdr:nvSpPr>
      <xdr:spPr>
        <a:xfrm>
          <a:off x="12623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93345</xdr:rowOff>
    </xdr:from>
    <xdr:to>
      <xdr:col>82</xdr:col>
      <xdr:colOff>158750</xdr:colOff>
      <xdr:row>39</xdr:row>
      <xdr:rowOff>23495</xdr:rowOff>
    </xdr:to>
    <xdr:sp macro="" textlink="">
      <xdr:nvSpPr>
        <xdr:cNvPr id="326" name="楕円 325"/>
        <xdr:cNvSpPr/>
      </xdr:nvSpPr>
      <xdr:spPr>
        <a:xfrm>
          <a:off x="16459200" y="66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65422</xdr:rowOff>
    </xdr:from>
    <xdr:ext cx="762000" cy="259045"/>
    <xdr:sp macro="" textlink="">
      <xdr:nvSpPr>
        <xdr:cNvPr id="327" name="補助費等該当値テキスト"/>
        <xdr:cNvSpPr txBox="1"/>
      </xdr:nvSpPr>
      <xdr:spPr>
        <a:xfrm>
          <a:off x="16598900" y="658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116205</xdr:rowOff>
    </xdr:from>
    <xdr:to>
      <xdr:col>78</xdr:col>
      <xdr:colOff>120650</xdr:colOff>
      <xdr:row>39</xdr:row>
      <xdr:rowOff>46355</xdr:rowOff>
    </xdr:to>
    <xdr:sp macro="" textlink="">
      <xdr:nvSpPr>
        <xdr:cNvPr id="328" name="楕円 327"/>
        <xdr:cNvSpPr/>
      </xdr:nvSpPr>
      <xdr:spPr>
        <a:xfrm>
          <a:off x="15621000" y="66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31132</xdr:rowOff>
    </xdr:from>
    <xdr:ext cx="736600" cy="259045"/>
    <xdr:sp macro="" textlink="">
      <xdr:nvSpPr>
        <xdr:cNvPr id="329" name="テキスト ボックス 328"/>
        <xdr:cNvSpPr txBox="1"/>
      </xdr:nvSpPr>
      <xdr:spPr>
        <a:xfrm>
          <a:off x="15290800" y="6717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167640</xdr:rowOff>
    </xdr:from>
    <xdr:to>
      <xdr:col>74</xdr:col>
      <xdr:colOff>31750</xdr:colOff>
      <xdr:row>38</xdr:row>
      <xdr:rowOff>97790</xdr:rowOff>
    </xdr:to>
    <xdr:sp macro="" textlink="">
      <xdr:nvSpPr>
        <xdr:cNvPr id="330" name="楕円 329"/>
        <xdr:cNvSpPr/>
      </xdr:nvSpPr>
      <xdr:spPr>
        <a:xfrm>
          <a:off x="14732000" y="65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82567</xdr:rowOff>
    </xdr:from>
    <xdr:ext cx="762000" cy="259045"/>
    <xdr:sp macro="" textlink="">
      <xdr:nvSpPr>
        <xdr:cNvPr id="331" name="テキスト ボックス 330"/>
        <xdr:cNvSpPr txBox="1"/>
      </xdr:nvSpPr>
      <xdr:spPr>
        <a:xfrm>
          <a:off x="14401800" y="6597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xdr:rowOff>
    </xdr:from>
    <xdr:to>
      <xdr:col>69</xdr:col>
      <xdr:colOff>142875</xdr:colOff>
      <xdr:row>37</xdr:row>
      <xdr:rowOff>103505</xdr:rowOff>
    </xdr:to>
    <xdr:sp macro="" textlink="">
      <xdr:nvSpPr>
        <xdr:cNvPr id="332" name="楕円 331"/>
        <xdr:cNvSpPr/>
      </xdr:nvSpPr>
      <xdr:spPr>
        <a:xfrm>
          <a:off x="13843000" y="634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88282</xdr:rowOff>
    </xdr:from>
    <xdr:ext cx="762000" cy="259045"/>
    <xdr:sp macro="" textlink="">
      <xdr:nvSpPr>
        <xdr:cNvPr id="333" name="テキスト ボックス 332"/>
        <xdr:cNvSpPr txBox="1"/>
      </xdr:nvSpPr>
      <xdr:spPr>
        <a:xfrm>
          <a:off x="13512800" y="643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47625</xdr:rowOff>
    </xdr:from>
    <xdr:to>
      <xdr:col>65</xdr:col>
      <xdr:colOff>53975</xdr:colOff>
      <xdr:row>37</xdr:row>
      <xdr:rowOff>149225</xdr:rowOff>
    </xdr:to>
    <xdr:sp macro="" textlink="">
      <xdr:nvSpPr>
        <xdr:cNvPr id="334" name="楕円 333"/>
        <xdr:cNvSpPr/>
      </xdr:nvSpPr>
      <xdr:spPr>
        <a:xfrm>
          <a:off x="12954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134002</xdr:rowOff>
    </xdr:from>
    <xdr:ext cx="762000" cy="259045"/>
    <xdr:sp macro="" textlink="">
      <xdr:nvSpPr>
        <xdr:cNvPr id="335" name="テキスト ボックス 334"/>
        <xdr:cNvSpPr txBox="1"/>
      </xdr:nvSpPr>
      <xdr:spPr>
        <a:xfrm>
          <a:off x="126238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定時償還額は減少したが、地方交付税の減少等に伴う経常一般財源の減少により、前年度と比較して横ばいとなった。</a:t>
          </a:r>
        </a:p>
        <a:p>
          <a:r>
            <a:rPr kumimoji="1" lang="ja-JP" altLang="en-US" sz="1300">
              <a:latin typeface="ＭＳ Ｐゴシック" panose="020B0600070205080204" pitchFamily="50" charset="-128"/>
              <a:ea typeface="ＭＳ Ｐゴシック" panose="020B0600070205080204" pitchFamily="50" charset="-128"/>
            </a:rPr>
            <a:t>　なお、依然として類似団体平均を上回っており、今後も公共施設等の改修・更新等に伴う経費の増加が見込まれるため、計画的な地方債の発行に努める。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17599</xdr:rowOff>
    </xdr:to>
    <xdr:cxnSp macro="">
      <xdr:nvCxnSpPr>
        <xdr:cNvPr id="365" name="直線コネクタ 364"/>
        <xdr:cNvCxnSpPr/>
      </xdr:nvCxnSpPr>
      <xdr:spPr>
        <a:xfrm flipV="1">
          <a:off x="4826000" y="12651015"/>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161126</xdr:rowOff>
    </xdr:from>
    <xdr:ext cx="762000" cy="259045"/>
    <xdr:sp macro="" textlink="">
      <xdr:nvSpPr>
        <xdr:cNvPr id="366" name="公債費最小値テキスト"/>
        <xdr:cNvSpPr txBox="1"/>
      </xdr:nvSpPr>
      <xdr:spPr>
        <a:xfrm>
          <a:off x="4914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17599</xdr:rowOff>
    </xdr:from>
    <xdr:to>
      <xdr:col>24</xdr:col>
      <xdr:colOff>114300</xdr:colOff>
      <xdr:row>81</xdr:row>
      <xdr:rowOff>17599</xdr:rowOff>
    </xdr:to>
    <xdr:cxnSp macro="">
      <xdr:nvCxnSpPr>
        <xdr:cNvPr id="367" name="直線コネクタ 366"/>
        <xdr:cNvCxnSpPr/>
      </xdr:nvCxnSpPr>
      <xdr:spPr>
        <a:xfrm>
          <a:off x="4737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68"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69" name="直線コネクタ 368"/>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146594</xdr:rowOff>
    </xdr:from>
    <xdr:to>
      <xdr:col>24</xdr:col>
      <xdr:colOff>25400</xdr:colOff>
      <xdr:row>78</xdr:row>
      <xdr:rowOff>146594</xdr:rowOff>
    </xdr:to>
    <xdr:cxnSp macro="">
      <xdr:nvCxnSpPr>
        <xdr:cNvPr id="370" name="直線コネクタ 369"/>
        <xdr:cNvCxnSpPr/>
      </xdr:nvCxnSpPr>
      <xdr:spPr>
        <a:xfrm>
          <a:off x="3987800" y="135196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87828</xdr:rowOff>
    </xdr:from>
    <xdr:ext cx="762000" cy="259045"/>
    <xdr:sp macro="" textlink="">
      <xdr:nvSpPr>
        <xdr:cNvPr id="371" name="公債費平均値テキスト"/>
        <xdr:cNvSpPr txBox="1"/>
      </xdr:nvSpPr>
      <xdr:spPr>
        <a:xfrm>
          <a:off x="4914900" y="13118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71301</xdr:rowOff>
    </xdr:from>
    <xdr:to>
      <xdr:col>24</xdr:col>
      <xdr:colOff>76200</xdr:colOff>
      <xdr:row>78</xdr:row>
      <xdr:rowOff>1451</xdr:rowOff>
    </xdr:to>
    <xdr:sp macro="" textlink="">
      <xdr:nvSpPr>
        <xdr:cNvPr id="372" name="フローチャート: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127000</xdr:rowOff>
    </xdr:from>
    <xdr:to>
      <xdr:col>19</xdr:col>
      <xdr:colOff>187325</xdr:colOff>
      <xdr:row>78</xdr:row>
      <xdr:rowOff>146594</xdr:rowOff>
    </xdr:to>
    <xdr:cxnSp macro="">
      <xdr:nvCxnSpPr>
        <xdr:cNvPr id="373" name="直線コネクタ 372"/>
        <xdr:cNvCxnSpPr/>
      </xdr:nvCxnSpPr>
      <xdr:spPr>
        <a:xfrm>
          <a:off x="3098800" y="1350010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74" name="フローチャート: 判断 373"/>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18159</xdr:rowOff>
    </xdr:from>
    <xdr:ext cx="736600" cy="259045"/>
    <xdr:sp macro="" textlink="">
      <xdr:nvSpPr>
        <xdr:cNvPr id="375" name="テキスト ボックス 374"/>
        <xdr:cNvSpPr txBox="1"/>
      </xdr:nvSpPr>
      <xdr:spPr>
        <a:xfrm>
          <a:off x="3606800" y="1304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55155</xdr:rowOff>
    </xdr:from>
    <xdr:to>
      <xdr:col>15</xdr:col>
      <xdr:colOff>98425</xdr:colOff>
      <xdr:row>78</xdr:row>
      <xdr:rowOff>127000</xdr:rowOff>
    </xdr:to>
    <xdr:cxnSp macro="">
      <xdr:nvCxnSpPr>
        <xdr:cNvPr id="376" name="直線コネクタ 375"/>
        <xdr:cNvCxnSpPr/>
      </xdr:nvCxnSpPr>
      <xdr:spPr>
        <a:xfrm>
          <a:off x="2209800" y="13428255"/>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11628</xdr:rowOff>
    </xdr:from>
    <xdr:ext cx="762000" cy="259045"/>
    <xdr:sp macro="" textlink="">
      <xdr:nvSpPr>
        <xdr:cNvPr id="378" name="テキスト ボックス 377"/>
        <xdr:cNvSpPr txBox="1"/>
      </xdr:nvSpPr>
      <xdr:spPr>
        <a:xfrm>
          <a:off x="2717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55155</xdr:rowOff>
    </xdr:from>
    <xdr:to>
      <xdr:col>11</xdr:col>
      <xdr:colOff>9525</xdr:colOff>
      <xdr:row>78</xdr:row>
      <xdr:rowOff>87812</xdr:rowOff>
    </xdr:to>
    <xdr:cxnSp macro="">
      <xdr:nvCxnSpPr>
        <xdr:cNvPr id="379" name="直線コネクタ 378"/>
        <xdr:cNvCxnSpPr/>
      </xdr:nvCxnSpPr>
      <xdr:spPr>
        <a:xfrm flipV="1">
          <a:off x="1320800" y="1342825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32113</xdr:rowOff>
    </xdr:from>
    <xdr:to>
      <xdr:col>11</xdr:col>
      <xdr:colOff>60325</xdr:colOff>
      <xdr:row>77</xdr:row>
      <xdr:rowOff>133713</xdr:rowOff>
    </xdr:to>
    <xdr:sp macro="" textlink="">
      <xdr:nvSpPr>
        <xdr:cNvPr id="380" name="フローチャート: 判断 379"/>
        <xdr:cNvSpPr/>
      </xdr:nvSpPr>
      <xdr:spPr>
        <a:xfrm>
          <a:off x="2159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143890</xdr:rowOff>
    </xdr:from>
    <xdr:ext cx="762000" cy="259045"/>
    <xdr:sp macro="" textlink="">
      <xdr:nvSpPr>
        <xdr:cNvPr id="381" name="テキスト ボックス 380"/>
        <xdr:cNvSpPr txBox="1"/>
      </xdr:nvSpPr>
      <xdr:spPr>
        <a:xfrm>
          <a:off x="1828800" y="1300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2" name="フローチャート: 判断 381"/>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83" name="テキスト ボックス 382"/>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95794</xdr:rowOff>
    </xdr:from>
    <xdr:to>
      <xdr:col>24</xdr:col>
      <xdr:colOff>76200</xdr:colOff>
      <xdr:row>79</xdr:row>
      <xdr:rowOff>25944</xdr:rowOff>
    </xdr:to>
    <xdr:sp macro="" textlink="">
      <xdr:nvSpPr>
        <xdr:cNvPr id="389" name="楕円 388"/>
        <xdr:cNvSpPr/>
      </xdr:nvSpPr>
      <xdr:spPr>
        <a:xfrm>
          <a:off x="4775200" y="1346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67871</xdr:rowOff>
    </xdr:from>
    <xdr:ext cx="762000" cy="259045"/>
    <xdr:sp macro="" textlink="">
      <xdr:nvSpPr>
        <xdr:cNvPr id="390" name="公債費該当値テキスト"/>
        <xdr:cNvSpPr txBox="1"/>
      </xdr:nvSpPr>
      <xdr:spPr>
        <a:xfrm>
          <a:off x="4914900" y="1344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95794</xdr:rowOff>
    </xdr:from>
    <xdr:to>
      <xdr:col>20</xdr:col>
      <xdr:colOff>38100</xdr:colOff>
      <xdr:row>79</xdr:row>
      <xdr:rowOff>25944</xdr:rowOff>
    </xdr:to>
    <xdr:sp macro="" textlink="">
      <xdr:nvSpPr>
        <xdr:cNvPr id="391" name="楕円 390"/>
        <xdr:cNvSpPr/>
      </xdr:nvSpPr>
      <xdr:spPr>
        <a:xfrm>
          <a:off x="3937000" y="1346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10721</xdr:rowOff>
    </xdr:from>
    <xdr:ext cx="736600" cy="259045"/>
    <xdr:sp macro="" textlink="">
      <xdr:nvSpPr>
        <xdr:cNvPr id="392" name="テキスト ボックス 391"/>
        <xdr:cNvSpPr txBox="1"/>
      </xdr:nvSpPr>
      <xdr:spPr>
        <a:xfrm>
          <a:off x="3606800" y="13555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76200</xdr:rowOff>
    </xdr:from>
    <xdr:to>
      <xdr:col>15</xdr:col>
      <xdr:colOff>149225</xdr:colOff>
      <xdr:row>79</xdr:row>
      <xdr:rowOff>6350</xdr:rowOff>
    </xdr:to>
    <xdr:sp macro="" textlink="">
      <xdr:nvSpPr>
        <xdr:cNvPr id="393" name="楕円 392"/>
        <xdr:cNvSpPr/>
      </xdr:nvSpPr>
      <xdr:spPr>
        <a:xfrm>
          <a:off x="3048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162577</xdr:rowOff>
    </xdr:from>
    <xdr:ext cx="762000" cy="259045"/>
    <xdr:sp macro="" textlink="">
      <xdr:nvSpPr>
        <xdr:cNvPr id="394" name="テキスト ボックス 393"/>
        <xdr:cNvSpPr txBox="1"/>
      </xdr:nvSpPr>
      <xdr:spPr>
        <a:xfrm>
          <a:off x="2717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4355</xdr:rowOff>
    </xdr:from>
    <xdr:to>
      <xdr:col>11</xdr:col>
      <xdr:colOff>60325</xdr:colOff>
      <xdr:row>78</xdr:row>
      <xdr:rowOff>105955</xdr:rowOff>
    </xdr:to>
    <xdr:sp macro="" textlink="">
      <xdr:nvSpPr>
        <xdr:cNvPr id="395" name="楕円 394"/>
        <xdr:cNvSpPr/>
      </xdr:nvSpPr>
      <xdr:spPr>
        <a:xfrm>
          <a:off x="2159000" y="133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90732</xdr:rowOff>
    </xdr:from>
    <xdr:ext cx="762000" cy="259045"/>
    <xdr:sp macro="" textlink="">
      <xdr:nvSpPr>
        <xdr:cNvPr id="396" name="テキスト ボックス 395"/>
        <xdr:cNvSpPr txBox="1"/>
      </xdr:nvSpPr>
      <xdr:spPr>
        <a:xfrm>
          <a:off x="1828800" y="1346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37012</xdr:rowOff>
    </xdr:from>
    <xdr:to>
      <xdr:col>6</xdr:col>
      <xdr:colOff>171450</xdr:colOff>
      <xdr:row>78</xdr:row>
      <xdr:rowOff>138612</xdr:rowOff>
    </xdr:to>
    <xdr:sp macro="" textlink="">
      <xdr:nvSpPr>
        <xdr:cNvPr id="397" name="楕円 396"/>
        <xdr:cNvSpPr/>
      </xdr:nvSpPr>
      <xdr:spPr>
        <a:xfrm>
          <a:off x="1270000" y="1341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123389</xdr:rowOff>
    </xdr:from>
    <xdr:ext cx="762000" cy="259045"/>
    <xdr:sp macro="" textlink="">
      <xdr:nvSpPr>
        <xdr:cNvPr id="398" name="テキスト ボックス 397"/>
        <xdr:cNvSpPr txBox="1"/>
      </xdr:nvSpPr>
      <xdr:spPr>
        <a:xfrm>
          <a:off x="939800" y="1349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類似団体平均を下回っているものの、普通交付税の段階的縮減による地方交付税の減少等に伴う経常一般財源の減少等により、前年度と比較して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今後も、徹底した事務事業の見直しにより業務の効率化を図り、行政コストの削減に努める。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80</xdr:row>
      <xdr:rowOff>85852</xdr:rowOff>
    </xdr:to>
    <xdr:cxnSp macro="">
      <xdr:nvCxnSpPr>
        <xdr:cNvPr id="424" name="直線コネクタ 423"/>
        <xdr:cNvCxnSpPr/>
      </xdr:nvCxnSpPr>
      <xdr:spPr>
        <a:xfrm flipV="1">
          <a:off x="16510000" y="1272743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5"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6" name="直線コネクタ 425"/>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7"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8" name="直線コネクタ 427"/>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49276</xdr:rowOff>
    </xdr:from>
    <xdr:to>
      <xdr:col>82</xdr:col>
      <xdr:colOff>107950</xdr:colOff>
      <xdr:row>76</xdr:row>
      <xdr:rowOff>104139</xdr:rowOff>
    </xdr:to>
    <xdr:cxnSp macro="">
      <xdr:nvCxnSpPr>
        <xdr:cNvPr id="429" name="直線コネクタ 428"/>
        <xdr:cNvCxnSpPr/>
      </xdr:nvCxnSpPr>
      <xdr:spPr>
        <a:xfrm>
          <a:off x="15671800" y="13079476"/>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112285</xdr:rowOff>
    </xdr:from>
    <xdr:ext cx="762000" cy="259045"/>
    <xdr:sp macro="" textlink="">
      <xdr:nvSpPr>
        <xdr:cNvPr id="430" name="公債費以外平均値テキスト"/>
        <xdr:cNvSpPr txBox="1"/>
      </xdr:nvSpPr>
      <xdr:spPr>
        <a:xfrm>
          <a:off x="16598900" y="13142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31" name="フローチャート: 判断 430"/>
        <xdr:cNvSpPr/>
      </xdr:nvSpPr>
      <xdr:spPr>
        <a:xfrm>
          <a:off x="164592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152146</xdr:rowOff>
    </xdr:from>
    <xdr:to>
      <xdr:col>78</xdr:col>
      <xdr:colOff>69850</xdr:colOff>
      <xdr:row>76</xdr:row>
      <xdr:rowOff>49276</xdr:rowOff>
    </xdr:to>
    <xdr:cxnSp macro="">
      <xdr:nvCxnSpPr>
        <xdr:cNvPr id="432" name="直線コネクタ 431"/>
        <xdr:cNvCxnSpPr/>
      </xdr:nvCxnSpPr>
      <xdr:spPr>
        <a:xfrm>
          <a:off x="14782800" y="130108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103632</xdr:rowOff>
    </xdr:from>
    <xdr:to>
      <xdr:col>78</xdr:col>
      <xdr:colOff>120650</xdr:colOff>
      <xdr:row>77</xdr:row>
      <xdr:rowOff>33782</xdr:rowOff>
    </xdr:to>
    <xdr:sp macro="" textlink="">
      <xdr:nvSpPr>
        <xdr:cNvPr id="433" name="フローチャート: 判断 432"/>
        <xdr:cNvSpPr/>
      </xdr:nvSpPr>
      <xdr:spPr>
        <a:xfrm>
          <a:off x="15621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18559</xdr:rowOff>
    </xdr:from>
    <xdr:ext cx="736600" cy="259045"/>
    <xdr:sp macro="" textlink="">
      <xdr:nvSpPr>
        <xdr:cNvPr id="434" name="テキスト ボックス 433"/>
        <xdr:cNvSpPr txBox="1"/>
      </xdr:nvSpPr>
      <xdr:spPr>
        <a:xfrm>
          <a:off x="15290800" y="13220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51562</xdr:rowOff>
    </xdr:from>
    <xdr:to>
      <xdr:col>73</xdr:col>
      <xdr:colOff>180975</xdr:colOff>
      <xdr:row>75</xdr:row>
      <xdr:rowOff>152146</xdr:rowOff>
    </xdr:to>
    <xdr:cxnSp macro="">
      <xdr:nvCxnSpPr>
        <xdr:cNvPr id="435" name="直線コネクタ 434"/>
        <xdr:cNvCxnSpPr/>
      </xdr:nvCxnSpPr>
      <xdr:spPr>
        <a:xfrm>
          <a:off x="13893800" y="1291031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62485</xdr:rowOff>
    </xdr:from>
    <xdr:to>
      <xdr:col>74</xdr:col>
      <xdr:colOff>31750</xdr:colOff>
      <xdr:row>76</xdr:row>
      <xdr:rowOff>164085</xdr:rowOff>
    </xdr:to>
    <xdr:sp macro="" textlink="">
      <xdr:nvSpPr>
        <xdr:cNvPr id="436" name="フローチャート: 判断 435"/>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148862</xdr:rowOff>
    </xdr:from>
    <xdr:ext cx="762000" cy="259045"/>
    <xdr:sp macro="" textlink="">
      <xdr:nvSpPr>
        <xdr:cNvPr id="437" name="テキスト ボックス 436"/>
        <xdr:cNvSpPr txBox="1"/>
      </xdr:nvSpPr>
      <xdr:spPr>
        <a:xfrm>
          <a:off x="14401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51562</xdr:rowOff>
    </xdr:from>
    <xdr:to>
      <xdr:col>69</xdr:col>
      <xdr:colOff>92075</xdr:colOff>
      <xdr:row>75</xdr:row>
      <xdr:rowOff>97282</xdr:rowOff>
    </xdr:to>
    <xdr:cxnSp macro="">
      <xdr:nvCxnSpPr>
        <xdr:cNvPr id="438" name="直線コネクタ 437"/>
        <xdr:cNvCxnSpPr/>
      </xdr:nvCxnSpPr>
      <xdr:spPr>
        <a:xfrm flipV="1">
          <a:off x="13004800" y="129103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40" name="テキスト ボックス 439"/>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1" name="フローチャート: 判断 440"/>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42" name="テキスト ボックス 441"/>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48" name="楕円 447"/>
        <xdr:cNvSpPr/>
      </xdr:nvSpPr>
      <xdr:spPr>
        <a:xfrm>
          <a:off x="16459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69867</xdr:rowOff>
    </xdr:from>
    <xdr:ext cx="762000" cy="259045"/>
    <xdr:sp macro="" textlink="">
      <xdr:nvSpPr>
        <xdr:cNvPr id="449" name="公債費以外該当値テキスト"/>
        <xdr:cNvSpPr txBox="1"/>
      </xdr:nvSpPr>
      <xdr:spPr>
        <a:xfrm>
          <a:off x="16598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169926</xdr:rowOff>
    </xdr:from>
    <xdr:to>
      <xdr:col>78</xdr:col>
      <xdr:colOff>120650</xdr:colOff>
      <xdr:row>76</xdr:row>
      <xdr:rowOff>100076</xdr:rowOff>
    </xdr:to>
    <xdr:sp macro="" textlink="">
      <xdr:nvSpPr>
        <xdr:cNvPr id="450" name="楕円 449"/>
        <xdr:cNvSpPr/>
      </xdr:nvSpPr>
      <xdr:spPr>
        <a:xfrm>
          <a:off x="15621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110253</xdr:rowOff>
    </xdr:from>
    <xdr:ext cx="736600" cy="259045"/>
    <xdr:sp macro="" textlink="">
      <xdr:nvSpPr>
        <xdr:cNvPr id="451" name="テキスト ボックス 450"/>
        <xdr:cNvSpPr txBox="1"/>
      </xdr:nvSpPr>
      <xdr:spPr>
        <a:xfrm>
          <a:off x="15290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101346</xdr:rowOff>
    </xdr:from>
    <xdr:to>
      <xdr:col>74</xdr:col>
      <xdr:colOff>31750</xdr:colOff>
      <xdr:row>76</xdr:row>
      <xdr:rowOff>31496</xdr:rowOff>
    </xdr:to>
    <xdr:sp macro="" textlink="">
      <xdr:nvSpPr>
        <xdr:cNvPr id="452" name="楕円 451"/>
        <xdr:cNvSpPr/>
      </xdr:nvSpPr>
      <xdr:spPr>
        <a:xfrm>
          <a:off x="14732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41673</xdr:rowOff>
    </xdr:from>
    <xdr:ext cx="762000" cy="259045"/>
    <xdr:sp macro="" textlink="">
      <xdr:nvSpPr>
        <xdr:cNvPr id="453" name="テキスト ボックス 452"/>
        <xdr:cNvSpPr txBox="1"/>
      </xdr:nvSpPr>
      <xdr:spPr>
        <a:xfrm>
          <a:off x="14401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762</xdr:rowOff>
    </xdr:from>
    <xdr:to>
      <xdr:col>69</xdr:col>
      <xdr:colOff>142875</xdr:colOff>
      <xdr:row>75</xdr:row>
      <xdr:rowOff>102362</xdr:rowOff>
    </xdr:to>
    <xdr:sp macro="" textlink="">
      <xdr:nvSpPr>
        <xdr:cNvPr id="454" name="楕円 453"/>
        <xdr:cNvSpPr/>
      </xdr:nvSpPr>
      <xdr:spPr>
        <a:xfrm>
          <a:off x="13843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112539</xdr:rowOff>
    </xdr:from>
    <xdr:ext cx="762000" cy="259045"/>
    <xdr:sp macro="" textlink="">
      <xdr:nvSpPr>
        <xdr:cNvPr id="455" name="テキスト ボックス 454"/>
        <xdr:cNvSpPr txBox="1"/>
      </xdr:nvSpPr>
      <xdr:spPr>
        <a:xfrm>
          <a:off x="13512800" y="1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46482</xdr:rowOff>
    </xdr:from>
    <xdr:to>
      <xdr:col>65</xdr:col>
      <xdr:colOff>53975</xdr:colOff>
      <xdr:row>75</xdr:row>
      <xdr:rowOff>148081</xdr:rowOff>
    </xdr:to>
    <xdr:sp macro="" textlink="">
      <xdr:nvSpPr>
        <xdr:cNvPr id="456" name="楕円 455"/>
        <xdr:cNvSpPr/>
      </xdr:nvSpPr>
      <xdr:spPr>
        <a:xfrm>
          <a:off x="12954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158259</xdr:rowOff>
    </xdr:from>
    <xdr:ext cx="762000" cy="259045"/>
    <xdr:sp macro="" textlink="">
      <xdr:nvSpPr>
        <xdr:cNvPr id="457" name="テキスト ボックス 456"/>
        <xdr:cNvSpPr txBox="1"/>
      </xdr:nvSpPr>
      <xdr:spPr>
        <a:xfrm>
          <a:off x="12623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熊本県天草市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137690</xdr:rowOff>
    </xdr:from>
    <xdr:to>
      <xdr:col>29</xdr:col>
      <xdr:colOff>127000</xdr:colOff>
      <xdr:row>19</xdr:row>
      <xdr:rowOff>101751</xdr:rowOff>
    </xdr:to>
    <xdr:cxnSp macro="">
      <xdr:nvCxnSpPr>
        <xdr:cNvPr id="47" name="直線コネクタ 46"/>
        <xdr:cNvCxnSpPr/>
      </xdr:nvCxnSpPr>
      <xdr:spPr bwMode="auto">
        <a:xfrm flipV="1">
          <a:off x="5651500" y="2071265"/>
          <a:ext cx="0" cy="13356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73828</xdr:rowOff>
    </xdr:from>
    <xdr:ext cx="762000" cy="259045"/>
    <xdr:sp macro="" textlink="">
      <xdr:nvSpPr>
        <xdr:cNvPr id="48" name="人口1人当たり決算額の推移最小値テキスト130"/>
        <xdr:cNvSpPr txBox="1"/>
      </xdr:nvSpPr>
      <xdr:spPr>
        <a:xfrm>
          <a:off x="5740400" y="337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101751</xdr:rowOff>
    </xdr:from>
    <xdr:to>
      <xdr:col>30</xdr:col>
      <xdr:colOff>25400</xdr:colOff>
      <xdr:row>19</xdr:row>
      <xdr:rowOff>101751</xdr:rowOff>
    </xdr:to>
    <xdr:cxnSp macro="">
      <xdr:nvCxnSpPr>
        <xdr:cNvPr id="49" name="直線コネクタ 48"/>
        <xdr:cNvCxnSpPr/>
      </xdr:nvCxnSpPr>
      <xdr:spPr bwMode="auto">
        <a:xfrm>
          <a:off x="5562600" y="3406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52617</xdr:rowOff>
    </xdr:from>
    <xdr:ext cx="762000" cy="259045"/>
    <xdr:sp macro="" textlink="">
      <xdr:nvSpPr>
        <xdr:cNvPr id="50" name="人口1人当たり決算額の推移最大値テキスト130"/>
        <xdr:cNvSpPr txBox="1"/>
      </xdr:nvSpPr>
      <xdr:spPr>
        <a:xfrm>
          <a:off x="5740400" y="181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137690</xdr:rowOff>
    </xdr:from>
    <xdr:to>
      <xdr:col>30</xdr:col>
      <xdr:colOff>25400</xdr:colOff>
      <xdr:row>11</xdr:row>
      <xdr:rowOff>137690</xdr:rowOff>
    </xdr:to>
    <xdr:cxnSp macro="">
      <xdr:nvCxnSpPr>
        <xdr:cNvPr id="51" name="直線コネクタ 50"/>
        <xdr:cNvCxnSpPr/>
      </xdr:nvCxnSpPr>
      <xdr:spPr bwMode="auto">
        <a:xfrm>
          <a:off x="5562600" y="2071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162656</xdr:rowOff>
    </xdr:from>
    <xdr:to>
      <xdr:col>29</xdr:col>
      <xdr:colOff>127000</xdr:colOff>
      <xdr:row>14</xdr:row>
      <xdr:rowOff>25055</xdr:rowOff>
    </xdr:to>
    <xdr:cxnSp macro="">
      <xdr:nvCxnSpPr>
        <xdr:cNvPr id="52" name="直線コネクタ 51"/>
        <xdr:cNvCxnSpPr/>
      </xdr:nvCxnSpPr>
      <xdr:spPr bwMode="auto">
        <a:xfrm>
          <a:off x="5003800" y="2439131"/>
          <a:ext cx="647700" cy="33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41201</xdr:rowOff>
    </xdr:from>
    <xdr:ext cx="762000" cy="259045"/>
    <xdr:sp macro="" textlink="">
      <xdr:nvSpPr>
        <xdr:cNvPr id="53" name="人口1人当たり決算額の推移平均値テキスト130"/>
        <xdr:cNvSpPr txBox="1"/>
      </xdr:nvSpPr>
      <xdr:spPr>
        <a:xfrm>
          <a:off x="5740400" y="28320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69124</xdr:rowOff>
    </xdr:from>
    <xdr:to>
      <xdr:col>29</xdr:col>
      <xdr:colOff>177800</xdr:colOff>
      <xdr:row>16</xdr:row>
      <xdr:rowOff>170724</xdr:rowOff>
    </xdr:to>
    <xdr:sp macro="" textlink="">
      <xdr:nvSpPr>
        <xdr:cNvPr id="54" name="フローチャート: 判断 53"/>
        <xdr:cNvSpPr/>
      </xdr:nvSpPr>
      <xdr:spPr bwMode="auto">
        <a:xfrm>
          <a:off x="56007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125949</xdr:rowOff>
    </xdr:from>
    <xdr:to>
      <xdr:col>26</xdr:col>
      <xdr:colOff>50800</xdr:colOff>
      <xdr:row>13</xdr:row>
      <xdr:rowOff>162656</xdr:rowOff>
    </xdr:to>
    <xdr:cxnSp macro="">
      <xdr:nvCxnSpPr>
        <xdr:cNvPr id="55" name="直線コネクタ 54"/>
        <xdr:cNvCxnSpPr/>
      </xdr:nvCxnSpPr>
      <xdr:spPr bwMode="auto">
        <a:xfrm>
          <a:off x="4305300" y="2402424"/>
          <a:ext cx="698500" cy="36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68373</xdr:rowOff>
    </xdr:from>
    <xdr:to>
      <xdr:col>26</xdr:col>
      <xdr:colOff>101600</xdr:colOff>
      <xdr:row>16</xdr:row>
      <xdr:rowOff>169973</xdr:rowOff>
    </xdr:to>
    <xdr:sp macro="" textlink="">
      <xdr:nvSpPr>
        <xdr:cNvPr id="56" name="フローチャート: 判断 55"/>
        <xdr:cNvSpPr/>
      </xdr:nvSpPr>
      <xdr:spPr bwMode="auto">
        <a:xfrm>
          <a:off x="49530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154750</xdr:rowOff>
    </xdr:from>
    <xdr:ext cx="736600" cy="259045"/>
    <xdr:sp macro="" textlink="">
      <xdr:nvSpPr>
        <xdr:cNvPr id="57" name="テキスト ボックス 56"/>
        <xdr:cNvSpPr txBox="1"/>
      </xdr:nvSpPr>
      <xdr:spPr>
        <a:xfrm>
          <a:off x="4622800" y="2945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125949</xdr:rowOff>
    </xdr:from>
    <xdr:to>
      <xdr:col>22</xdr:col>
      <xdr:colOff>114300</xdr:colOff>
      <xdr:row>13</xdr:row>
      <xdr:rowOff>137771</xdr:rowOff>
    </xdr:to>
    <xdr:cxnSp macro="">
      <xdr:nvCxnSpPr>
        <xdr:cNvPr id="58" name="直線コネクタ 57"/>
        <xdr:cNvCxnSpPr/>
      </xdr:nvCxnSpPr>
      <xdr:spPr bwMode="auto">
        <a:xfrm flipV="1">
          <a:off x="3606800" y="2402424"/>
          <a:ext cx="698500" cy="11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84310</xdr:rowOff>
    </xdr:from>
    <xdr:to>
      <xdr:col>22</xdr:col>
      <xdr:colOff>165100</xdr:colOff>
      <xdr:row>17</xdr:row>
      <xdr:rowOff>14460</xdr:rowOff>
    </xdr:to>
    <xdr:sp macro="" textlink="">
      <xdr:nvSpPr>
        <xdr:cNvPr id="59" name="フローチャート: 判断 58"/>
        <xdr:cNvSpPr/>
      </xdr:nvSpPr>
      <xdr:spPr bwMode="auto">
        <a:xfrm>
          <a:off x="42545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170687</xdr:rowOff>
    </xdr:from>
    <xdr:ext cx="762000" cy="259045"/>
    <xdr:sp macro="" textlink="">
      <xdr:nvSpPr>
        <xdr:cNvPr id="60" name="テキスト ボックス 59"/>
        <xdr:cNvSpPr txBox="1"/>
      </xdr:nvSpPr>
      <xdr:spPr>
        <a:xfrm>
          <a:off x="3924300" y="296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128219</xdr:rowOff>
    </xdr:from>
    <xdr:to>
      <xdr:col>18</xdr:col>
      <xdr:colOff>177800</xdr:colOff>
      <xdr:row>13</xdr:row>
      <xdr:rowOff>137771</xdr:rowOff>
    </xdr:to>
    <xdr:cxnSp macro="">
      <xdr:nvCxnSpPr>
        <xdr:cNvPr id="61" name="直線コネクタ 60"/>
        <xdr:cNvCxnSpPr/>
      </xdr:nvCxnSpPr>
      <xdr:spPr bwMode="auto">
        <a:xfrm>
          <a:off x="2908300" y="2404694"/>
          <a:ext cx="698500" cy="9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89486</xdr:rowOff>
    </xdr:from>
    <xdr:to>
      <xdr:col>19</xdr:col>
      <xdr:colOff>38100</xdr:colOff>
      <xdr:row>17</xdr:row>
      <xdr:rowOff>19636</xdr:rowOff>
    </xdr:to>
    <xdr:sp macro="" textlink="">
      <xdr:nvSpPr>
        <xdr:cNvPr id="62" name="フローチャート: 判断 61"/>
        <xdr:cNvSpPr/>
      </xdr:nvSpPr>
      <xdr:spPr bwMode="auto">
        <a:xfrm>
          <a:off x="3556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4413</xdr:rowOff>
    </xdr:from>
    <xdr:ext cx="762000" cy="259045"/>
    <xdr:sp macro="" textlink="">
      <xdr:nvSpPr>
        <xdr:cNvPr id="63" name="テキスト ボックス 62"/>
        <xdr:cNvSpPr txBox="1"/>
      </xdr:nvSpPr>
      <xdr:spPr>
        <a:xfrm>
          <a:off x="32258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133703</xdr:rowOff>
    </xdr:from>
    <xdr:ext cx="762000" cy="259045"/>
    <xdr:sp macro="" textlink="">
      <xdr:nvSpPr>
        <xdr:cNvPr id="65" name="テキスト ボックス 64"/>
        <xdr:cNvSpPr txBox="1"/>
      </xdr:nvSpPr>
      <xdr:spPr>
        <a:xfrm>
          <a:off x="2527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145705</xdr:rowOff>
    </xdr:from>
    <xdr:to>
      <xdr:col>29</xdr:col>
      <xdr:colOff>177800</xdr:colOff>
      <xdr:row>14</xdr:row>
      <xdr:rowOff>75855</xdr:rowOff>
    </xdr:to>
    <xdr:sp macro="" textlink="">
      <xdr:nvSpPr>
        <xdr:cNvPr id="71" name="楕円 70"/>
        <xdr:cNvSpPr/>
      </xdr:nvSpPr>
      <xdr:spPr bwMode="auto">
        <a:xfrm>
          <a:off x="5600700" y="2422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162232</xdr:rowOff>
    </xdr:from>
    <xdr:ext cx="762000" cy="259045"/>
    <xdr:sp macro="" textlink="">
      <xdr:nvSpPr>
        <xdr:cNvPr id="72" name="人口1人当たり決算額の推移該当値テキスト130"/>
        <xdr:cNvSpPr txBox="1"/>
      </xdr:nvSpPr>
      <xdr:spPr>
        <a:xfrm>
          <a:off x="5740400" y="226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111856</xdr:rowOff>
    </xdr:from>
    <xdr:to>
      <xdr:col>26</xdr:col>
      <xdr:colOff>101600</xdr:colOff>
      <xdr:row>14</xdr:row>
      <xdr:rowOff>42006</xdr:rowOff>
    </xdr:to>
    <xdr:sp macro="" textlink="">
      <xdr:nvSpPr>
        <xdr:cNvPr id="73" name="楕円 72"/>
        <xdr:cNvSpPr/>
      </xdr:nvSpPr>
      <xdr:spPr bwMode="auto">
        <a:xfrm>
          <a:off x="4953000" y="2388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52183</xdr:rowOff>
    </xdr:from>
    <xdr:ext cx="736600" cy="259045"/>
    <xdr:sp macro="" textlink="">
      <xdr:nvSpPr>
        <xdr:cNvPr id="74" name="テキスト ボックス 73"/>
        <xdr:cNvSpPr txBox="1"/>
      </xdr:nvSpPr>
      <xdr:spPr>
        <a:xfrm>
          <a:off x="4622800" y="2157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75149</xdr:rowOff>
    </xdr:from>
    <xdr:to>
      <xdr:col>22</xdr:col>
      <xdr:colOff>165100</xdr:colOff>
      <xdr:row>14</xdr:row>
      <xdr:rowOff>5299</xdr:rowOff>
    </xdr:to>
    <xdr:sp macro="" textlink="">
      <xdr:nvSpPr>
        <xdr:cNvPr id="75" name="楕円 74"/>
        <xdr:cNvSpPr/>
      </xdr:nvSpPr>
      <xdr:spPr bwMode="auto">
        <a:xfrm>
          <a:off x="4254500" y="2351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15476</xdr:rowOff>
    </xdr:from>
    <xdr:ext cx="762000" cy="259045"/>
    <xdr:sp macro="" textlink="">
      <xdr:nvSpPr>
        <xdr:cNvPr id="76" name="テキスト ボックス 75"/>
        <xdr:cNvSpPr txBox="1"/>
      </xdr:nvSpPr>
      <xdr:spPr>
        <a:xfrm>
          <a:off x="3924300" y="21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86971</xdr:rowOff>
    </xdr:from>
    <xdr:to>
      <xdr:col>19</xdr:col>
      <xdr:colOff>38100</xdr:colOff>
      <xdr:row>14</xdr:row>
      <xdr:rowOff>17121</xdr:rowOff>
    </xdr:to>
    <xdr:sp macro="" textlink="">
      <xdr:nvSpPr>
        <xdr:cNvPr id="77" name="楕円 76"/>
        <xdr:cNvSpPr/>
      </xdr:nvSpPr>
      <xdr:spPr bwMode="auto">
        <a:xfrm>
          <a:off x="3556000" y="2363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27298</xdr:rowOff>
    </xdr:from>
    <xdr:ext cx="762000" cy="259045"/>
    <xdr:sp macro="" textlink="">
      <xdr:nvSpPr>
        <xdr:cNvPr id="78" name="テキスト ボックス 77"/>
        <xdr:cNvSpPr txBox="1"/>
      </xdr:nvSpPr>
      <xdr:spPr>
        <a:xfrm>
          <a:off x="3225800" y="213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77419</xdr:rowOff>
    </xdr:from>
    <xdr:to>
      <xdr:col>15</xdr:col>
      <xdr:colOff>101600</xdr:colOff>
      <xdr:row>14</xdr:row>
      <xdr:rowOff>7569</xdr:rowOff>
    </xdr:to>
    <xdr:sp macro="" textlink="">
      <xdr:nvSpPr>
        <xdr:cNvPr id="79" name="楕円 78"/>
        <xdr:cNvSpPr/>
      </xdr:nvSpPr>
      <xdr:spPr bwMode="auto">
        <a:xfrm>
          <a:off x="2857500" y="2353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17746</xdr:rowOff>
    </xdr:from>
    <xdr:ext cx="762000" cy="259045"/>
    <xdr:sp macro="" textlink="">
      <xdr:nvSpPr>
        <xdr:cNvPr id="80" name="テキスト ボックス 79"/>
        <xdr:cNvSpPr txBox="1"/>
      </xdr:nvSpPr>
      <xdr:spPr>
        <a:xfrm>
          <a:off x="2527300" y="2122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90858</xdr:rowOff>
    </xdr:from>
    <xdr:to>
      <xdr:col>29</xdr:col>
      <xdr:colOff>127000</xdr:colOff>
      <xdr:row>38</xdr:row>
      <xdr:rowOff>51357</xdr:rowOff>
    </xdr:to>
    <xdr:cxnSp macro="">
      <xdr:nvCxnSpPr>
        <xdr:cNvPr id="107" name="直線コネクタ 106"/>
        <xdr:cNvCxnSpPr/>
      </xdr:nvCxnSpPr>
      <xdr:spPr bwMode="auto">
        <a:xfrm flipV="1">
          <a:off x="5651500" y="6358308"/>
          <a:ext cx="0" cy="1160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23434</xdr:rowOff>
    </xdr:from>
    <xdr:ext cx="762000" cy="259045"/>
    <xdr:sp macro="" textlink="">
      <xdr:nvSpPr>
        <xdr:cNvPr id="108" name="人口1人当たり決算額の推移最小値テキスト445"/>
        <xdr:cNvSpPr txBox="1"/>
      </xdr:nvSpPr>
      <xdr:spPr>
        <a:xfrm>
          <a:off x="5740400" y="749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51357</xdr:rowOff>
    </xdr:from>
    <xdr:to>
      <xdr:col>30</xdr:col>
      <xdr:colOff>25400</xdr:colOff>
      <xdr:row>38</xdr:row>
      <xdr:rowOff>51357</xdr:rowOff>
    </xdr:to>
    <xdr:cxnSp macro="">
      <xdr:nvCxnSpPr>
        <xdr:cNvPr id="109" name="直線コネクタ 108"/>
        <xdr:cNvCxnSpPr/>
      </xdr:nvCxnSpPr>
      <xdr:spPr bwMode="auto">
        <a:xfrm>
          <a:off x="5562600" y="7518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177235</xdr:rowOff>
    </xdr:from>
    <xdr:ext cx="762000" cy="259045"/>
    <xdr:sp macro="" textlink="">
      <xdr:nvSpPr>
        <xdr:cNvPr id="110" name="人口1人当たり決算額の推移最大値テキスト445"/>
        <xdr:cNvSpPr txBox="1"/>
      </xdr:nvSpPr>
      <xdr:spPr>
        <a:xfrm>
          <a:off x="5740400" y="610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90858</xdr:rowOff>
    </xdr:from>
    <xdr:to>
      <xdr:col>30</xdr:col>
      <xdr:colOff>25400</xdr:colOff>
      <xdr:row>34</xdr:row>
      <xdr:rowOff>90858</xdr:rowOff>
    </xdr:to>
    <xdr:cxnSp macro="">
      <xdr:nvCxnSpPr>
        <xdr:cNvPr id="111" name="直線コネクタ 110"/>
        <xdr:cNvCxnSpPr/>
      </xdr:nvCxnSpPr>
      <xdr:spPr bwMode="auto">
        <a:xfrm>
          <a:off x="5562600" y="6358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221914</xdr:rowOff>
    </xdr:from>
    <xdr:to>
      <xdr:col>29</xdr:col>
      <xdr:colOff>127000</xdr:colOff>
      <xdr:row>35</xdr:row>
      <xdr:rowOff>227995</xdr:rowOff>
    </xdr:to>
    <xdr:cxnSp macro="">
      <xdr:nvCxnSpPr>
        <xdr:cNvPr id="112" name="直線コネクタ 111"/>
        <xdr:cNvCxnSpPr/>
      </xdr:nvCxnSpPr>
      <xdr:spPr bwMode="auto">
        <a:xfrm>
          <a:off x="5003800" y="6832264"/>
          <a:ext cx="647700" cy="6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54335</xdr:rowOff>
    </xdr:from>
    <xdr:ext cx="762000" cy="259045"/>
    <xdr:sp macro="" textlink="">
      <xdr:nvSpPr>
        <xdr:cNvPr id="113" name="人口1人当たり決算額の推移平均値テキスト445"/>
        <xdr:cNvSpPr txBox="1"/>
      </xdr:nvSpPr>
      <xdr:spPr>
        <a:xfrm>
          <a:off x="5740400" y="7007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82258</xdr:rowOff>
    </xdr:from>
    <xdr:to>
      <xdr:col>29</xdr:col>
      <xdr:colOff>177800</xdr:colOff>
      <xdr:row>37</xdr:row>
      <xdr:rowOff>12408</xdr:rowOff>
    </xdr:to>
    <xdr:sp macro="" textlink="">
      <xdr:nvSpPr>
        <xdr:cNvPr id="114" name="フローチャート: 判断 113"/>
        <xdr:cNvSpPr/>
      </xdr:nvSpPr>
      <xdr:spPr bwMode="auto">
        <a:xfrm>
          <a:off x="56007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205341</xdr:rowOff>
    </xdr:from>
    <xdr:to>
      <xdr:col>26</xdr:col>
      <xdr:colOff>50800</xdr:colOff>
      <xdr:row>35</xdr:row>
      <xdr:rowOff>221914</xdr:rowOff>
    </xdr:to>
    <xdr:cxnSp macro="">
      <xdr:nvCxnSpPr>
        <xdr:cNvPr id="115" name="直線コネクタ 114"/>
        <xdr:cNvCxnSpPr/>
      </xdr:nvCxnSpPr>
      <xdr:spPr bwMode="auto">
        <a:xfrm>
          <a:off x="4305300" y="6815691"/>
          <a:ext cx="698500" cy="16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58255</xdr:rowOff>
    </xdr:from>
    <xdr:to>
      <xdr:col>26</xdr:col>
      <xdr:colOff>101600</xdr:colOff>
      <xdr:row>36</xdr:row>
      <xdr:rowOff>159855</xdr:rowOff>
    </xdr:to>
    <xdr:sp macro="" textlink="">
      <xdr:nvSpPr>
        <xdr:cNvPr id="116" name="フローチャート: 判断 115"/>
        <xdr:cNvSpPr/>
      </xdr:nvSpPr>
      <xdr:spPr bwMode="auto">
        <a:xfrm>
          <a:off x="49530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144632</xdr:rowOff>
    </xdr:from>
    <xdr:ext cx="736600" cy="259045"/>
    <xdr:sp macro="" textlink="">
      <xdr:nvSpPr>
        <xdr:cNvPr id="117" name="テキスト ボックス 116"/>
        <xdr:cNvSpPr txBox="1"/>
      </xdr:nvSpPr>
      <xdr:spPr>
        <a:xfrm>
          <a:off x="4622800" y="7097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205341</xdr:rowOff>
    </xdr:from>
    <xdr:to>
      <xdr:col>22</xdr:col>
      <xdr:colOff>114300</xdr:colOff>
      <xdr:row>35</xdr:row>
      <xdr:rowOff>251427</xdr:rowOff>
    </xdr:to>
    <xdr:cxnSp macro="">
      <xdr:nvCxnSpPr>
        <xdr:cNvPr id="118" name="直線コネクタ 117"/>
        <xdr:cNvCxnSpPr/>
      </xdr:nvCxnSpPr>
      <xdr:spPr bwMode="auto">
        <a:xfrm flipV="1">
          <a:off x="3606800" y="6815691"/>
          <a:ext cx="698500" cy="46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54072</xdr:rowOff>
    </xdr:from>
    <xdr:to>
      <xdr:col>22</xdr:col>
      <xdr:colOff>165100</xdr:colOff>
      <xdr:row>36</xdr:row>
      <xdr:rowOff>155672</xdr:rowOff>
    </xdr:to>
    <xdr:sp macro="" textlink="">
      <xdr:nvSpPr>
        <xdr:cNvPr id="119" name="フローチャート: 判断 118"/>
        <xdr:cNvSpPr/>
      </xdr:nvSpPr>
      <xdr:spPr bwMode="auto">
        <a:xfrm>
          <a:off x="42545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140449</xdr:rowOff>
    </xdr:from>
    <xdr:ext cx="762000" cy="259045"/>
    <xdr:sp macro="" textlink="">
      <xdr:nvSpPr>
        <xdr:cNvPr id="120" name="テキスト ボックス 119"/>
        <xdr:cNvSpPr txBox="1"/>
      </xdr:nvSpPr>
      <xdr:spPr>
        <a:xfrm>
          <a:off x="3924300" y="709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251427</xdr:rowOff>
    </xdr:from>
    <xdr:to>
      <xdr:col>18</xdr:col>
      <xdr:colOff>177800</xdr:colOff>
      <xdr:row>35</xdr:row>
      <xdr:rowOff>255039</xdr:rowOff>
    </xdr:to>
    <xdr:cxnSp macro="">
      <xdr:nvCxnSpPr>
        <xdr:cNvPr id="121" name="直線コネクタ 120"/>
        <xdr:cNvCxnSpPr/>
      </xdr:nvCxnSpPr>
      <xdr:spPr bwMode="auto">
        <a:xfrm flipV="1">
          <a:off x="2908300" y="6861777"/>
          <a:ext cx="698500" cy="3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34983</xdr:rowOff>
    </xdr:from>
    <xdr:to>
      <xdr:col>19</xdr:col>
      <xdr:colOff>38100</xdr:colOff>
      <xdr:row>36</xdr:row>
      <xdr:rowOff>136583</xdr:rowOff>
    </xdr:to>
    <xdr:sp macro="" textlink="">
      <xdr:nvSpPr>
        <xdr:cNvPr id="122" name="フローチャート: 判断 121"/>
        <xdr:cNvSpPr/>
      </xdr:nvSpPr>
      <xdr:spPr bwMode="auto">
        <a:xfrm>
          <a:off x="3556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121360</xdr:rowOff>
    </xdr:from>
    <xdr:ext cx="762000" cy="259045"/>
    <xdr:sp macro="" textlink="">
      <xdr:nvSpPr>
        <xdr:cNvPr id="123" name="テキスト ボックス 122"/>
        <xdr:cNvSpPr txBox="1"/>
      </xdr:nvSpPr>
      <xdr:spPr>
        <a:xfrm>
          <a:off x="32258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112388</xdr:rowOff>
    </xdr:from>
    <xdr:to>
      <xdr:col>15</xdr:col>
      <xdr:colOff>101600</xdr:colOff>
      <xdr:row>37</xdr:row>
      <xdr:rowOff>42538</xdr:rowOff>
    </xdr:to>
    <xdr:sp macro="" textlink="">
      <xdr:nvSpPr>
        <xdr:cNvPr id="124" name="フローチャート: 判断 123"/>
        <xdr:cNvSpPr/>
      </xdr:nvSpPr>
      <xdr:spPr bwMode="auto">
        <a:xfrm>
          <a:off x="2857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27315</xdr:rowOff>
    </xdr:from>
    <xdr:ext cx="762000" cy="259045"/>
    <xdr:sp macro="" textlink="">
      <xdr:nvSpPr>
        <xdr:cNvPr id="125" name="テキスト ボックス 124"/>
        <xdr:cNvSpPr txBox="1"/>
      </xdr:nvSpPr>
      <xdr:spPr>
        <a:xfrm>
          <a:off x="25273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177195</xdr:rowOff>
    </xdr:from>
    <xdr:to>
      <xdr:col>29</xdr:col>
      <xdr:colOff>177800</xdr:colOff>
      <xdr:row>35</xdr:row>
      <xdr:rowOff>278795</xdr:rowOff>
    </xdr:to>
    <xdr:sp macro="" textlink="">
      <xdr:nvSpPr>
        <xdr:cNvPr id="131" name="楕円 130"/>
        <xdr:cNvSpPr/>
      </xdr:nvSpPr>
      <xdr:spPr bwMode="auto">
        <a:xfrm>
          <a:off x="5600700" y="6787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22272</xdr:rowOff>
    </xdr:from>
    <xdr:ext cx="762000" cy="259045"/>
    <xdr:sp macro="" textlink="">
      <xdr:nvSpPr>
        <xdr:cNvPr id="132" name="人口1人当たり決算額の推移該当値テキスト445"/>
        <xdr:cNvSpPr txBox="1"/>
      </xdr:nvSpPr>
      <xdr:spPr>
        <a:xfrm>
          <a:off x="5740400" y="6632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171114</xdr:rowOff>
    </xdr:from>
    <xdr:to>
      <xdr:col>26</xdr:col>
      <xdr:colOff>101600</xdr:colOff>
      <xdr:row>35</xdr:row>
      <xdr:rowOff>272714</xdr:rowOff>
    </xdr:to>
    <xdr:sp macro="" textlink="">
      <xdr:nvSpPr>
        <xdr:cNvPr id="133" name="楕円 132"/>
        <xdr:cNvSpPr/>
      </xdr:nvSpPr>
      <xdr:spPr bwMode="auto">
        <a:xfrm>
          <a:off x="4953000" y="6781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282891</xdr:rowOff>
    </xdr:from>
    <xdr:ext cx="736600" cy="259045"/>
    <xdr:sp macro="" textlink="">
      <xdr:nvSpPr>
        <xdr:cNvPr id="134" name="テキスト ボックス 133"/>
        <xdr:cNvSpPr txBox="1"/>
      </xdr:nvSpPr>
      <xdr:spPr>
        <a:xfrm>
          <a:off x="4622800" y="6550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154541</xdr:rowOff>
    </xdr:from>
    <xdr:to>
      <xdr:col>22</xdr:col>
      <xdr:colOff>165100</xdr:colOff>
      <xdr:row>35</xdr:row>
      <xdr:rowOff>256141</xdr:rowOff>
    </xdr:to>
    <xdr:sp macro="" textlink="">
      <xdr:nvSpPr>
        <xdr:cNvPr id="135" name="楕円 134"/>
        <xdr:cNvSpPr/>
      </xdr:nvSpPr>
      <xdr:spPr bwMode="auto">
        <a:xfrm>
          <a:off x="4254500" y="6764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266318</xdr:rowOff>
    </xdr:from>
    <xdr:ext cx="762000" cy="259045"/>
    <xdr:sp macro="" textlink="">
      <xdr:nvSpPr>
        <xdr:cNvPr id="136" name="テキスト ボックス 135"/>
        <xdr:cNvSpPr txBox="1"/>
      </xdr:nvSpPr>
      <xdr:spPr>
        <a:xfrm>
          <a:off x="3924300" y="6533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200627</xdr:rowOff>
    </xdr:from>
    <xdr:to>
      <xdr:col>19</xdr:col>
      <xdr:colOff>38100</xdr:colOff>
      <xdr:row>35</xdr:row>
      <xdr:rowOff>302227</xdr:rowOff>
    </xdr:to>
    <xdr:sp macro="" textlink="">
      <xdr:nvSpPr>
        <xdr:cNvPr id="137" name="楕円 136"/>
        <xdr:cNvSpPr/>
      </xdr:nvSpPr>
      <xdr:spPr bwMode="auto">
        <a:xfrm>
          <a:off x="3556000" y="6810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312404</xdr:rowOff>
    </xdr:from>
    <xdr:ext cx="762000" cy="259045"/>
    <xdr:sp macro="" textlink="">
      <xdr:nvSpPr>
        <xdr:cNvPr id="138" name="テキスト ボックス 137"/>
        <xdr:cNvSpPr txBox="1"/>
      </xdr:nvSpPr>
      <xdr:spPr>
        <a:xfrm>
          <a:off x="3225800" y="657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204239</xdr:rowOff>
    </xdr:from>
    <xdr:to>
      <xdr:col>15</xdr:col>
      <xdr:colOff>101600</xdr:colOff>
      <xdr:row>35</xdr:row>
      <xdr:rowOff>305839</xdr:rowOff>
    </xdr:to>
    <xdr:sp macro="" textlink="">
      <xdr:nvSpPr>
        <xdr:cNvPr id="139" name="楕円 138"/>
        <xdr:cNvSpPr/>
      </xdr:nvSpPr>
      <xdr:spPr bwMode="auto">
        <a:xfrm>
          <a:off x="2857500" y="6814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316016</xdr:rowOff>
    </xdr:from>
    <xdr:ext cx="762000" cy="259045"/>
    <xdr:sp macro="" textlink="">
      <xdr:nvSpPr>
        <xdr:cNvPr id="140" name="テキスト ボックス 139"/>
        <xdr:cNvSpPr txBox="1"/>
      </xdr:nvSpPr>
      <xdr:spPr>
        <a:xfrm>
          <a:off x="2527300" y="6583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熊本県天草市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81,177
80,893
683.87
58,996,442
56,186,688
2,328,310
31,551,412
51,103,350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24.8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39949</xdr:rowOff>
    </xdr:from>
    <xdr:to>
      <xdr:col>24</xdr:col>
      <xdr:colOff>62865</xdr:colOff>
      <xdr:row>39</xdr:row>
      <xdr:rowOff>12125</xdr:rowOff>
    </xdr:to>
    <xdr:cxnSp macro="">
      <xdr:nvCxnSpPr>
        <xdr:cNvPr id="58" name="直線コネクタ 57"/>
        <xdr:cNvCxnSpPr/>
      </xdr:nvCxnSpPr>
      <xdr:spPr>
        <a:xfrm flipV="1">
          <a:off x="4633595" y="5354899"/>
          <a:ext cx="1270" cy="1343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15952</xdr:rowOff>
    </xdr:from>
    <xdr:ext cx="534377" cy="259045"/>
    <xdr:sp macro="" textlink="">
      <xdr:nvSpPr>
        <xdr:cNvPr id="59" name="人件費最小値テキスト"/>
        <xdr:cNvSpPr txBox="1"/>
      </xdr:nvSpPr>
      <xdr:spPr>
        <a:xfrm>
          <a:off x="4686300" y="670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12125</xdr:rowOff>
    </xdr:from>
    <xdr:to>
      <xdr:col>24</xdr:col>
      <xdr:colOff>152400</xdr:colOff>
      <xdr:row>39</xdr:row>
      <xdr:rowOff>12125</xdr:rowOff>
    </xdr:to>
    <xdr:cxnSp macro="">
      <xdr:nvCxnSpPr>
        <xdr:cNvPr id="60" name="直線コネクタ 59"/>
        <xdr:cNvCxnSpPr/>
      </xdr:nvCxnSpPr>
      <xdr:spPr>
        <a:xfrm>
          <a:off x="4546600" y="669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158076</xdr:rowOff>
    </xdr:from>
    <xdr:ext cx="599010" cy="259045"/>
    <xdr:sp macro="" textlink="">
      <xdr:nvSpPr>
        <xdr:cNvPr id="61" name="人件費最大値テキスト"/>
        <xdr:cNvSpPr txBox="1"/>
      </xdr:nvSpPr>
      <xdr:spPr>
        <a:xfrm>
          <a:off x="4686300" y="513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39949</xdr:rowOff>
    </xdr:from>
    <xdr:to>
      <xdr:col>24</xdr:col>
      <xdr:colOff>152400</xdr:colOff>
      <xdr:row>31</xdr:row>
      <xdr:rowOff>39949</xdr:rowOff>
    </xdr:to>
    <xdr:cxnSp macro="">
      <xdr:nvCxnSpPr>
        <xdr:cNvPr id="62" name="直線コネクタ 61"/>
        <xdr:cNvCxnSpPr/>
      </xdr:nvCxnSpPr>
      <xdr:spPr>
        <a:xfrm>
          <a:off x="4546600" y="535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130638</xdr:rowOff>
    </xdr:from>
    <xdr:to>
      <xdr:col>24</xdr:col>
      <xdr:colOff>63500</xdr:colOff>
      <xdr:row>33</xdr:row>
      <xdr:rowOff>138720</xdr:rowOff>
    </xdr:to>
    <xdr:cxnSp macro="">
      <xdr:nvCxnSpPr>
        <xdr:cNvPr id="63" name="直線コネクタ 62"/>
        <xdr:cNvCxnSpPr/>
      </xdr:nvCxnSpPr>
      <xdr:spPr>
        <a:xfrm flipV="1">
          <a:off x="3797300" y="5788488"/>
          <a:ext cx="838200" cy="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4429</xdr:rowOff>
    </xdr:from>
    <xdr:ext cx="534377" cy="259045"/>
    <xdr:sp macro="" textlink="">
      <xdr:nvSpPr>
        <xdr:cNvPr id="64" name="人件費平均値テキスト"/>
        <xdr:cNvSpPr txBox="1"/>
      </xdr:nvSpPr>
      <xdr:spPr>
        <a:xfrm>
          <a:off x="4686300" y="6176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26002</xdr:rowOff>
    </xdr:from>
    <xdr:to>
      <xdr:col>24</xdr:col>
      <xdr:colOff>114300</xdr:colOff>
      <xdr:row>36</xdr:row>
      <xdr:rowOff>127602</xdr:rowOff>
    </xdr:to>
    <xdr:sp macro="" textlink="">
      <xdr:nvSpPr>
        <xdr:cNvPr id="65" name="フローチャート: 判断 64"/>
        <xdr:cNvSpPr/>
      </xdr:nvSpPr>
      <xdr:spPr>
        <a:xfrm>
          <a:off x="45847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105590</xdr:rowOff>
    </xdr:from>
    <xdr:to>
      <xdr:col>19</xdr:col>
      <xdr:colOff>177800</xdr:colOff>
      <xdr:row>33</xdr:row>
      <xdr:rowOff>138720</xdr:rowOff>
    </xdr:to>
    <xdr:cxnSp macro="">
      <xdr:nvCxnSpPr>
        <xdr:cNvPr id="66" name="直線コネクタ 65"/>
        <xdr:cNvCxnSpPr/>
      </xdr:nvCxnSpPr>
      <xdr:spPr>
        <a:xfrm>
          <a:off x="2908300" y="5763440"/>
          <a:ext cx="889000" cy="3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26394</xdr:rowOff>
    </xdr:from>
    <xdr:to>
      <xdr:col>20</xdr:col>
      <xdr:colOff>38100</xdr:colOff>
      <xdr:row>36</xdr:row>
      <xdr:rowOff>127994</xdr:rowOff>
    </xdr:to>
    <xdr:sp macro="" textlink="">
      <xdr:nvSpPr>
        <xdr:cNvPr id="67" name="フローチャート: 判断 66"/>
        <xdr:cNvSpPr/>
      </xdr:nvSpPr>
      <xdr:spPr>
        <a:xfrm>
          <a:off x="3746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119121</xdr:rowOff>
    </xdr:from>
    <xdr:ext cx="534377" cy="259045"/>
    <xdr:sp macro="" textlink="">
      <xdr:nvSpPr>
        <xdr:cNvPr id="68" name="テキスト ボックス 67"/>
        <xdr:cNvSpPr txBox="1"/>
      </xdr:nvSpPr>
      <xdr:spPr>
        <a:xfrm>
          <a:off x="3530111" y="629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105590</xdr:rowOff>
    </xdr:from>
    <xdr:to>
      <xdr:col>15</xdr:col>
      <xdr:colOff>50800</xdr:colOff>
      <xdr:row>33</xdr:row>
      <xdr:rowOff>137137</xdr:rowOff>
    </xdr:to>
    <xdr:cxnSp macro="">
      <xdr:nvCxnSpPr>
        <xdr:cNvPr id="69" name="直線コネクタ 68"/>
        <xdr:cNvCxnSpPr/>
      </xdr:nvCxnSpPr>
      <xdr:spPr>
        <a:xfrm flipV="1">
          <a:off x="2019300" y="5763440"/>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32844</xdr:rowOff>
    </xdr:from>
    <xdr:to>
      <xdr:col>15</xdr:col>
      <xdr:colOff>101600</xdr:colOff>
      <xdr:row>36</xdr:row>
      <xdr:rowOff>134444</xdr:rowOff>
    </xdr:to>
    <xdr:sp macro="" textlink="">
      <xdr:nvSpPr>
        <xdr:cNvPr id="70" name="フローチャート: 判断 69"/>
        <xdr:cNvSpPr/>
      </xdr:nvSpPr>
      <xdr:spPr>
        <a:xfrm>
          <a:off x="2857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125571</xdr:rowOff>
    </xdr:from>
    <xdr:ext cx="534377" cy="259045"/>
    <xdr:sp macro="" textlink="">
      <xdr:nvSpPr>
        <xdr:cNvPr id="71" name="テキスト ボックス 70"/>
        <xdr:cNvSpPr txBox="1"/>
      </xdr:nvSpPr>
      <xdr:spPr>
        <a:xfrm>
          <a:off x="2641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36797</xdr:rowOff>
    </xdr:from>
    <xdr:to>
      <xdr:col>10</xdr:col>
      <xdr:colOff>114300</xdr:colOff>
      <xdr:row>33</xdr:row>
      <xdr:rowOff>137137</xdr:rowOff>
    </xdr:to>
    <xdr:cxnSp macro="">
      <xdr:nvCxnSpPr>
        <xdr:cNvPr id="72" name="直線コネクタ 71"/>
        <xdr:cNvCxnSpPr/>
      </xdr:nvCxnSpPr>
      <xdr:spPr>
        <a:xfrm>
          <a:off x="1130300" y="5694647"/>
          <a:ext cx="889000" cy="10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35032</xdr:rowOff>
    </xdr:from>
    <xdr:to>
      <xdr:col>10</xdr:col>
      <xdr:colOff>165100</xdr:colOff>
      <xdr:row>36</xdr:row>
      <xdr:rowOff>136632</xdr:rowOff>
    </xdr:to>
    <xdr:sp macro="" textlink="">
      <xdr:nvSpPr>
        <xdr:cNvPr id="73" name="フローチャート: 判断 72"/>
        <xdr:cNvSpPr/>
      </xdr:nvSpPr>
      <xdr:spPr>
        <a:xfrm>
          <a:off x="1968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127759</xdr:rowOff>
    </xdr:from>
    <xdr:ext cx="534377" cy="259045"/>
    <xdr:sp macro="" textlink="">
      <xdr:nvSpPr>
        <xdr:cNvPr id="74" name="テキスト ボックス 73"/>
        <xdr:cNvSpPr txBox="1"/>
      </xdr:nvSpPr>
      <xdr:spPr>
        <a:xfrm>
          <a:off x="1752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152353</xdr:rowOff>
    </xdr:from>
    <xdr:to>
      <xdr:col>6</xdr:col>
      <xdr:colOff>38100</xdr:colOff>
      <xdr:row>37</xdr:row>
      <xdr:rowOff>82503</xdr:rowOff>
    </xdr:to>
    <xdr:sp macro="" textlink="">
      <xdr:nvSpPr>
        <xdr:cNvPr id="75" name="フローチャート: 判断 74"/>
        <xdr:cNvSpPr/>
      </xdr:nvSpPr>
      <xdr:spPr>
        <a:xfrm>
          <a:off x="1079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73630</xdr:rowOff>
    </xdr:from>
    <xdr:ext cx="534377" cy="259045"/>
    <xdr:sp macro="" textlink="">
      <xdr:nvSpPr>
        <xdr:cNvPr id="76" name="テキスト ボックス 75"/>
        <xdr:cNvSpPr txBox="1"/>
      </xdr:nvSpPr>
      <xdr:spPr>
        <a:xfrm>
          <a:off x="863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79838</xdr:rowOff>
    </xdr:from>
    <xdr:to>
      <xdr:col>24</xdr:col>
      <xdr:colOff>114300</xdr:colOff>
      <xdr:row>34</xdr:row>
      <xdr:rowOff>9988</xdr:rowOff>
    </xdr:to>
    <xdr:sp macro="" textlink="">
      <xdr:nvSpPr>
        <xdr:cNvPr id="82" name="楕円 81"/>
        <xdr:cNvSpPr/>
      </xdr:nvSpPr>
      <xdr:spPr>
        <a:xfrm>
          <a:off x="4584700" y="57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102715</xdr:rowOff>
    </xdr:from>
    <xdr:ext cx="599010" cy="259045"/>
    <xdr:sp macro="" textlink="">
      <xdr:nvSpPr>
        <xdr:cNvPr id="83" name="人件費該当値テキスト"/>
        <xdr:cNvSpPr txBox="1"/>
      </xdr:nvSpPr>
      <xdr:spPr>
        <a:xfrm>
          <a:off x="4686300" y="558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87920</xdr:rowOff>
    </xdr:from>
    <xdr:to>
      <xdr:col>20</xdr:col>
      <xdr:colOff>38100</xdr:colOff>
      <xdr:row>34</xdr:row>
      <xdr:rowOff>18070</xdr:rowOff>
    </xdr:to>
    <xdr:sp macro="" textlink="">
      <xdr:nvSpPr>
        <xdr:cNvPr id="84" name="楕円 83"/>
        <xdr:cNvSpPr/>
      </xdr:nvSpPr>
      <xdr:spPr>
        <a:xfrm>
          <a:off x="3746500" y="574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34597</xdr:rowOff>
    </xdr:from>
    <xdr:ext cx="599010" cy="259045"/>
    <xdr:sp macro="" textlink="">
      <xdr:nvSpPr>
        <xdr:cNvPr id="85" name="テキスト ボックス 84"/>
        <xdr:cNvSpPr txBox="1"/>
      </xdr:nvSpPr>
      <xdr:spPr>
        <a:xfrm>
          <a:off x="3497795" y="552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54790</xdr:rowOff>
    </xdr:from>
    <xdr:to>
      <xdr:col>15</xdr:col>
      <xdr:colOff>101600</xdr:colOff>
      <xdr:row>33</xdr:row>
      <xdr:rowOff>156390</xdr:rowOff>
    </xdr:to>
    <xdr:sp macro="" textlink="">
      <xdr:nvSpPr>
        <xdr:cNvPr id="86" name="楕円 85"/>
        <xdr:cNvSpPr/>
      </xdr:nvSpPr>
      <xdr:spPr>
        <a:xfrm>
          <a:off x="2857500" y="571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1467</xdr:rowOff>
    </xdr:from>
    <xdr:ext cx="599010" cy="259045"/>
    <xdr:sp macro="" textlink="">
      <xdr:nvSpPr>
        <xdr:cNvPr id="87" name="テキスト ボックス 86"/>
        <xdr:cNvSpPr txBox="1"/>
      </xdr:nvSpPr>
      <xdr:spPr>
        <a:xfrm>
          <a:off x="2608795" y="5487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86337</xdr:rowOff>
    </xdr:from>
    <xdr:to>
      <xdr:col>10</xdr:col>
      <xdr:colOff>165100</xdr:colOff>
      <xdr:row>34</xdr:row>
      <xdr:rowOff>16487</xdr:rowOff>
    </xdr:to>
    <xdr:sp macro="" textlink="">
      <xdr:nvSpPr>
        <xdr:cNvPr id="88" name="楕円 87"/>
        <xdr:cNvSpPr/>
      </xdr:nvSpPr>
      <xdr:spPr>
        <a:xfrm>
          <a:off x="1968500" y="574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33014</xdr:rowOff>
    </xdr:from>
    <xdr:ext cx="599010" cy="259045"/>
    <xdr:sp macro="" textlink="">
      <xdr:nvSpPr>
        <xdr:cNvPr id="89" name="テキスト ボックス 88"/>
        <xdr:cNvSpPr txBox="1"/>
      </xdr:nvSpPr>
      <xdr:spPr>
        <a:xfrm>
          <a:off x="1719795" y="551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157447</xdr:rowOff>
    </xdr:from>
    <xdr:to>
      <xdr:col>6</xdr:col>
      <xdr:colOff>38100</xdr:colOff>
      <xdr:row>33</xdr:row>
      <xdr:rowOff>87597</xdr:rowOff>
    </xdr:to>
    <xdr:sp macro="" textlink="">
      <xdr:nvSpPr>
        <xdr:cNvPr id="90" name="楕円 89"/>
        <xdr:cNvSpPr/>
      </xdr:nvSpPr>
      <xdr:spPr>
        <a:xfrm>
          <a:off x="1079500" y="564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104124</xdr:rowOff>
    </xdr:from>
    <xdr:ext cx="599010" cy="259045"/>
    <xdr:sp macro="" textlink="">
      <xdr:nvSpPr>
        <xdr:cNvPr id="91" name="テキスト ボックス 90"/>
        <xdr:cNvSpPr txBox="1"/>
      </xdr:nvSpPr>
      <xdr:spPr>
        <a:xfrm>
          <a:off x="830795" y="5419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37205</xdr:rowOff>
    </xdr:from>
    <xdr:to>
      <xdr:col>24</xdr:col>
      <xdr:colOff>62865</xdr:colOff>
      <xdr:row>58</xdr:row>
      <xdr:rowOff>44929</xdr:rowOff>
    </xdr:to>
    <xdr:cxnSp macro="">
      <xdr:nvCxnSpPr>
        <xdr:cNvPr id="118" name="直線コネクタ 117"/>
        <xdr:cNvCxnSpPr/>
      </xdr:nvCxnSpPr>
      <xdr:spPr>
        <a:xfrm flipV="1">
          <a:off x="4633595" y="8609705"/>
          <a:ext cx="1270" cy="137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48756</xdr:rowOff>
    </xdr:from>
    <xdr:ext cx="534377" cy="259045"/>
    <xdr:sp macro="" textlink="">
      <xdr:nvSpPr>
        <xdr:cNvPr id="119" name="物件費最小値テキスト"/>
        <xdr:cNvSpPr txBox="1"/>
      </xdr:nvSpPr>
      <xdr:spPr>
        <a:xfrm>
          <a:off x="4686300" y="99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44929</xdr:rowOff>
    </xdr:from>
    <xdr:to>
      <xdr:col>24</xdr:col>
      <xdr:colOff>152400</xdr:colOff>
      <xdr:row>58</xdr:row>
      <xdr:rowOff>44929</xdr:rowOff>
    </xdr:to>
    <xdr:cxnSp macro="">
      <xdr:nvCxnSpPr>
        <xdr:cNvPr id="120" name="直線コネクタ 119"/>
        <xdr:cNvCxnSpPr/>
      </xdr:nvCxnSpPr>
      <xdr:spPr>
        <a:xfrm>
          <a:off x="4546600" y="998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155332</xdr:rowOff>
    </xdr:from>
    <xdr:ext cx="599010" cy="259045"/>
    <xdr:sp macro="" textlink="">
      <xdr:nvSpPr>
        <xdr:cNvPr id="121" name="物件費最大値テキスト"/>
        <xdr:cNvSpPr txBox="1"/>
      </xdr:nvSpPr>
      <xdr:spPr>
        <a:xfrm>
          <a:off x="4686300" y="838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37205</xdr:rowOff>
    </xdr:from>
    <xdr:to>
      <xdr:col>24</xdr:col>
      <xdr:colOff>152400</xdr:colOff>
      <xdr:row>50</xdr:row>
      <xdr:rowOff>37205</xdr:rowOff>
    </xdr:to>
    <xdr:cxnSp macro="">
      <xdr:nvCxnSpPr>
        <xdr:cNvPr id="122" name="直線コネクタ 121"/>
        <xdr:cNvCxnSpPr/>
      </xdr:nvCxnSpPr>
      <xdr:spPr>
        <a:xfrm>
          <a:off x="4546600" y="8609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70500</xdr:rowOff>
    </xdr:from>
    <xdr:to>
      <xdr:col>24</xdr:col>
      <xdr:colOff>63500</xdr:colOff>
      <xdr:row>55</xdr:row>
      <xdr:rowOff>86567</xdr:rowOff>
    </xdr:to>
    <xdr:cxnSp macro="">
      <xdr:nvCxnSpPr>
        <xdr:cNvPr id="123" name="直線コネクタ 122"/>
        <xdr:cNvCxnSpPr/>
      </xdr:nvCxnSpPr>
      <xdr:spPr>
        <a:xfrm>
          <a:off x="3797300" y="9500250"/>
          <a:ext cx="838200" cy="1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39066</xdr:rowOff>
    </xdr:from>
    <xdr:ext cx="534377" cy="259045"/>
    <xdr:sp macro="" textlink="">
      <xdr:nvSpPr>
        <xdr:cNvPr id="124" name="物件費平均値テキスト"/>
        <xdr:cNvSpPr txBox="1"/>
      </xdr:nvSpPr>
      <xdr:spPr>
        <a:xfrm>
          <a:off x="4686300" y="9297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16189</xdr:rowOff>
    </xdr:from>
    <xdr:to>
      <xdr:col>24</xdr:col>
      <xdr:colOff>114300</xdr:colOff>
      <xdr:row>55</xdr:row>
      <xdr:rowOff>117789</xdr:rowOff>
    </xdr:to>
    <xdr:sp macro="" textlink="">
      <xdr:nvSpPr>
        <xdr:cNvPr id="125" name="フローチャート: 判断 124"/>
        <xdr:cNvSpPr/>
      </xdr:nvSpPr>
      <xdr:spPr>
        <a:xfrm>
          <a:off x="4584700" y="944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70500</xdr:rowOff>
    </xdr:from>
    <xdr:to>
      <xdr:col>19</xdr:col>
      <xdr:colOff>177800</xdr:colOff>
      <xdr:row>55</xdr:row>
      <xdr:rowOff>164667</xdr:rowOff>
    </xdr:to>
    <xdr:cxnSp macro="">
      <xdr:nvCxnSpPr>
        <xdr:cNvPr id="126" name="直線コネクタ 125"/>
        <xdr:cNvCxnSpPr/>
      </xdr:nvCxnSpPr>
      <xdr:spPr>
        <a:xfrm flipV="1">
          <a:off x="2908300" y="9500250"/>
          <a:ext cx="889000" cy="9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41678</xdr:rowOff>
    </xdr:from>
    <xdr:to>
      <xdr:col>20</xdr:col>
      <xdr:colOff>38100</xdr:colOff>
      <xdr:row>55</xdr:row>
      <xdr:rowOff>143278</xdr:rowOff>
    </xdr:to>
    <xdr:sp macro="" textlink="">
      <xdr:nvSpPr>
        <xdr:cNvPr id="127" name="フローチャート: 判断 126"/>
        <xdr:cNvSpPr/>
      </xdr:nvSpPr>
      <xdr:spPr>
        <a:xfrm>
          <a:off x="37465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134405</xdr:rowOff>
    </xdr:from>
    <xdr:ext cx="534377" cy="259045"/>
    <xdr:sp macro="" textlink="">
      <xdr:nvSpPr>
        <xdr:cNvPr id="128" name="テキスト ボックス 127"/>
        <xdr:cNvSpPr txBox="1"/>
      </xdr:nvSpPr>
      <xdr:spPr>
        <a:xfrm>
          <a:off x="3530111" y="956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164667</xdr:rowOff>
    </xdr:from>
    <xdr:to>
      <xdr:col>15</xdr:col>
      <xdr:colOff>50800</xdr:colOff>
      <xdr:row>56</xdr:row>
      <xdr:rowOff>57469</xdr:rowOff>
    </xdr:to>
    <xdr:cxnSp macro="">
      <xdr:nvCxnSpPr>
        <xdr:cNvPr id="129" name="直線コネクタ 128"/>
        <xdr:cNvCxnSpPr/>
      </xdr:nvCxnSpPr>
      <xdr:spPr>
        <a:xfrm flipV="1">
          <a:off x="2019300" y="9594417"/>
          <a:ext cx="889000" cy="6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71902</xdr:rowOff>
    </xdr:from>
    <xdr:to>
      <xdr:col>15</xdr:col>
      <xdr:colOff>101600</xdr:colOff>
      <xdr:row>56</xdr:row>
      <xdr:rowOff>2052</xdr:rowOff>
    </xdr:to>
    <xdr:sp macro="" textlink="">
      <xdr:nvSpPr>
        <xdr:cNvPr id="130" name="フローチャート: 判断 129"/>
        <xdr:cNvSpPr/>
      </xdr:nvSpPr>
      <xdr:spPr>
        <a:xfrm>
          <a:off x="2857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18579</xdr:rowOff>
    </xdr:from>
    <xdr:ext cx="534377" cy="259045"/>
    <xdr:sp macro="" textlink="">
      <xdr:nvSpPr>
        <xdr:cNvPr id="131" name="テキスト ボックス 130"/>
        <xdr:cNvSpPr txBox="1"/>
      </xdr:nvSpPr>
      <xdr:spPr>
        <a:xfrm>
          <a:off x="2641111" y="9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57469</xdr:rowOff>
    </xdr:from>
    <xdr:to>
      <xdr:col>10</xdr:col>
      <xdr:colOff>114300</xdr:colOff>
      <xdr:row>56</xdr:row>
      <xdr:rowOff>70891</xdr:rowOff>
    </xdr:to>
    <xdr:cxnSp macro="">
      <xdr:nvCxnSpPr>
        <xdr:cNvPr id="132" name="直線コネクタ 131"/>
        <xdr:cNvCxnSpPr/>
      </xdr:nvCxnSpPr>
      <xdr:spPr>
        <a:xfrm flipV="1">
          <a:off x="1130300" y="9658669"/>
          <a:ext cx="889000" cy="1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40502</xdr:rowOff>
    </xdr:from>
    <xdr:to>
      <xdr:col>10</xdr:col>
      <xdr:colOff>165100</xdr:colOff>
      <xdr:row>54</xdr:row>
      <xdr:rowOff>142102</xdr:rowOff>
    </xdr:to>
    <xdr:sp macro="" textlink="">
      <xdr:nvSpPr>
        <xdr:cNvPr id="133" name="フローチャート: 判断 132"/>
        <xdr:cNvSpPr/>
      </xdr:nvSpPr>
      <xdr:spPr>
        <a:xfrm>
          <a:off x="1968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158629</xdr:rowOff>
    </xdr:from>
    <xdr:ext cx="534377" cy="259045"/>
    <xdr:sp macro="" textlink="">
      <xdr:nvSpPr>
        <xdr:cNvPr id="134" name="テキスト ボックス 133"/>
        <xdr:cNvSpPr txBox="1"/>
      </xdr:nvSpPr>
      <xdr:spPr>
        <a:xfrm>
          <a:off x="1752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130325</xdr:rowOff>
    </xdr:from>
    <xdr:to>
      <xdr:col>6</xdr:col>
      <xdr:colOff>38100</xdr:colOff>
      <xdr:row>56</xdr:row>
      <xdr:rowOff>60475</xdr:rowOff>
    </xdr:to>
    <xdr:sp macro="" textlink="">
      <xdr:nvSpPr>
        <xdr:cNvPr id="135" name="フローチャート: 判断 134"/>
        <xdr:cNvSpPr/>
      </xdr:nvSpPr>
      <xdr:spPr>
        <a:xfrm>
          <a:off x="1079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77002</xdr:rowOff>
    </xdr:from>
    <xdr:ext cx="534377" cy="259045"/>
    <xdr:sp macro="" textlink="">
      <xdr:nvSpPr>
        <xdr:cNvPr id="136" name="テキスト ボックス 135"/>
        <xdr:cNvSpPr txBox="1"/>
      </xdr:nvSpPr>
      <xdr:spPr>
        <a:xfrm>
          <a:off x="863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35767</xdr:rowOff>
    </xdr:from>
    <xdr:to>
      <xdr:col>24</xdr:col>
      <xdr:colOff>114300</xdr:colOff>
      <xdr:row>55</xdr:row>
      <xdr:rowOff>137367</xdr:rowOff>
    </xdr:to>
    <xdr:sp macro="" textlink="">
      <xdr:nvSpPr>
        <xdr:cNvPr id="142" name="楕円 141"/>
        <xdr:cNvSpPr/>
      </xdr:nvSpPr>
      <xdr:spPr>
        <a:xfrm>
          <a:off x="4584700" y="946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14194</xdr:rowOff>
    </xdr:from>
    <xdr:ext cx="534377" cy="259045"/>
    <xdr:sp macro="" textlink="">
      <xdr:nvSpPr>
        <xdr:cNvPr id="143" name="物件費該当値テキスト"/>
        <xdr:cNvSpPr txBox="1"/>
      </xdr:nvSpPr>
      <xdr:spPr>
        <a:xfrm>
          <a:off x="4686300" y="944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19700</xdr:rowOff>
    </xdr:from>
    <xdr:to>
      <xdr:col>20</xdr:col>
      <xdr:colOff>38100</xdr:colOff>
      <xdr:row>55</xdr:row>
      <xdr:rowOff>121300</xdr:rowOff>
    </xdr:to>
    <xdr:sp macro="" textlink="">
      <xdr:nvSpPr>
        <xdr:cNvPr id="144" name="楕円 143"/>
        <xdr:cNvSpPr/>
      </xdr:nvSpPr>
      <xdr:spPr>
        <a:xfrm>
          <a:off x="3746500" y="944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137827</xdr:rowOff>
    </xdr:from>
    <xdr:ext cx="534377" cy="259045"/>
    <xdr:sp macro="" textlink="">
      <xdr:nvSpPr>
        <xdr:cNvPr id="145" name="テキスト ボックス 144"/>
        <xdr:cNvSpPr txBox="1"/>
      </xdr:nvSpPr>
      <xdr:spPr>
        <a:xfrm>
          <a:off x="3530111" y="922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113867</xdr:rowOff>
    </xdr:from>
    <xdr:to>
      <xdr:col>15</xdr:col>
      <xdr:colOff>101600</xdr:colOff>
      <xdr:row>56</xdr:row>
      <xdr:rowOff>44017</xdr:rowOff>
    </xdr:to>
    <xdr:sp macro="" textlink="">
      <xdr:nvSpPr>
        <xdr:cNvPr id="146" name="楕円 145"/>
        <xdr:cNvSpPr/>
      </xdr:nvSpPr>
      <xdr:spPr>
        <a:xfrm>
          <a:off x="2857500" y="954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35144</xdr:rowOff>
    </xdr:from>
    <xdr:ext cx="534377" cy="259045"/>
    <xdr:sp macro="" textlink="">
      <xdr:nvSpPr>
        <xdr:cNvPr id="147" name="テキスト ボックス 146"/>
        <xdr:cNvSpPr txBox="1"/>
      </xdr:nvSpPr>
      <xdr:spPr>
        <a:xfrm>
          <a:off x="2641111" y="963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6669</xdr:rowOff>
    </xdr:from>
    <xdr:to>
      <xdr:col>10</xdr:col>
      <xdr:colOff>165100</xdr:colOff>
      <xdr:row>56</xdr:row>
      <xdr:rowOff>108269</xdr:rowOff>
    </xdr:to>
    <xdr:sp macro="" textlink="">
      <xdr:nvSpPr>
        <xdr:cNvPr id="148" name="楕円 147"/>
        <xdr:cNvSpPr/>
      </xdr:nvSpPr>
      <xdr:spPr>
        <a:xfrm>
          <a:off x="1968500" y="960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99396</xdr:rowOff>
    </xdr:from>
    <xdr:ext cx="534377" cy="259045"/>
    <xdr:sp macro="" textlink="">
      <xdr:nvSpPr>
        <xdr:cNvPr id="149" name="テキスト ボックス 148"/>
        <xdr:cNvSpPr txBox="1"/>
      </xdr:nvSpPr>
      <xdr:spPr>
        <a:xfrm>
          <a:off x="1752111" y="970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20091</xdr:rowOff>
    </xdr:from>
    <xdr:to>
      <xdr:col>6</xdr:col>
      <xdr:colOff>38100</xdr:colOff>
      <xdr:row>56</xdr:row>
      <xdr:rowOff>121691</xdr:rowOff>
    </xdr:to>
    <xdr:sp macro="" textlink="">
      <xdr:nvSpPr>
        <xdr:cNvPr id="150" name="楕円 149"/>
        <xdr:cNvSpPr/>
      </xdr:nvSpPr>
      <xdr:spPr>
        <a:xfrm>
          <a:off x="1079500" y="962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112818</xdr:rowOff>
    </xdr:from>
    <xdr:ext cx="534377" cy="259045"/>
    <xdr:sp macro="" textlink="">
      <xdr:nvSpPr>
        <xdr:cNvPr id="151" name="テキスト ボックス 150"/>
        <xdr:cNvSpPr txBox="1"/>
      </xdr:nvSpPr>
      <xdr:spPr>
        <a:xfrm>
          <a:off x="863111" y="971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146748</xdr:rowOff>
    </xdr:from>
    <xdr:to>
      <xdr:col>24</xdr:col>
      <xdr:colOff>62865</xdr:colOff>
      <xdr:row>79</xdr:row>
      <xdr:rowOff>24104</xdr:rowOff>
    </xdr:to>
    <xdr:cxnSp macro="">
      <xdr:nvCxnSpPr>
        <xdr:cNvPr id="175" name="直線コネクタ 174"/>
        <xdr:cNvCxnSpPr/>
      </xdr:nvCxnSpPr>
      <xdr:spPr>
        <a:xfrm flipV="1">
          <a:off x="4633595" y="11976798"/>
          <a:ext cx="1270" cy="1591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27931</xdr:rowOff>
    </xdr:from>
    <xdr:ext cx="378565" cy="259045"/>
    <xdr:sp macro="" textlink="">
      <xdr:nvSpPr>
        <xdr:cNvPr id="176" name="維持補修費最小値テキスト"/>
        <xdr:cNvSpPr txBox="1"/>
      </xdr:nvSpPr>
      <xdr:spPr>
        <a:xfrm>
          <a:off x="4686300" y="13572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24104</xdr:rowOff>
    </xdr:from>
    <xdr:to>
      <xdr:col>24</xdr:col>
      <xdr:colOff>152400</xdr:colOff>
      <xdr:row>79</xdr:row>
      <xdr:rowOff>24104</xdr:rowOff>
    </xdr:to>
    <xdr:cxnSp macro="">
      <xdr:nvCxnSpPr>
        <xdr:cNvPr id="177" name="直線コネクタ 176"/>
        <xdr:cNvCxnSpPr/>
      </xdr:nvCxnSpPr>
      <xdr:spPr>
        <a:xfrm>
          <a:off x="4546600" y="13568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93425</xdr:rowOff>
    </xdr:from>
    <xdr:ext cx="534377" cy="259045"/>
    <xdr:sp macro="" textlink="">
      <xdr:nvSpPr>
        <xdr:cNvPr id="178" name="維持補修費最大値テキスト"/>
        <xdr:cNvSpPr txBox="1"/>
      </xdr:nvSpPr>
      <xdr:spPr>
        <a:xfrm>
          <a:off x="4686300" y="1175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146748</xdr:rowOff>
    </xdr:from>
    <xdr:to>
      <xdr:col>24</xdr:col>
      <xdr:colOff>152400</xdr:colOff>
      <xdr:row>69</xdr:row>
      <xdr:rowOff>146748</xdr:rowOff>
    </xdr:to>
    <xdr:cxnSp macro="">
      <xdr:nvCxnSpPr>
        <xdr:cNvPr id="179" name="直線コネクタ 178"/>
        <xdr:cNvCxnSpPr/>
      </xdr:nvCxnSpPr>
      <xdr:spPr>
        <a:xfrm>
          <a:off x="4546600" y="1197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40830</xdr:rowOff>
    </xdr:from>
    <xdr:to>
      <xdr:col>24</xdr:col>
      <xdr:colOff>63500</xdr:colOff>
      <xdr:row>78</xdr:row>
      <xdr:rowOff>66624</xdr:rowOff>
    </xdr:to>
    <xdr:cxnSp macro="">
      <xdr:nvCxnSpPr>
        <xdr:cNvPr id="180" name="直線コネクタ 179"/>
        <xdr:cNvCxnSpPr/>
      </xdr:nvCxnSpPr>
      <xdr:spPr>
        <a:xfrm flipV="1">
          <a:off x="3797300" y="13413930"/>
          <a:ext cx="838200" cy="2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93336</xdr:rowOff>
    </xdr:from>
    <xdr:ext cx="469744" cy="259045"/>
    <xdr:sp macro="" textlink="">
      <xdr:nvSpPr>
        <xdr:cNvPr id="181" name="維持補修費平均値テキスト"/>
        <xdr:cNvSpPr txBox="1"/>
      </xdr:nvSpPr>
      <xdr:spPr>
        <a:xfrm>
          <a:off x="4686300" y="131235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70459</xdr:rowOff>
    </xdr:from>
    <xdr:to>
      <xdr:col>24</xdr:col>
      <xdr:colOff>114300</xdr:colOff>
      <xdr:row>78</xdr:row>
      <xdr:rowOff>609</xdr:rowOff>
    </xdr:to>
    <xdr:sp macro="" textlink="">
      <xdr:nvSpPr>
        <xdr:cNvPr id="182" name="フローチャート: 判断 181"/>
        <xdr:cNvSpPr/>
      </xdr:nvSpPr>
      <xdr:spPr>
        <a:xfrm>
          <a:off x="45847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64376</xdr:rowOff>
    </xdr:from>
    <xdr:to>
      <xdr:col>19</xdr:col>
      <xdr:colOff>177800</xdr:colOff>
      <xdr:row>78</xdr:row>
      <xdr:rowOff>66624</xdr:rowOff>
    </xdr:to>
    <xdr:cxnSp macro="">
      <xdr:nvCxnSpPr>
        <xdr:cNvPr id="183" name="直線コネクタ 182"/>
        <xdr:cNvCxnSpPr/>
      </xdr:nvCxnSpPr>
      <xdr:spPr>
        <a:xfrm>
          <a:off x="2908300" y="13437476"/>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31674</xdr:rowOff>
    </xdr:from>
    <xdr:to>
      <xdr:col>20</xdr:col>
      <xdr:colOff>38100</xdr:colOff>
      <xdr:row>77</xdr:row>
      <xdr:rowOff>133274</xdr:rowOff>
    </xdr:to>
    <xdr:sp macro="" textlink="">
      <xdr:nvSpPr>
        <xdr:cNvPr id="184" name="フローチャート: 判断 183"/>
        <xdr:cNvSpPr/>
      </xdr:nvSpPr>
      <xdr:spPr>
        <a:xfrm>
          <a:off x="3746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149801</xdr:rowOff>
    </xdr:from>
    <xdr:ext cx="469744" cy="259045"/>
    <xdr:sp macro="" textlink="">
      <xdr:nvSpPr>
        <xdr:cNvPr id="185" name="テキスト ボックス 184"/>
        <xdr:cNvSpPr txBox="1"/>
      </xdr:nvSpPr>
      <xdr:spPr>
        <a:xfrm>
          <a:off x="3562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53136</xdr:rowOff>
    </xdr:from>
    <xdr:to>
      <xdr:col>15</xdr:col>
      <xdr:colOff>50800</xdr:colOff>
      <xdr:row>78</xdr:row>
      <xdr:rowOff>64376</xdr:rowOff>
    </xdr:to>
    <xdr:cxnSp macro="">
      <xdr:nvCxnSpPr>
        <xdr:cNvPr id="186" name="直線コネクタ 185"/>
        <xdr:cNvCxnSpPr/>
      </xdr:nvCxnSpPr>
      <xdr:spPr>
        <a:xfrm>
          <a:off x="2019300" y="13426236"/>
          <a:ext cx="8890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80251</xdr:rowOff>
    </xdr:from>
    <xdr:to>
      <xdr:col>15</xdr:col>
      <xdr:colOff>101600</xdr:colOff>
      <xdr:row>78</xdr:row>
      <xdr:rowOff>10401</xdr:rowOff>
    </xdr:to>
    <xdr:sp macro="" textlink="">
      <xdr:nvSpPr>
        <xdr:cNvPr id="187" name="フローチャート: 判断 186"/>
        <xdr:cNvSpPr/>
      </xdr:nvSpPr>
      <xdr:spPr>
        <a:xfrm>
          <a:off x="2857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26928</xdr:rowOff>
    </xdr:from>
    <xdr:ext cx="469744" cy="259045"/>
    <xdr:sp macro="" textlink="">
      <xdr:nvSpPr>
        <xdr:cNvPr id="188" name="テキスト ボックス 187"/>
        <xdr:cNvSpPr txBox="1"/>
      </xdr:nvSpPr>
      <xdr:spPr>
        <a:xfrm>
          <a:off x="2673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53136</xdr:rowOff>
    </xdr:from>
    <xdr:to>
      <xdr:col>10</xdr:col>
      <xdr:colOff>114300</xdr:colOff>
      <xdr:row>78</xdr:row>
      <xdr:rowOff>80607</xdr:rowOff>
    </xdr:to>
    <xdr:cxnSp macro="">
      <xdr:nvCxnSpPr>
        <xdr:cNvPr id="189" name="直線コネクタ 188"/>
        <xdr:cNvCxnSpPr/>
      </xdr:nvCxnSpPr>
      <xdr:spPr>
        <a:xfrm flipV="1">
          <a:off x="1130300" y="13426236"/>
          <a:ext cx="889000" cy="2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123113</xdr:rowOff>
    </xdr:from>
    <xdr:to>
      <xdr:col>10</xdr:col>
      <xdr:colOff>165100</xdr:colOff>
      <xdr:row>78</xdr:row>
      <xdr:rowOff>53263</xdr:rowOff>
    </xdr:to>
    <xdr:sp macro="" textlink="">
      <xdr:nvSpPr>
        <xdr:cNvPr id="190" name="フローチャート: 判断 189"/>
        <xdr:cNvSpPr/>
      </xdr:nvSpPr>
      <xdr:spPr>
        <a:xfrm>
          <a:off x="1968500" y="13324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69790</xdr:rowOff>
    </xdr:from>
    <xdr:ext cx="469744" cy="259045"/>
    <xdr:sp macro="" textlink="">
      <xdr:nvSpPr>
        <xdr:cNvPr id="191" name="テキスト ボックス 190"/>
        <xdr:cNvSpPr txBox="1"/>
      </xdr:nvSpPr>
      <xdr:spPr>
        <a:xfrm>
          <a:off x="1784428" y="1309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162891</xdr:rowOff>
    </xdr:from>
    <xdr:to>
      <xdr:col>6</xdr:col>
      <xdr:colOff>38100</xdr:colOff>
      <xdr:row>78</xdr:row>
      <xdr:rowOff>93041</xdr:rowOff>
    </xdr:to>
    <xdr:sp macro="" textlink="">
      <xdr:nvSpPr>
        <xdr:cNvPr id="192" name="フローチャート: 判断 191"/>
        <xdr:cNvSpPr/>
      </xdr:nvSpPr>
      <xdr:spPr>
        <a:xfrm>
          <a:off x="1079500" y="133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109568</xdr:rowOff>
    </xdr:from>
    <xdr:ext cx="469744" cy="259045"/>
    <xdr:sp macro="" textlink="">
      <xdr:nvSpPr>
        <xdr:cNvPr id="193" name="テキスト ボックス 192"/>
        <xdr:cNvSpPr txBox="1"/>
      </xdr:nvSpPr>
      <xdr:spPr>
        <a:xfrm>
          <a:off x="895428" y="1313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161480</xdr:rowOff>
    </xdr:from>
    <xdr:to>
      <xdr:col>24</xdr:col>
      <xdr:colOff>114300</xdr:colOff>
      <xdr:row>78</xdr:row>
      <xdr:rowOff>91630</xdr:rowOff>
    </xdr:to>
    <xdr:sp macro="" textlink="">
      <xdr:nvSpPr>
        <xdr:cNvPr id="199" name="楕円 198"/>
        <xdr:cNvSpPr/>
      </xdr:nvSpPr>
      <xdr:spPr>
        <a:xfrm>
          <a:off x="4584700" y="1336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139907</xdr:rowOff>
    </xdr:from>
    <xdr:ext cx="469744" cy="259045"/>
    <xdr:sp macro="" textlink="">
      <xdr:nvSpPr>
        <xdr:cNvPr id="200" name="維持補修費該当値テキスト"/>
        <xdr:cNvSpPr txBox="1"/>
      </xdr:nvSpPr>
      <xdr:spPr>
        <a:xfrm>
          <a:off x="4686300" y="1334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15824</xdr:rowOff>
    </xdr:from>
    <xdr:to>
      <xdr:col>20</xdr:col>
      <xdr:colOff>38100</xdr:colOff>
      <xdr:row>78</xdr:row>
      <xdr:rowOff>117424</xdr:rowOff>
    </xdr:to>
    <xdr:sp macro="" textlink="">
      <xdr:nvSpPr>
        <xdr:cNvPr id="201" name="楕円 200"/>
        <xdr:cNvSpPr/>
      </xdr:nvSpPr>
      <xdr:spPr>
        <a:xfrm>
          <a:off x="3746500" y="1338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108551</xdr:rowOff>
    </xdr:from>
    <xdr:ext cx="469744" cy="259045"/>
    <xdr:sp macro="" textlink="">
      <xdr:nvSpPr>
        <xdr:cNvPr id="202" name="テキスト ボックス 201"/>
        <xdr:cNvSpPr txBox="1"/>
      </xdr:nvSpPr>
      <xdr:spPr>
        <a:xfrm>
          <a:off x="3562428" y="13481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13576</xdr:rowOff>
    </xdr:from>
    <xdr:to>
      <xdr:col>15</xdr:col>
      <xdr:colOff>101600</xdr:colOff>
      <xdr:row>78</xdr:row>
      <xdr:rowOff>115176</xdr:rowOff>
    </xdr:to>
    <xdr:sp macro="" textlink="">
      <xdr:nvSpPr>
        <xdr:cNvPr id="203" name="楕円 202"/>
        <xdr:cNvSpPr/>
      </xdr:nvSpPr>
      <xdr:spPr>
        <a:xfrm>
          <a:off x="2857500" y="1338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106303</xdr:rowOff>
    </xdr:from>
    <xdr:ext cx="469744" cy="259045"/>
    <xdr:sp macro="" textlink="">
      <xdr:nvSpPr>
        <xdr:cNvPr id="204" name="テキスト ボックス 203"/>
        <xdr:cNvSpPr txBox="1"/>
      </xdr:nvSpPr>
      <xdr:spPr>
        <a:xfrm>
          <a:off x="2673428" y="1347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2336</xdr:rowOff>
    </xdr:from>
    <xdr:to>
      <xdr:col>10</xdr:col>
      <xdr:colOff>165100</xdr:colOff>
      <xdr:row>78</xdr:row>
      <xdr:rowOff>103936</xdr:rowOff>
    </xdr:to>
    <xdr:sp macro="" textlink="">
      <xdr:nvSpPr>
        <xdr:cNvPr id="205" name="楕円 204"/>
        <xdr:cNvSpPr/>
      </xdr:nvSpPr>
      <xdr:spPr>
        <a:xfrm>
          <a:off x="1968500" y="1337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95063</xdr:rowOff>
    </xdr:from>
    <xdr:ext cx="469744" cy="259045"/>
    <xdr:sp macro="" textlink="">
      <xdr:nvSpPr>
        <xdr:cNvPr id="206" name="テキスト ボックス 205"/>
        <xdr:cNvSpPr txBox="1"/>
      </xdr:nvSpPr>
      <xdr:spPr>
        <a:xfrm>
          <a:off x="1784428" y="13468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29807</xdr:rowOff>
    </xdr:from>
    <xdr:to>
      <xdr:col>6</xdr:col>
      <xdr:colOff>38100</xdr:colOff>
      <xdr:row>78</xdr:row>
      <xdr:rowOff>131407</xdr:rowOff>
    </xdr:to>
    <xdr:sp macro="" textlink="">
      <xdr:nvSpPr>
        <xdr:cNvPr id="207" name="楕円 206"/>
        <xdr:cNvSpPr/>
      </xdr:nvSpPr>
      <xdr:spPr>
        <a:xfrm>
          <a:off x="1079500" y="1340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122534</xdr:rowOff>
    </xdr:from>
    <xdr:ext cx="469744" cy="259045"/>
    <xdr:sp macro="" textlink="">
      <xdr:nvSpPr>
        <xdr:cNvPr id="208" name="テキスト ボックス 207"/>
        <xdr:cNvSpPr txBox="1"/>
      </xdr:nvSpPr>
      <xdr:spPr>
        <a:xfrm>
          <a:off x="895428" y="13495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6186</xdr:rowOff>
    </xdr:from>
    <xdr:to>
      <xdr:col>24</xdr:col>
      <xdr:colOff>62865</xdr:colOff>
      <xdr:row>99</xdr:row>
      <xdr:rowOff>74346</xdr:rowOff>
    </xdr:to>
    <xdr:cxnSp macro="">
      <xdr:nvCxnSpPr>
        <xdr:cNvPr id="233" name="直線コネクタ 232"/>
        <xdr:cNvCxnSpPr/>
      </xdr:nvCxnSpPr>
      <xdr:spPr>
        <a:xfrm flipV="1">
          <a:off x="4633595" y="15608136"/>
          <a:ext cx="1270" cy="1439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78173</xdr:rowOff>
    </xdr:from>
    <xdr:ext cx="534377" cy="259045"/>
    <xdr:sp macro="" textlink="">
      <xdr:nvSpPr>
        <xdr:cNvPr id="234" name="扶助費最小値テキスト"/>
        <xdr:cNvSpPr txBox="1"/>
      </xdr:nvSpPr>
      <xdr:spPr>
        <a:xfrm>
          <a:off x="4686300" y="1705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74346</xdr:rowOff>
    </xdr:from>
    <xdr:to>
      <xdr:col>24</xdr:col>
      <xdr:colOff>152400</xdr:colOff>
      <xdr:row>99</xdr:row>
      <xdr:rowOff>74346</xdr:rowOff>
    </xdr:to>
    <xdr:cxnSp macro="">
      <xdr:nvCxnSpPr>
        <xdr:cNvPr id="235" name="直線コネクタ 234"/>
        <xdr:cNvCxnSpPr/>
      </xdr:nvCxnSpPr>
      <xdr:spPr>
        <a:xfrm>
          <a:off x="4546600" y="1704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124313</xdr:rowOff>
    </xdr:from>
    <xdr:ext cx="599010" cy="259045"/>
    <xdr:sp macro="" textlink="">
      <xdr:nvSpPr>
        <xdr:cNvPr id="236" name="扶助費最大値テキスト"/>
        <xdr:cNvSpPr txBox="1"/>
      </xdr:nvSpPr>
      <xdr:spPr>
        <a:xfrm>
          <a:off x="4686300" y="1538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6186</xdr:rowOff>
    </xdr:from>
    <xdr:to>
      <xdr:col>24</xdr:col>
      <xdr:colOff>152400</xdr:colOff>
      <xdr:row>91</xdr:row>
      <xdr:rowOff>6186</xdr:rowOff>
    </xdr:to>
    <xdr:cxnSp macro="">
      <xdr:nvCxnSpPr>
        <xdr:cNvPr id="237" name="直線コネクタ 236"/>
        <xdr:cNvCxnSpPr/>
      </xdr:nvCxnSpPr>
      <xdr:spPr>
        <a:xfrm>
          <a:off x="4546600" y="1560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144018</xdr:rowOff>
    </xdr:from>
    <xdr:to>
      <xdr:col>24</xdr:col>
      <xdr:colOff>63500</xdr:colOff>
      <xdr:row>93</xdr:row>
      <xdr:rowOff>147295</xdr:rowOff>
    </xdr:to>
    <xdr:cxnSp macro="">
      <xdr:nvCxnSpPr>
        <xdr:cNvPr id="238" name="直線コネクタ 237"/>
        <xdr:cNvCxnSpPr/>
      </xdr:nvCxnSpPr>
      <xdr:spPr>
        <a:xfrm>
          <a:off x="3797300" y="16088868"/>
          <a:ext cx="8382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20324</xdr:rowOff>
    </xdr:from>
    <xdr:ext cx="534377" cy="259045"/>
    <xdr:sp macro="" textlink="">
      <xdr:nvSpPr>
        <xdr:cNvPr id="239" name="扶助費平均値テキスト"/>
        <xdr:cNvSpPr txBox="1"/>
      </xdr:nvSpPr>
      <xdr:spPr>
        <a:xfrm>
          <a:off x="4686300" y="16479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41897</xdr:rowOff>
    </xdr:from>
    <xdr:to>
      <xdr:col>24</xdr:col>
      <xdr:colOff>114300</xdr:colOff>
      <xdr:row>96</xdr:row>
      <xdr:rowOff>143497</xdr:rowOff>
    </xdr:to>
    <xdr:sp macro="" textlink="">
      <xdr:nvSpPr>
        <xdr:cNvPr id="240" name="フローチャート: 判断 239"/>
        <xdr:cNvSpPr/>
      </xdr:nvSpPr>
      <xdr:spPr>
        <a:xfrm>
          <a:off x="45847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144018</xdr:rowOff>
    </xdr:from>
    <xdr:to>
      <xdr:col>19</xdr:col>
      <xdr:colOff>177800</xdr:colOff>
      <xdr:row>94</xdr:row>
      <xdr:rowOff>28803</xdr:rowOff>
    </xdr:to>
    <xdr:cxnSp macro="">
      <xdr:nvCxnSpPr>
        <xdr:cNvPr id="241" name="直線コネクタ 240"/>
        <xdr:cNvCxnSpPr/>
      </xdr:nvCxnSpPr>
      <xdr:spPr>
        <a:xfrm flipV="1">
          <a:off x="2908300" y="16088868"/>
          <a:ext cx="889000" cy="5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44069</xdr:rowOff>
    </xdr:from>
    <xdr:to>
      <xdr:col>20</xdr:col>
      <xdr:colOff>38100</xdr:colOff>
      <xdr:row>96</xdr:row>
      <xdr:rowOff>145669</xdr:rowOff>
    </xdr:to>
    <xdr:sp macro="" textlink="">
      <xdr:nvSpPr>
        <xdr:cNvPr id="242" name="フローチャート: 判断 241"/>
        <xdr:cNvSpPr/>
      </xdr:nvSpPr>
      <xdr:spPr>
        <a:xfrm>
          <a:off x="3746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136796</xdr:rowOff>
    </xdr:from>
    <xdr:ext cx="534377" cy="259045"/>
    <xdr:sp macro="" textlink="">
      <xdr:nvSpPr>
        <xdr:cNvPr id="243" name="テキスト ボックス 242"/>
        <xdr:cNvSpPr txBox="1"/>
      </xdr:nvSpPr>
      <xdr:spPr>
        <a:xfrm>
          <a:off x="3530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28803</xdr:rowOff>
    </xdr:from>
    <xdr:to>
      <xdr:col>15</xdr:col>
      <xdr:colOff>50800</xdr:colOff>
      <xdr:row>94</xdr:row>
      <xdr:rowOff>144335</xdr:rowOff>
    </xdr:to>
    <xdr:cxnSp macro="">
      <xdr:nvCxnSpPr>
        <xdr:cNvPr id="244" name="直線コネクタ 243"/>
        <xdr:cNvCxnSpPr/>
      </xdr:nvCxnSpPr>
      <xdr:spPr>
        <a:xfrm flipV="1">
          <a:off x="2019300" y="16145103"/>
          <a:ext cx="889000" cy="11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78042</xdr:rowOff>
    </xdr:from>
    <xdr:to>
      <xdr:col>15</xdr:col>
      <xdr:colOff>101600</xdr:colOff>
      <xdr:row>97</xdr:row>
      <xdr:rowOff>8192</xdr:rowOff>
    </xdr:to>
    <xdr:sp macro="" textlink="">
      <xdr:nvSpPr>
        <xdr:cNvPr id="245" name="フローチャート: 判断 244"/>
        <xdr:cNvSpPr/>
      </xdr:nvSpPr>
      <xdr:spPr>
        <a:xfrm>
          <a:off x="2857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170769</xdr:rowOff>
    </xdr:from>
    <xdr:ext cx="534377" cy="259045"/>
    <xdr:sp macro="" textlink="">
      <xdr:nvSpPr>
        <xdr:cNvPr id="246" name="テキスト ボックス 245"/>
        <xdr:cNvSpPr txBox="1"/>
      </xdr:nvSpPr>
      <xdr:spPr>
        <a:xfrm>
          <a:off x="2641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144335</xdr:rowOff>
    </xdr:from>
    <xdr:to>
      <xdr:col>10</xdr:col>
      <xdr:colOff>114300</xdr:colOff>
      <xdr:row>95</xdr:row>
      <xdr:rowOff>35280</xdr:rowOff>
    </xdr:to>
    <xdr:cxnSp macro="">
      <xdr:nvCxnSpPr>
        <xdr:cNvPr id="247" name="直線コネクタ 246"/>
        <xdr:cNvCxnSpPr/>
      </xdr:nvCxnSpPr>
      <xdr:spPr>
        <a:xfrm flipV="1">
          <a:off x="1130300" y="16260635"/>
          <a:ext cx="889000" cy="6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156871</xdr:rowOff>
    </xdr:from>
    <xdr:to>
      <xdr:col>10</xdr:col>
      <xdr:colOff>165100</xdr:colOff>
      <xdr:row>97</xdr:row>
      <xdr:rowOff>87021</xdr:rowOff>
    </xdr:to>
    <xdr:sp macro="" textlink="">
      <xdr:nvSpPr>
        <xdr:cNvPr id="248" name="フローチャート: 判断 247"/>
        <xdr:cNvSpPr/>
      </xdr:nvSpPr>
      <xdr:spPr>
        <a:xfrm>
          <a:off x="1968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78148</xdr:rowOff>
    </xdr:from>
    <xdr:ext cx="534377" cy="259045"/>
    <xdr:sp macro="" textlink="">
      <xdr:nvSpPr>
        <xdr:cNvPr id="249" name="テキスト ボックス 248"/>
        <xdr:cNvSpPr txBox="1"/>
      </xdr:nvSpPr>
      <xdr:spPr>
        <a:xfrm>
          <a:off x="1752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62001</xdr:rowOff>
    </xdr:from>
    <xdr:to>
      <xdr:col>6</xdr:col>
      <xdr:colOff>38100</xdr:colOff>
      <xdr:row>97</xdr:row>
      <xdr:rowOff>163601</xdr:rowOff>
    </xdr:to>
    <xdr:sp macro="" textlink="">
      <xdr:nvSpPr>
        <xdr:cNvPr id="250" name="フローチャート: 判断 249"/>
        <xdr:cNvSpPr/>
      </xdr:nvSpPr>
      <xdr:spPr>
        <a:xfrm>
          <a:off x="1079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154728</xdr:rowOff>
    </xdr:from>
    <xdr:ext cx="534377" cy="259045"/>
    <xdr:sp macro="" textlink="">
      <xdr:nvSpPr>
        <xdr:cNvPr id="251" name="テキスト ボックス 250"/>
        <xdr:cNvSpPr txBox="1"/>
      </xdr:nvSpPr>
      <xdr:spPr>
        <a:xfrm>
          <a:off x="863111" y="167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96495</xdr:rowOff>
    </xdr:from>
    <xdr:to>
      <xdr:col>24</xdr:col>
      <xdr:colOff>114300</xdr:colOff>
      <xdr:row>94</xdr:row>
      <xdr:rowOff>26645</xdr:rowOff>
    </xdr:to>
    <xdr:sp macro="" textlink="">
      <xdr:nvSpPr>
        <xdr:cNvPr id="257" name="楕円 256"/>
        <xdr:cNvSpPr/>
      </xdr:nvSpPr>
      <xdr:spPr>
        <a:xfrm>
          <a:off x="4584700" y="1604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119372</xdr:rowOff>
    </xdr:from>
    <xdr:ext cx="599010" cy="259045"/>
    <xdr:sp macro="" textlink="">
      <xdr:nvSpPr>
        <xdr:cNvPr id="258" name="扶助費該当値テキスト"/>
        <xdr:cNvSpPr txBox="1"/>
      </xdr:nvSpPr>
      <xdr:spPr>
        <a:xfrm>
          <a:off x="4686300" y="15892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93218</xdr:rowOff>
    </xdr:from>
    <xdr:to>
      <xdr:col>20</xdr:col>
      <xdr:colOff>38100</xdr:colOff>
      <xdr:row>94</xdr:row>
      <xdr:rowOff>23368</xdr:rowOff>
    </xdr:to>
    <xdr:sp macro="" textlink="">
      <xdr:nvSpPr>
        <xdr:cNvPr id="259" name="楕円 258"/>
        <xdr:cNvSpPr/>
      </xdr:nvSpPr>
      <xdr:spPr>
        <a:xfrm>
          <a:off x="3746500" y="1603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39895</xdr:rowOff>
    </xdr:from>
    <xdr:ext cx="599010" cy="259045"/>
    <xdr:sp macro="" textlink="">
      <xdr:nvSpPr>
        <xdr:cNvPr id="260" name="テキスト ボックス 259"/>
        <xdr:cNvSpPr txBox="1"/>
      </xdr:nvSpPr>
      <xdr:spPr>
        <a:xfrm>
          <a:off x="3497795" y="1581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149453</xdr:rowOff>
    </xdr:from>
    <xdr:to>
      <xdr:col>15</xdr:col>
      <xdr:colOff>101600</xdr:colOff>
      <xdr:row>94</xdr:row>
      <xdr:rowOff>79603</xdr:rowOff>
    </xdr:to>
    <xdr:sp macro="" textlink="">
      <xdr:nvSpPr>
        <xdr:cNvPr id="261" name="楕円 260"/>
        <xdr:cNvSpPr/>
      </xdr:nvSpPr>
      <xdr:spPr>
        <a:xfrm>
          <a:off x="2857500" y="1609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96130</xdr:rowOff>
    </xdr:from>
    <xdr:ext cx="599010" cy="259045"/>
    <xdr:sp macro="" textlink="">
      <xdr:nvSpPr>
        <xdr:cNvPr id="262" name="テキスト ボックス 261"/>
        <xdr:cNvSpPr txBox="1"/>
      </xdr:nvSpPr>
      <xdr:spPr>
        <a:xfrm>
          <a:off x="2608795" y="15869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93535</xdr:rowOff>
    </xdr:from>
    <xdr:to>
      <xdr:col>10</xdr:col>
      <xdr:colOff>165100</xdr:colOff>
      <xdr:row>95</xdr:row>
      <xdr:rowOff>23685</xdr:rowOff>
    </xdr:to>
    <xdr:sp macro="" textlink="">
      <xdr:nvSpPr>
        <xdr:cNvPr id="263" name="楕円 262"/>
        <xdr:cNvSpPr/>
      </xdr:nvSpPr>
      <xdr:spPr>
        <a:xfrm>
          <a:off x="1968500" y="1620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40212</xdr:rowOff>
    </xdr:from>
    <xdr:ext cx="599010" cy="259045"/>
    <xdr:sp macro="" textlink="">
      <xdr:nvSpPr>
        <xdr:cNvPr id="264" name="テキスト ボックス 263"/>
        <xdr:cNvSpPr txBox="1"/>
      </xdr:nvSpPr>
      <xdr:spPr>
        <a:xfrm>
          <a:off x="1719795" y="15985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155930</xdr:rowOff>
    </xdr:from>
    <xdr:to>
      <xdr:col>6</xdr:col>
      <xdr:colOff>38100</xdr:colOff>
      <xdr:row>95</xdr:row>
      <xdr:rowOff>86080</xdr:rowOff>
    </xdr:to>
    <xdr:sp macro="" textlink="">
      <xdr:nvSpPr>
        <xdr:cNvPr id="265" name="楕円 264"/>
        <xdr:cNvSpPr/>
      </xdr:nvSpPr>
      <xdr:spPr>
        <a:xfrm>
          <a:off x="1079500" y="1627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102607</xdr:rowOff>
    </xdr:from>
    <xdr:ext cx="599010" cy="259045"/>
    <xdr:sp macro="" textlink="">
      <xdr:nvSpPr>
        <xdr:cNvPr id="266" name="テキスト ボックス 265"/>
        <xdr:cNvSpPr txBox="1"/>
      </xdr:nvSpPr>
      <xdr:spPr>
        <a:xfrm>
          <a:off x="830795" y="16047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6045</xdr:rowOff>
    </xdr:from>
    <xdr:to>
      <xdr:col>54</xdr:col>
      <xdr:colOff>189865</xdr:colOff>
      <xdr:row>38</xdr:row>
      <xdr:rowOff>78076</xdr:rowOff>
    </xdr:to>
    <xdr:cxnSp macro="">
      <xdr:nvCxnSpPr>
        <xdr:cNvPr id="292" name="直線コネクタ 291"/>
        <xdr:cNvCxnSpPr/>
      </xdr:nvCxnSpPr>
      <xdr:spPr>
        <a:xfrm flipV="1">
          <a:off x="10475595" y="5320995"/>
          <a:ext cx="1270" cy="1272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81903</xdr:rowOff>
    </xdr:from>
    <xdr:ext cx="534377" cy="259045"/>
    <xdr:sp macro="" textlink="">
      <xdr:nvSpPr>
        <xdr:cNvPr id="293" name="補助費等最小値テキスト"/>
        <xdr:cNvSpPr txBox="1"/>
      </xdr:nvSpPr>
      <xdr:spPr>
        <a:xfrm>
          <a:off x="10528300" y="659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78076</xdr:rowOff>
    </xdr:from>
    <xdr:to>
      <xdr:col>55</xdr:col>
      <xdr:colOff>88900</xdr:colOff>
      <xdr:row>38</xdr:row>
      <xdr:rowOff>78076</xdr:rowOff>
    </xdr:to>
    <xdr:cxnSp macro="">
      <xdr:nvCxnSpPr>
        <xdr:cNvPr id="294" name="直線コネクタ 293"/>
        <xdr:cNvCxnSpPr/>
      </xdr:nvCxnSpPr>
      <xdr:spPr>
        <a:xfrm>
          <a:off x="10388600" y="659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124172</xdr:rowOff>
    </xdr:from>
    <xdr:ext cx="599010" cy="259045"/>
    <xdr:sp macro="" textlink="">
      <xdr:nvSpPr>
        <xdr:cNvPr id="295" name="補助費等最大値テキスト"/>
        <xdr:cNvSpPr txBox="1"/>
      </xdr:nvSpPr>
      <xdr:spPr>
        <a:xfrm>
          <a:off x="10528300" y="509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6045</xdr:rowOff>
    </xdr:from>
    <xdr:to>
      <xdr:col>55</xdr:col>
      <xdr:colOff>88900</xdr:colOff>
      <xdr:row>31</xdr:row>
      <xdr:rowOff>6045</xdr:rowOff>
    </xdr:to>
    <xdr:cxnSp macro="">
      <xdr:nvCxnSpPr>
        <xdr:cNvPr id="296" name="直線コネクタ 295"/>
        <xdr:cNvCxnSpPr/>
      </xdr:nvCxnSpPr>
      <xdr:spPr>
        <a:xfrm>
          <a:off x="10388600" y="5320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93175</xdr:rowOff>
    </xdr:from>
    <xdr:to>
      <xdr:col>55</xdr:col>
      <xdr:colOff>0</xdr:colOff>
      <xdr:row>33</xdr:row>
      <xdr:rowOff>105454</xdr:rowOff>
    </xdr:to>
    <xdr:cxnSp macro="">
      <xdr:nvCxnSpPr>
        <xdr:cNvPr id="297" name="直線コネクタ 296"/>
        <xdr:cNvCxnSpPr/>
      </xdr:nvCxnSpPr>
      <xdr:spPr>
        <a:xfrm flipV="1">
          <a:off x="9639300" y="5751025"/>
          <a:ext cx="838200" cy="1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159311</xdr:rowOff>
    </xdr:from>
    <xdr:ext cx="534377" cy="259045"/>
    <xdr:sp macro="" textlink="">
      <xdr:nvSpPr>
        <xdr:cNvPr id="298" name="補助費等平均値テキスト"/>
        <xdr:cNvSpPr txBox="1"/>
      </xdr:nvSpPr>
      <xdr:spPr>
        <a:xfrm>
          <a:off x="10528300" y="6160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9434</xdr:rowOff>
    </xdr:from>
    <xdr:to>
      <xdr:col>55</xdr:col>
      <xdr:colOff>50800</xdr:colOff>
      <xdr:row>36</xdr:row>
      <xdr:rowOff>111034</xdr:rowOff>
    </xdr:to>
    <xdr:sp macro="" textlink="">
      <xdr:nvSpPr>
        <xdr:cNvPr id="299" name="フローチャート: 判断 298"/>
        <xdr:cNvSpPr/>
      </xdr:nvSpPr>
      <xdr:spPr>
        <a:xfrm>
          <a:off x="10426700" y="61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105454</xdr:rowOff>
    </xdr:from>
    <xdr:to>
      <xdr:col>50</xdr:col>
      <xdr:colOff>114300</xdr:colOff>
      <xdr:row>34</xdr:row>
      <xdr:rowOff>68921</xdr:rowOff>
    </xdr:to>
    <xdr:cxnSp macro="">
      <xdr:nvCxnSpPr>
        <xdr:cNvPr id="300" name="直線コネクタ 299"/>
        <xdr:cNvCxnSpPr/>
      </xdr:nvCxnSpPr>
      <xdr:spPr>
        <a:xfrm flipV="1">
          <a:off x="8750300" y="5763304"/>
          <a:ext cx="889000" cy="13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19068</xdr:rowOff>
    </xdr:from>
    <xdr:to>
      <xdr:col>50</xdr:col>
      <xdr:colOff>165100</xdr:colOff>
      <xdr:row>36</xdr:row>
      <xdr:rowOff>120668</xdr:rowOff>
    </xdr:to>
    <xdr:sp macro="" textlink="">
      <xdr:nvSpPr>
        <xdr:cNvPr id="301" name="フローチャート: 判断 300"/>
        <xdr:cNvSpPr/>
      </xdr:nvSpPr>
      <xdr:spPr>
        <a:xfrm>
          <a:off x="9588500" y="619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111795</xdr:rowOff>
    </xdr:from>
    <xdr:ext cx="534377" cy="259045"/>
    <xdr:sp macro="" textlink="">
      <xdr:nvSpPr>
        <xdr:cNvPr id="302" name="テキスト ボックス 301"/>
        <xdr:cNvSpPr txBox="1"/>
      </xdr:nvSpPr>
      <xdr:spPr>
        <a:xfrm>
          <a:off x="9372111" y="628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68921</xdr:rowOff>
    </xdr:from>
    <xdr:to>
      <xdr:col>45</xdr:col>
      <xdr:colOff>177800</xdr:colOff>
      <xdr:row>34</xdr:row>
      <xdr:rowOff>151566</xdr:rowOff>
    </xdr:to>
    <xdr:cxnSp macro="">
      <xdr:nvCxnSpPr>
        <xdr:cNvPr id="303" name="直線コネクタ 302"/>
        <xdr:cNvCxnSpPr/>
      </xdr:nvCxnSpPr>
      <xdr:spPr>
        <a:xfrm flipV="1">
          <a:off x="7861300" y="5898221"/>
          <a:ext cx="889000" cy="8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23847</xdr:rowOff>
    </xdr:from>
    <xdr:to>
      <xdr:col>46</xdr:col>
      <xdr:colOff>38100</xdr:colOff>
      <xdr:row>36</xdr:row>
      <xdr:rowOff>125447</xdr:rowOff>
    </xdr:to>
    <xdr:sp macro="" textlink="">
      <xdr:nvSpPr>
        <xdr:cNvPr id="304" name="フローチャート: 判断 303"/>
        <xdr:cNvSpPr/>
      </xdr:nvSpPr>
      <xdr:spPr>
        <a:xfrm>
          <a:off x="8699500" y="619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116574</xdr:rowOff>
    </xdr:from>
    <xdr:ext cx="534377" cy="259045"/>
    <xdr:sp macro="" textlink="">
      <xdr:nvSpPr>
        <xdr:cNvPr id="305" name="テキスト ボックス 304"/>
        <xdr:cNvSpPr txBox="1"/>
      </xdr:nvSpPr>
      <xdr:spPr>
        <a:xfrm>
          <a:off x="8483111" y="628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151566</xdr:rowOff>
    </xdr:from>
    <xdr:to>
      <xdr:col>41</xdr:col>
      <xdr:colOff>50800</xdr:colOff>
      <xdr:row>35</xdr:row>
      <xdr:rowOff>22232</xdr:rowOff>
    </xdr:to>
    <xdr:cxnSp macro="">
      <xdr:nvCxnSpPr>
        <xdr:cNvPr id="306" name="直線コネクタ 305"/>
        <xdr:cNvCxnSpPr/>
      </xdr:nvCxnSpPr>
      <xdr:spPr>
        <a:xfrm flipV="1">
          <a:off x="6972300" y="5980866"/>
          <a:ext cx="889000" cy="4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20081</xdr:rowOff>
    </xdr:from>
    <xdr:to>
      <xdr:col>41</xdr:col>
      <xdr:colOff>101600</xdr:colOff>
      <xdr:row>36</xdr:row>
      <xdr:rowOff>121681</xdr:rowOff>
    </xdr:to>
    <xdr:sp macro="" textlink="">
      <xdr:nvSpPr>
        <xdr:cNvPr id="307" name="フローチャート: 判断 306"/>
        <xdr:cNvSpPr/>
      </xdr:nvSpPr>
      <xdr:spPr>
        <a:xfrm>
          <a:off x="7810500" y="619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112808</xdr:rowOff>
    </xdr:from>
    <xdr:ext cx="534377" cy="259045"/>
    <xdr:sp macro="" textlink="">
      <xdr:nvSpPr>
        <xdr:cNvPr id="308" name="テキスト ボックス 307"/>
        <xdr:cNvSpPr txBox="1"/>
      </xdr:nvSpPr>
      <xdr:spPr>
        <a:xfrm>
          <a:off x="7594111" y="628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9" name="フローチャート: 判断 308"/>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54123</xdr:rowOff>
    </xdr:from>
    <xdr:ext cx="534377" cy="259045"/>
    <xdr:sp macro="" textlink="">
      <xdr:nvSpPr>
        <xdr:cNvPr id="310" name="テキスト ボックス 309"/>
        <xdr:cNvSpPr txBox="1"/>
      </xdr:nvSpPr>
      <xdr:spPr>
        <a:xfrm>
          <a:off x="6705111" y="639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42375</xdr:rowOff>
    </xdr:from>
    <xdr:to>
      <xdr:col>55</xdr:col>
      <xdr:colOff>50800</xdr:colOff>
      <xdr:row>33</xdr:row>
      <xdr:rowOff>143975</xdr:rowOff>
    </xdr:to>
    <xdr:sp macro="" textlink="">
      <xdr:nvSpPr>
        <xdr:cNvPr id="316" name="楕円 315"/>
        <xdr:cNvSpPr/>
      </xdr:nvSpPr>
      <xdr:spPr>
        <a:xfrm>
          <a:off x="10426700" y="570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65252</xdr:rowOff>
    </xdr:from>
    <xdr:ext cx="534377" cy="259045"/>
    <xdr:sp macro="" textlink="">
      <xdr:nvSpPr>
        <xdr:cNvPr id="317" name="補助費等該当値テキスト"/>
        <xdr:cNvSpPr txBox="1"/>
      </xdr:nvSpPr>
      <xdr:spPr>
        <a:xfrm>
          <a:off x="10528300" y="555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54654</xdr:rowOff>
    </xdr:from>
    <xdr:to>
      <xdr:col>50</xdr:col>
      <xdr:colOff>165100</xdr:colOff>
      <xdr:row>33</xdr:row>
      <xdr:rowOff>156254</xdr:rowOff>
    </xdr:to>
    <xdr:sp macro="" textlink="">
      <xdr:nvSpPr>
        <xdr:cNvPr id="318" name="楕円 317"/>
        <xdr:cNvSpPr/>
      </xdr:nvSpPr>
      <xdr:spPr>
        <a:xfrm>
          <a:off x="9588500" y="571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1331</xdr:rowOff>
    </xdr:from>
    <xdr:ext cx="534377" cy="259045"/>
    <xdr:sp macro="" textlink="">
      <xdr:nvSpPr>
        <xdr:cNvPr id="319" name="テキスト ボックス 318"/>
        <xdr:cNvSpPr txBox="1"/>
      </xdr:nvSpPr>
      <xdr:spPr>
        <a:xfrm>
          <a:off x="9372111" y="548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18121</xdr:rowOff>
    </xdr:from>
    <xdr:to>
      <xdr:col>46</xdr:col>
      <xdr:colOff>38100</xdr:colOff>
      <xdr:row>34</xdr:row>
      <xdr:rowOff>119721</xdr:rowOff>
    </xdr:to>
    <xdr:sp macro="" textlink="">
      <xdr:nvSpPr>
        <xdr:cNvPr id="320" name="楕円 319"/>
        <xdr:cNvSpPr/>
      </xdr:nvSpPr>
      <xdr:spPr>
        <a:xfrm>
          <a:off x="8699500" y="584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136248</xdr:rowOff>
    </xdr:from>
    <xdr:ext cx="534377" cy="259045"/>
    <xdr:sp macro="" textlink="">
      <xdr:nvSpPr>
        <xdr:cNvPr id="321" name="テキスト ボックス 320"/>
        <xdr:cNvSpPr txBox="1"/>
      </xdr:nvSpPr>
      <xdr:spPr>
        <a:xfrm>
          <a:off x="8483111" y="562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100766</xdr:rowOff>
    </xdr:from>
    <xdr:to>
      <xdr:col>41</xdr:col>
      <xdr:colOff>101600</xdr:colOff>
      <xdr:row>35</xdr:row>
      <xdr:rowOff>30916</xdr:rowOff>
    </xdr:to>
    <xdr:sp macro="" textlink="">
      <xdr:nvSpPr>
        <xdr:cNvPr id="322" name="楕円 321"/>
        <xdr:cNvSpPr/>
      </xdr:nvSpPr>
      <xdr:spPr>
        <a:xfrm>
          <a:off x="7810500" y="593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47443</xdr:rowOff>
    </xdr:from>
    <xdr:ext cx="534377" cy="259045"/>
    <xdr:sp macro="" textlink="">
      <xdr:nvSpPr>
        <xdr:cNvPr id="323" name="テキスト ボックス 322"/>
        <xdr:cNvSpPr txBox="1"/>
      </xdr:nvSpPr>
      <xdr:spPr>
        <a:xfrm>
          <a:off x="7594111" y="570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142882</xdr:rowOff>
    </xdr:from>
    <xdr:to>
      <xdr:col>36</xdr:col>
      <xdr:colOff>165100</xdr:colOff>
      <xdr:row>35</xdr:row>
      <xdr:rowOff>73032</xdr:rowOff>
    </xdr:to>
    <xdr:sp macro="" textlink="">
      <xdr:nvSpPr>
        <xdr:cNvPr id="324" name="楕円 323"/>
        <xdr:cNvSpPr/>
      </xdr:nvSpPr>
      <xdr:spPr>
        <a:xfrm>
          <a:off x="6921500" y="59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89559</xdr:rowOff>
    </xdr:from>
    <xdr:ext cx="534377" cy="259045"/>
    <xdr:sp macro="" textlink="">
      <xdr:nvSpPr>
        <xdr:cNvPr id="325" name="テキスト ボックス 324"/>
        <xdr:cNvSpPr txBox="1"/>
      </xdr:nvSpPr>
      <xdr:spPr>
        <a:xfrm>
          <a:off x="6705111" y="574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5594</xdr:rowOff>
    </xdr:from>
    <xdr:to>
      <xdr:col>54</xdr:col>
      <xdr:colOff>189865</xdr:colOff>
      <xdr:row>58</xdr:row>
      <xdr:rowOff>39170</xdr:rowOff>
    </xdr:to>
    <xdr:cxnSp macro="">
      <xdr:nvCxnSpPr>
        <xdr:cNvPr id="347" name="直線コネクタ 346"/>
        <xdr:cNvCxnSpPr/>
      </xdr:nvCxnSpPr>
      <xdr:spPr>
        <a:xfrm flipV="1">
          <a:off x="10475595" y="8578094"/>
          <a:ext cx="1270" cy="140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42997</xdr:rowOff>
    </xdr:from>
    <xdr:ext cx="534377" cy="259045"/>
    <xdr:sp macro="" textlink="">
      <xdr:nvSpPr>
        <xdr:cNvPr id="348" name="普通建設事業費最小値テキスト"/>
        <xdr:cNvSpPr txBox="1"/>
      </xdr:nvSpPr>
      <xdr:spPr>
        <a:xfrm>
          <a:off x="10528300" y="9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39170</xdr:rowOff>
    </xdr:from>
    <xdr:to>
      <xdr:col>55</xdr:col>
      <xdr:colOff>88900</xdr:colOff>
      <xdr:row>58</xdr:row>
      <xdr:rowOff>39170</xdr:rowOff>
    </xdr:to>
    <xdr:cxnSp macro="">
      <xdr:nvCxnSpPr>
        <xdr:cNvPr id="349" name="直線コネクタ 348"/>
        <xdr:cNvCxnSpPr/>
      </xdr:nvCxnSpPr>
      <xdr:spPr>
        <a:xfrm>
          <a:off x="10388600" y="998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123721</xdr:rowOff>
    </xdr:from>
    <xdr:ext cx="599010" cy="259045"/>
    <xdr:sp macro="" textlink="">
      <xdr:nvSpPr>
        <xdr:cNvPr id="350" name="普通建設事業費最大値テキスト"/>
        <xdr:cNvSpPr txBox="1"/>
      </xdr:nvSpPr>
      <xdr:spPr>
        <a:xfrm>
          <a:off x="10528300" y="835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5594</xdr:rowOff>
    </xdr:from>
    <xdr:to>
      <xdr:col>55</xdr:col>
      <xdr:colOff>88900</xdr:colOff>
      <xdr:row>50</xdr:row>
      <xdr:rowOff>5594</xdr:rowOff>
    </xdr:to>
    <xdr:cxnSp macro="">
      <xdr:nvCxnSpPr>
        <xdr:cNvPr id="351" name="直線コネクタ 350"/>
        <xdr:cNvCxnSpPr/>
      </xdr:nvCxnSpPr>
      <xdr:spPr>
        <a:xfrm>
          <a:off x="10388600" y="85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103115</xdr:rowOff>
    </xdr:from>
    <xdr:to>
      <xdr:col>55</xdr:col>
      <xdr:colOff>0</xdr:colOff>
      <xdr:row>52</xdr:row>
      <xdr:rowOff>106855</xdr:rowOff>
    </xdr:to>
    <xdr:cxnSp macro="">
      <xdr:nvCxnSpPr>
        <xdr:cNvPr id="352" name="直線コネクタ 351"/>
        <xdr:cNvCxnSpPr/>
      </xdr:nvCxnSpPr>
      <xdr:spPr>
        <a:xfrm>
          <a:off x="9639300" y="9018515"/>
          <a:ext cx="838200" cy="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120500</xdr:rowOff>
    </xdr:from>
    <xdr:ext cx="534377" cy="259045"/>
    <xdr:sp macro="" textlink="">
      <xdr:nvSpPr>
        <xdr:cNvPr id="353" name="普通建設事業費平均値テキスト"/>
        <xdr:cNvSpPr txBox="1"/>
      </xdr:nvSpPr>
      <xdr:spPr>
        <a:xfrm>
          <a:off x="10528300" y="9378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142073</xdr:rowOff>
    </xdr:from>
    <xdr:to>
      <xdr:col>55</xdr:col>
      <xdr:colOff>50800</xdr:colOff>
      <xdr:row>55</xdr:row>
      <xdr:rowOff>72223</xdr:rowOff>
    </xdr:to>
    <xdr:sp macro="" textlink="">
      <xdr:nvSpPr>
        <xdr:cNvPr id="354" name="フローチャート: 判断 353"/>
        <xdr:cNvSpPr/>
      </xdr:nvSpPr>
      <xdr:spPr>
        <a:xfrm>
          <a:off x="10426700" y="940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103115</xdr:rowOff>
    </xdr:from>
    <xdr:to>
      <xdr:col>50</xdr:col>
      <xdr:colOff>114300</xdr:colOff>
      <xdr:row>54</xdr:row>
      <xdr:rowOff>80100</xdr:rowOff>
    </xdr:to>
    <xdr:cxnSp macro="">
      <xdr:nvCxnSpPr>
        <xdr:cNvPr id="355" name="直線コネクタ 354"/>
        <xdr:cNvCxnSpPr/>
      </xdr:nvCxnSpPr>
      <xdr:spPr>
        <a:xfrm flipV="1">
          <a:off x="8750300" y="9018515"/>
          <a:ext cx="889000" cy="31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128997</xdr:rowOff>
    </xdr:from>
    <xdr:to>
      <xdr:col>50</xdr:col>
      <xdr:colOff>165100</xdr:colOff>
      <xdr:row>55</xdr:row>
      <xdr:rowOff>59147</xdr:rowOff>
    </xdr:to>
    <xdr:sp macro="" textlink="">
      <xdr:nvSpPr>
        <xdr:cNvPr id="356" name="フローチャート: 判断 355"/>
        <xdr:cNvSpPr/>
      </xdr:nvSpPr>
      <xdr:spPr>
        <a:xfrm>
          <a:off x="9588500" y="938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50274</xdr:rowOff>
    </xdr:from>
    <xdr:ext cx="534377" cy="259045"/>
    <xdr:sp macro="" textlink="">
      <xdr:nvSpPr>
        <xdr:cNvPr id="357" name="テキスト ボックス 356"/>
        <xdr:cNvSpPr txBox="1"/>
      </xdr:nvSpPr>
      <xdr:spPr>
        <a:xfrm>
          <a:off x="9372111" y="948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143751</xdr:rowOff>
    </xdr:from>
    <xdr:to>
      <xdr:col>45</xdr:col>
      <xdr:colOff>177800</xdr:colOff>
      <xdr:row>54</xdr:row>
      <xdr:rowOff>80100</xdr:rowOff>
    </xdr:to>
    <xdr:cxnSp macro="">
      <xdr:nvCxnSpPr>
        <xdr:cNvPr id="358" name="直線コネクタ 357"/>
        <xdr:cNvCxnSpPr/>
      </xdr:nvCxnSpPr>
      <xdr:spPr>
        <a:xfrm>
          <a:off x="7861300" y="9230601"/>
          <a:ext cx="889000" cy="10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159135</xdr:rowOff>
    </xdr:from>
    <xdr:to>
      <xdr:col>46</xdr:col>
      <xdr:colOff>38100</xdr:colOff>
      <xdr:row>55</xdr:row>
      <xdr:rowOff>89285</xdr:rowOff>
    </xdr:to>
    <xdr:sp macro="" textlink="">
      <xdr:nvSpPr>
        <xdr:cNvPr id="359" name="フローチャート: 判断 358"/>
        <xdr:cNvSpPr/>
      </xdr:nvSpPr>
      <xdr:spPr>
        <a:xfrm>
          <a:off x="8699500" y="941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80412</xdr:rowOff>
    </xdr:from>
    <xdr:ext cx="534377" cy="259045"/>
    <xdr:sp macro="" textlink="">
      <xdr:nvSpPr>
        <xdr:cNvPr id="360" name="テキスト ボックス 359"/>
        <xdr:cNvSpPr txBox="1"/>
      </xdr:nvSpPr>
      <xdr:spPr>
        <a:xfrm>
          <a:off x="8483111" y="951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143751</xdr:rowOff>
    </xdr:from>
    <xdr:to>
      <xdr:col>41</xdr:col>
      <xdr:colOff>50800</xdr:colOff>
      <xdr:row>55</xdr:row>
      <xdr:rowOff>110202</xdr:rowOff>
    </xdr:to>
    <xdr:cxnSp macro="">
      <xdr:nvCxnSpPr>
        <xdr:cNvPr id="361" name="直線コネクタ 360"/>
        <xdr:cNvCxnSpPr/>
      </xdr:nvCxnSpPr>
      <xdr:spPr>
        <a:xfrm flipV="1">
          <a:off x="6972300" y="9230601"/>
          <a:ext cx="889000" cy="30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102643</xdr:rowOff>
    </xdr:from>
    <xdr:to>
      <xdr:col>41</xdr:col>
      <xdr:colOff>101600</xdr:colOff>
      <xdr:row>54</xdr:row>
      <xdr:rowOff>32793</xdr:rowOff>
    </xdr:to>
    <xdr:sp macro="" textlink="">
      <xdr:nvSpPr>
        <xdr:cNvPr id="362" name="フローチャート: 判断 361"/>
        <xdr:cNvSpPr/>
      </xdr:nvSpPr>
      <xdr:spPr>
        <a:xfrm>
          <a:off x="7810500" y="9189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23920</xdr:rowOff>
    </xdr:from>
    <xdr:ext cx="534377" cy="259045"/>
    <xdr:sp macro="" textlink="">
      <xdr:nvSpPr>
        <xdr:cNvPr id="363" name="テキスト ボックス 362"/>
        <xdr:cNvSpPr txBox="1"/>
      </xdr:nvSpPr>
      <xdr:spPr>
        <a:xfrm>
          <a:off x="7594111" y="928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168864</xdr:rowOff>
    </xdr:from>
    <xdr:to>
      <xdr:col>36</xdr:col>
      <xdr:colOff>165100</xdr:colOff>
      <xdr:row>55</xdr:row>
      <xdr:rowOff>99014</xdr:rowOff>
    </xdr:to>
    <xdr:sp macro="" textlink="">
      <xdr:nvSpPr>
        <xdr:cNvPr id="364" name="フローチャート: 判断 363"/>
        <xdr:cNvSpPr/>
      </xdr:nvSpPr>
      <xdr:spPr>
        <a:xfrm>
          <a:off x="6921500" y="942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115541</xdr:rowOff>
    </xdr:from>
    <xdr:ext cx="534377" cy="259045"/>
    <xdr:sp macro="" textlink="">
      <xdr:nvSpPr>
        <xdr:cNvPr id="365" name="テキスト ボックス 364"/>
        <xdr:cNvSpPr txBox="1"/>
      </xdr:nvSpPr>
      <xdr:spPr>
        <a:xfrm>
          <a:off x="6705111" y="920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56055</xdr:rowOff>
    </xdr:from>
    <xdr:to>
      <xdr:col>55</xdr:col>
      <xdr:colOff>50800</xdr:colOff>
      <xdr:row>52</xdr:row>
      <xdr:rowOff>157655</xdr:rowOff>
    </xdr:to>
    <xdr:sp macro="" textlink="">
      <xdr:nvSpPr>
        <xdr:cNvPr id="371" name="楕円 370"/>
        <xdr:cNvSpPr/>
      </xdr:nvSpPr>
      <xdr:spPr>
        <a:xfrm>
          <a:off x="10426700" y="89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78932</xdr:rowOff>
    </xdr:from>
    <xdr:ext cx="599010" cy="259045"/>
    <xdr:sp macro="" textlink="">
      <xdr:nvSpPr>
        <xdr:cNvPr id="372" name="普通建設事業費該当値テキスト"/>
        <xdr:cNvSpPr txBox="1"/>
      </xdr:nvSpPr>
      <xdr:spPr>
        <a:xfrm>
          <a:off x="10528300" y="8822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52315</xdr:rowOff>
    </xdr:from>
    <xdr:to>
      <xdr:col>50</xdr:col>
      <xdr:colOff>165100</xdr:colOff>
      <xdr:row>52</xdr:row>
      <xdr:rowOff>153915</xdr:rowOff>
    </xdr:to>
    <xdr:sp macro="" textlink="">
      <xdr:nvSpPr>
        <xdr:cNvPr id="373" name="楕円 372"/>
        <xdr:cNvSpPr/>
      </xdr:nvSpPr>
      <xdr:spPr>
        <a:xfrm>
          <a:off x="9588500" y="896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170442</xdr:rowOff>
    </xdr:from>
    <xdr:ext cx="599010" cy="259045"/>
    <xdr:sp macro="" textlink="">
      <xdr:nvSpPr>
        <xdr:cNvPr id="374" name="テキスト ボックス 373"/>
        <xdr:cNvSpPr txBox="1"/>
      </xdr:nvSpPr>
      <xdr:spPr>
        <a:xfrm>
          <a:off x="9339795" y="874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29300</xdr:rowOff>
    </xdr:from>
    <xdr:to>
      <xdr:col>46</xdr:col>
      <xdr:colOff>38100</xdr:colOff>
      <xdr:row>54</xdr:row>
      <xdr:rowOff>130900</xdr:rowOff>
    </xdr:to>
    <xdr:sp macro="" textlink="">
      <xdr:nvSpPr>
        <xdr:cNvPr id="375" name="楕円 374"/>
        <xdr:cNvSpPr/>
      </xdr:nvSpPr>
      <xdr:spPr>
        <a:xfrm>
          <a:off x="8699500" y="92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147427</xdr:rowOff>
    </xdr:from>
    <xdr:ext cx="534377" cy="259045"/>
    <xdr:sp macro="" textlink="">
      <xdr:nvSpPr>
        <xdr:cNvPr id="376" name="テキスト ボックス 375"/>
        <xdr:cNvSpPr txBox="1"/>
      </xdr:nvSpPr>
      <xdr:spPr>
        <a:xfrm>
          <a:off x="8483111" y="906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92951</xdr:rowOff>
    </xdr:from>
    <xdr:to>
      <xdr:col>41</xdr:col>
      <xdr:colOff>101600</xdr:colOff>
      <xdr:row>54</xdr:row>
      <xdr:rowOff>23101</xdr:rowOff>
    </xdr:to>
    <xdr:sp macro="" textlink="">
      <xdr:nvSpPr>
        <xdr:cNvPr id="377" name="楕円 376"/>
        <xdr:cNvSpPr/>
      </xdr:nvSpPr>
      <xdr:spPr>
        <a:xfrm>
          <a:off x="7810500" y="917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39628</xdr:rowOff>
    </xdr:from>
    <xdr:ext cx="534377" cy="259045"/>
    <xdr:sp macro="" textlink="">
      <xdr:nvSpPr>
        <xdr:cNvPr id="378" name="テキスト ボックス 377"/>
        <xdr:cNvSpPr txBox="1"/>
      </xdr:nvSpPr>
      <xdr:spPr>
        <a:xfrm>
          <a:off x="7594111" y="895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59402</xdr:rowOff>
    </xdr:from>
    <xdr:to>
      <xdr:col>36</xdr:col>
      <xdr:colOff>165100</xdr:colOff>
      <xdr:row>55</xdr:row>
      <xdr:rowOff>161002</xdr:rowOff>
    </xdr:to>
    <xdr:sp macro="" textlink="">
      <xdr:nvSpPr>
        <xdr:cNvPr id="379" name="楕円 378"/>
        <xdr:cNvSpPr/>
      </xdr:nvSpPr>
      <xdr:spPr>
        <a:xfrm>
          <a:off x="6921500" y="948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152129</xdr:rowOff>
    </xdr:from>
    <xdr:ext cx="534377" cy="259045"/>
    <xdr:sp macro="" textlink="">
      <xdr:nvSpPr>
        <xdr:cNvPr id="380" name="テキスト ボックス 379"/>
        <xdr:cNvSpPr txBox="1"/>
      </xdr:nvSpPr>
      <xdr:spPr>
        <a:xfrm>
          <a:off x="6705111" y="958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48620</xdr:rowOff>
    </xdr:from>
    <xdr:to>
      <xdr:col>54</xdr:col>
      <xdr:colOff>189865</xdr:colOff>
      <xdr:row>79</xdr:row>
      <xdr:rowOff>98879</xdr:rowOff>
    </xdr:to>
    <xdr:cxnSp macro="">
      <xdr:nvCxnSpPr>
        <xdr:cNvPr id="406" name="直線コネクタ 405"/>
        <xdr:cNvCxnSpPr/>
      </xdr:nvCxnSpPr>
      <xdr:spPr>
        <a:xfrm flipV="1">
          <a:off x="10475595" y="12050120"/>
          <a:ext cx="1270" cy="1593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166747</xdr:rowOff>
    </xdr:from>
    <xdr:ext cx="534377" cy="259045"/>
    <xdr:sp macro="" textlink="">
      <xdr:nvSpPr>
        <xdr:cNvPr id="409" name="普通建設事業費 （ うち新規整備　）最大値テキスト"/>
        <xdr:cNvSpPr txBox="1"/>
      </xdr:nvSpPr>
      <xdr:spPr>
        <a:xfrm>
          <a:off x="10528300" y="1182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48620</xdr:rowOff>
    </xdr:from>
    <xdr:to>
      <xdr:col>55</xdr:col>
      <xdr:colOff>88900</xdr:colOff>
      <xdr:row>70</xdr:row>
      <xdr:rowOff>48620</xdr:rowOff>
    </xdr:to>
    <xdr:cxnSp macro="">
      <xdr:nvCxnSpPr>
        <xdr:cNvPr id="410" name="直線コネクタ 409"/>
        <xdr:cNvCxnSpPr/>
      </xdr:nvCxnSpPr>
      <xdr:spPr>
        <a:xfrm>
          <a:off x="10388600" y="1205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43574</xdr:rowOff>
    </xdr:from>
    <xdr:to>
      <xdr:col>55</xdr:col>
      <xdr:colOff>0</xdr:colOff>
      <xdr:row>76</xdr:row>
      <xdr:rowOff>156110</xdr:rowOff>
    </xdr:to>
    <xdr:cxnSp macro="">
      <xdr:nvCxnSpPr>
        <xdr:cNvPr id="411" name="直線コネクタ 410"/>
        <xdr:cNvCxnSpPr/>
      </xdr:nvCxnSpPr>
      <xdr:spPr>
        <a:xfrm flipV="1">
          <a:off x="9639300" y="13073774"/>
          <a:ext cx="838200" cy="11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34555</xdr:rowOff>
    </xdr:from>
    <xdr:ext cx="534377" cy="259045"/>
    <xdr:sp macro="" textlink="">
      <xdr:nvSpPr>
        <xdr:cNvPr id="412" name="普通建設事業費 （ うち新規整備　）平均値テキスト"/>
        <xdr:cNvSpPr txBox="1"/>
      </xdr:nvSpPr>
      <xdr:spPr>
        <a:xfrm>
          <a:off x="10528300" y="13236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56128</xdr:rowOff>
    </xdr:from>
    <xdr:to>
      <xdr:col>55</xdr:col>
      <xdr:colOff>50800</xdr:colOff>
      <xdr:row>77</xdr:row>
      <xdr:rowOff>157728</xdr:rowOff>
    </xdr:to>
    <xdr:sp macro="" textlink="">
      <xdr:nvSpPr>
        <xdr:cNvPr id="413" name="フローチャート: 判断 412"/>
        <xdr:cNvSpPr/>
      </xdr:nvSpPr>
      <xdr:spPr>
        <a:xfrm>
          <a:off x="10426700" y="1325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90094</xdr:rowOff>
    </xdr:from>
    <xdr:to>
      <xdr:col>50</xdr:col>
      <xdr:colOff>114300</xdr:colOff>
      <xdr:row>76</xdr:row>
      <xdr:rowOff>156110</xdr:rowOff>
    </xdr:to>
    <xdr:cxnSp macro="">
      <xdr:nvCxnSpPr>
        <xdr:cNvPr id="414" name="直線コネクタ 413"/>
        <xdr:cNvCxnSpPr/>
      </xdr:nvCxnSpPr>
      <xdr:spPr>
        <a:xfrm>
          <a:off x="8750300" y="12948844"/>
          <a:ext cx="889000" cy="23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97913</xdr:rowOff>
    </xdr:from>
    <xdr:to>
      <xdr:col>50</xdr:col>
      <xdr:colOff>165100</xdr:colOff>
      <xdr:row>78</xdr:row>
      <xdr:rowOff>28063</xdr:rowOff>
    </xdr:to>
    <xdr:sp macro="" textlink="">
      <xdr:nvSpPr>
        <xdr:cNvPr id="415" name="フローチャート: 判断 414"/>
        <xdr:cNvSpPr/>
      </xdr:nvSpPr>
      <xdr:spPr>
        <a:xfrm>
          <a:off x="9588500" y="1329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19190</xdr:rowOff>
    </xdr:from>
    <xdr:ext cx="534377" cy="259045"/>
    <xdr:sp macro="" textlink="">
      <xdr:nvSpPr>
        <xdr:cNvPr id="416" name="テキスト ボックス 415"/>
        <xdr:cNvSpPr txBox="1"/>
      </xdr:nvSpPr>
      <xdr:spPr>
        <a:xfrm>
          <a:off x="9372111" y="1339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90094</xdr:rowOff>
    </xdr:from>
    <xdr:to>
      <xdr:col>45</xdr:col>
      <xdr:colOff>177800</xdr:colOff>
      <xdr:row>75</xdr:row>
      <xdr:rowOff>154950</xdr:rowOff>
    </xdr:to>
    <xdr:cxnSp macro="">
      <xdr:nvCxnSpPr>
        <xdr:cNvPr id="417" name="直線コネクタ 416"/>
        <xdr:cNvCxnSpPr/>
      </xdr:nvCxnSpPr>
      <xdr:spPr>
        <a:xfrm flipV="1">
          <a:off x="7861300" y="12948844"/>
          <a:ext cx="889000" cy="6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53434</xdr:rowOff>
    </xdr:from>
    <xdr:to>
      <xdr:col>46</xdr:col>
      <xdr:colOff>38100</xdr:colOff>
      <xdr:row>77</xdr:row>
      <xdr:rowOff>155034</xdr:rowOff>
    </xdr:to>
    <xdr:sp macro="" textlink="">
      <xdr:nvSpPr>
        <xdr:cNvPr id="418" name="フローチャート: 判断 417"/>
        <xdr:cNvSpPr/>
      </xdr:nvSpPr>
      <xdr:spPr>
        <a:xfrm>
          <a:off x="8699500" y="1325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146161</xdr:rowOff>
    </xdr:from>
    <xdr:ext cx="534377" cy="259045"/>
    <xdr:sp macro="" textlink="">
      <xdr:nvSpPr>
        <xdr:cNvPr id="419" name="テキスト ボックス 418"/>
        <xdr:cNvSpPr txBox="1"/>
      </xdr:nvSpPr>
      <xdr:spPr>
        <a:xfrm>
          <a:off x="8483111" y="1334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154950</xdr:rowOff>
    </xdr:from>
    <xdr:to>
      <xdr:col>41</xdr:col>
      <xdr:colOff>50800</xdr:colOff>
      <xdr:row>76</xdr:row>
      <xdr:rowOff>164716</xdr:rowOff>
    </xdr:to>
    <xdr:cxnSp macro="">
      <xdr:nvCxnSpPr>
        <xdr:cNvPr id="420" name="直線コネクタ 419"/>
        <xdr:cNvCxnSpPr/>
      </xdr:nvCxnSpPr>
      <xdr:spPr>
        <a:xfrm flipV="1">
          <a:off x="6972300" y="13013700"/>
          <a:ext cx="889000" cy="18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144123</xdr:rowOff>
    </xdr:from>
    <xdr:to>
      <xdr:col>41</xdr:col>
      <xdr:colOff>101600</xdr:colOff>
      <xdr:row>75</xdr:row>
      <xdr:rowOff>74273</xdr:rowOff>
    </xdr:to>
    <xdr:sp macro="" textlink="">
      <xdr:nvSpPr>
        <xdr:cNvPr id="421" name="フローチャート: 判断 420"/>
        <xdr:cNvSpPr/>
      </xdr:nvSpPr>
      <xdr:spPr>
        <a:xfrm>
          <a:off x="7810500" y="1283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90800</xdr:rowOff>
    </xdr:from>
    <xdr:ext cx="534377" cy="259045"/>
    <xdr:sp macro="" textlink="">
      <xdr:nvSpPr>
        <xdr:cNvPr id="422" name="テキスト ボックス 421"/>
        <xdr:cNvSpPr txBox="1"/>
      </xdr:nvSpPr>
      <xdr:spPr>
        <a:xfrm>
          <a:off x="7594111" y="1260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104739</xdr:rowOff>
    </xdr:from>
    <xdr:to>
      <xdr:col>36</xdr:col>
      <xdr:colOff>165100</xdr:colOff>
      <xdr:row>77</xdr:row>
      <xdr:rowOff>34889</xdr:rowOff>
    </xdr:to>
    <xdr:sp macro="" textlink="">
      <xdr:nvSpPr>
        <xdr:cNvPr id="423" name="フローチャート: 判断 422"/>
        <xdr:cNvSpPr/>
      </xdr:nvSpPr>
      <xdr:spPr>
        <a:xfrm>
          <a:off x="6921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51416</xdr:rowOff>
    </xdr:from>
    <xdr:ext cx="534377" cy="259045"/>
    <xdr:sp macro="" textlink="">
      <xdr:nvSpPr>
        <xdr:cNvPr id="424" name="テキスト ボックス 423"/>
        <xdr:cNvSpPr txBox="1"/>
      </xdr:nvSpPr>
      <xdr:spPr>
        <a:xfrm>
          <a:off x="6705111" y="1291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164224</xdr:rowOff>
    </xdr:from>
    <xdr:to>
      <xdr:col>55</xdr:col>
      <xdr:colOff>50800</xdr:colOff>
      <xdr:row>76</xdr:row>
      <xdr:rowOff>94374</xdr:rowOff>
    </xdr:to>
    <xdr:sp macro="" textlink="">
      <xdr:nvSpPr>
        <xdr:cNvPr id="430" name="楕円 429"/>
        <xdr:cNvSpPr/>
      </xdr:nvSpPr>
      <xdr:spPr>
        <a:xfrm>
          <a:off x="10426700" y="1302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15651</xdr:rowOff>
    </xdr:from>
    <xdr:ext cx="534377" cy="259045"/>
    <xdr:sp macro="" textlink="">
      <xdr:nvSpPr>
        <xdr:cNvPr id="431" name="普通建設事業費 （ うち新規整備　）該当値テキスト"/>
        <xdr:cNvSpPr txBox="1"/>
      </xdr:nvSpPr>
      <xdr:spPr>
        <a:xfrm>
          <a:off x="10528300" y="1287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105310</xdr:rowOff>
    </xdr:from>
    <xdr:to>
      <xdr:col>50</xdr:col>
      <xdr:colOff>165100</xdr:colOff>
      <xdr:row>77</xdr:row>
      <xdr:rowOff>35460</xdr:rowOff>
    </xdr:to>
    <xdr:sp macro="" textlink="">
      <xdr:nvSpPr>
        <xdr:cNvPr id="432" name="楕円 431"/>
        <xdr:cNvSpPr/>
      </xdr:nvSpPr>
      <xdr:spPr>
        <a:xfrm>
          <a:off x="9588500" y="1313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51987</xdr:rowOff>
    </xdr:from>
    <xdr:ext cx="534377" cy="259045"/>
    <xdr:sp macro="" textlink="">
      <xdr:nvSpPr>
        <xdr:cNvPr id="433" name="テキスト ボックス 432"/>
        <xdr:cNvSpPr txBox="1"/>
      </xdr:nvSpPr>
      <xdr:spPr>
        <a:xfrm>
          <a:off x="9372111" y="1291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39294</xdr:rowOff>
    </xdr:from>
    <xdr:to>
      <xdr:col>46</xdr:col>
      <xdr:colOff>38100</xdr:colOff>
      <xdr:row>75</xdr:row>
      <xdr:rowOff>140894</xdr:rowOff>
    </xdr:to>
    <xdr:sp macro="" textlink="">
      <xdr:nvSpPr>
        <xdr:cNvPr id="434" name="楕円 433"/>
        <xdr:cNvSpPr/>
      </xdr:nvSpPr>
      <xdr:spPr>
        <a:xfrm>
          <a:off x="8699500" y="1289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157421</xdr:rowOff>
    </xdr:from>
    <xdr:ext cx="534377" cy="259045"/>
    <xdr:sp macro="" textlink="">
      <xdr:nvSpPr>
        <xdr:cNvPr id="435" name="テキスト ボックス 434"/>
        <xdr:cNvSpPr txBox="1"/>
      </xdr:nvSpPr>
      <xdr:spPr>
        <a:xfrm>
          <a:off x="8483111" y="1267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104151</xdr:rowOff>
    </xdr:from>
    <xdr:to>
      <xdr:col>41</xdr:col>
      <xdr:colOff>101600</xdr:colOff>
      <xdr:row>76</xdr:row>
      <xdr:rowOff>34302</xdr:rowOff>
    </xdr:to>
    <xdr:sp macro="" textlink="">
      <xdr:nvSpPr>
        <xdr:cNvPr id="436" name="楕円 435"/>
        <xdr:cNvSpPr/>
      </xdr:nvSpPr>
      <xdr:spPr>
        <a:xfrm>
          <a:off x="7810500" y="1296290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25427</xdr:rowOff>
    </xdr:from>
    <xdr:ext cx="534377" cy="259045"/>
    <xdr:sp macro="" textlink="">
      <xdr:nvSpPr>
        <xdr:cNvPr id="437" name="テキスト ボックス 436"/>
        <xdr:cNvSpPr txBox="1"/>
      </xdr:nvSpPr>
      <xdr:spPr>
        <a:xfrm>
          <a:off x="7594111" y="1305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113916</xdr:rowOff>
    </xdr:from>
    <xdr:to>
      <xdr:col>36</xdr:col>
      <xdr:colOff>165100</xdr:colOff>
      <xdr:row>77</xdr:row>
      <xdr:rowOff>44066</xdr:rowOff>
    </xdr:to>
    <xdr:sp macro="" textlink="">
      <xdr:nvSpPr>
        <xdr:cNvPr id="438" name="楕円 437"/>
        <xdr:cNvSpPr/>
      </xdr:nvSpPr>
      <xdr:spPr>
        <a:xfrm>
          <a:off x="6921500" y="1314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35193</xdr:rowOff>
    </xdr:from>
    <xdr:ext cx="534377" cy="259045"/>
    <xdr:sp macro="" textlink="">
      <xdr:nvSpPr>
        <xdr:cNvPr id="439" name="テキスト ボックス 438"/>
        <xdr:cNvSpPr txBox="1"/>
      </xdr:nvSpPr>
      <xdr:spPr>
        <a:xfrm>
          <a:off x="6705111" y="1323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60001</xdr:rowOff>
    </xdr:from>
    <xdr:to>
      <xdr:col>54</xdr:col>
      <xdr:colOff>189865</xdr:colOff>
      <xdr:row>99</xdr:row>
      <xdr:rowOff>3584</xdr:rowOff>
    </xdr:to>
    <xdr:cxnSp macro="">
      <xdr:nvCxnSpPr>
        <xdr:cNvPr id="465" name="直線コネクタ 464"/>
        <xdr:cNvCxnSpPr/>
      </xdr:nvCxnSpPr>
      <xdr:spPr>
        <a:xfrm flipV="1">
          <a:off x="10475595" y="15490501"/>
          <a:ext cx="1270" cy="148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7411</xdr:rowOff>
    </xdr:from>
    <xdr:ext cx="469744" cy="259045"/>
    <xdr:sp macro="" textlink="">
      <xdr:nvSpPr>
        <xdr:cNvPr id="466" name="普通建設事業費 （ うち更新整備　）最小値テキスト"/>
        <xdr:cNvSpPr txBox="1"/>
      </xdr:nvSpPr>
      <xdr:spPr>
        <a:xfrm>
          <a:off x="10528300" y="1698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3584</xdr:rowOff>
    </xdr:from>
    <xdr:to>
      <xdr:col>55</xdr:col>
      <xdr:colOff>88900</xdr:colOff>
      <xdr:row>99</xdr:row>
      <xdr:rowOff>3584</xdr:rowOff>
    </xdr:to>
    <xdr:cxnSp macro="">
      <xdr:nvCxnSpPr>
        <xdr:cNvPr id="467" name="直線コネクタ 466"/>
        <xdr:cNvCxnSpPr/>
      </xdr:nvCxnSpPr>
      <xdr:spPr>
        <a:xfrm>
          <a:off x="10388600" y="1697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6678</xdr:rowOff>
    </xdr:from>
    <xdr:ext cx="534377" cy="259045"/>
    <xdr:sp macro="" textlink="">
      <xdr:nvSpPr>
        <xdr:cNvPr id="468" name="普通建設事業費 （ うち更新整備　）最大値テキスト"/>
        <xdr:cNvSpPr txBox="1"/>
      </xdr:nvSpPr>
      <xdr:spPr>
        <a:xfrm>
          <a:off x="10528300" y="1526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60001</xdr:rowOff>
    </xdr:from>
    <xdr:to>
      <xdr:col>55</xdr:col>
      <xdr:colOff>88900</xdr:colOff>
      <xdr:row>90</xdr:row>
      <xdr:rowOff>60001</xdr:rowOff>
    </xdr:to>
    <xdr:cxnSp macro="">
      <xdr:nvCxnSpPr>
        <xdr:cNvPr id="469" name="直線コネクタ 468"/>
        <xdr:cNvCxnSpPr/>
      </xdr:nvCxnSpPr>
      <xdr:spPr>
        <a:xfrm>
          <a:off x="10388600" y="1549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72361</xdr:rowOff>
    </xdr:from>
    <xdr:to>
      <xdr:col>55</xdr:col>
      <xdr:colOff>0</xdr:colOff>
      <xdr:row>92</xdr:row>
      <xdr:rowOff>157465</xdr:rowOff>
    </xdr:to>
    <xdr:cxnSp macro="">
      <xdr:nvCxnSpPr>
        <xdr:cNvPr id="470" name="直線コネクタ 469"/>
        <xdr:cNvCxnSpPr/>
      </xdr:nvCxnSpPr>
      <xdr:spPr>
        <a:xfrm>
          <a:off x="9639300" y="15845761"/>
          <a:ext cx="838200" cy="8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110696</xdr:rowOff>
    </xdr:from>
    <xdr:ext cx="534377" cy="259045"/>
    <xdr:sp macro="" textlink="">
      <xdr:nvSpPr>
        <xdr:cNvPr id="471" name="普通建設事業費 （ うち更新整備　）平均値テキスト"/>
        <xdr:cNvSpPr txBox="1"/>
      </xdr:nvSpPr>
      <xdr:spPr>
        <a:xfrm>
          <a:off x="10528300" y="16398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132269</xdr:rowOff>
    </xdr:from>
    <xdr:to>
      <xdr:col>55</xdr:col>
      <xdr:colOff>50800</xdr:colOff>
      <xdr:row>96</xdr:row>
      <xdr:rowOff>62419</xdr:rowOff>
    </xdr:to>
    <xdr:sp macro="" textlink="">
      <xdr:nvSpPr>
        <xdr:cNvPr id="472" name="フローチャート: 判断 471"/>
        <xdr:cNvSpPr/>
      </xdr:nvSpPr>
      <xdr:spPr>
        <a:xfrm>
          <a:off x="104267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72361</xdr:rowOff>
    </xdr:from>
    <xdr:to>
      <xdr:col>50</xdr:col>
      <xdr:colOff>114300</xdr:colOff>
      <xdr:row>97</xdr:row>
      <xdr:rowOff>21513</xdr:rowOff>
    </xdr:to>
    <xdr:cxnSp macro="">
      <xdr:nvCxnSpPr>
        <xdr:cNvPr id="473" name="直線コネクタ 472"/>
        <xdr:cNvCxnSpPr/>
      </xdr:nvCxnSpPr>
      <xdr:spPr>
        <a:xfrm flipV="1">
          <a:off x="8750300" y="15845761"/>
          <a:ext cx="889000" cy="80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98306</xdr:rowOff>
    </xdr:from>
    <xdr:to>
      <xdr:col>50</xdr:col>
      <xdr:colOff>165100</xdr:colOff>
      <xdr:row>96</xdr:row>
      <xdr:rowOff>28456</xdr:rowOff>
    </xdr:to>
    <xdr:sp macro="" textlink="">
      <xdr:nvSpPr>
        <xdr:cNvPr id="474" name="フローチャート: 判断 473"/>
        <xdr:cNvSpPr/>
      </xdr:nvSpPr>
      <xdr:spPr>
        <a:xfrm>
          <a:off x="9588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19583</xdr:rowOff>
    </xdr:from>
    <xdr:ext cx="534377" cy="259045"/>
    <xdr:sp macro="" textlink="">
      <xdr:nvSpPr>
        <xdr:cNvPr id="475" name="テキスト ボックス 474"/>
        <xdr:cNvSpPr txBox="1"/>
      </xdr:nvSpPr>
      <xdr:spPr>
        <a:xfrm>
          <a:off x="9372111" y="1647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21513</xdr:rowOff>
    </xdr:from>
    <xdr:to>
      <xdr:col>45</xdr:col>
      <xdr:colOff>177800</xdr:colOff>
      <xdr:row>97</xdr:row>
      <xdr:rowOff>77863</xdr:rowOff>
    </xdr:to>
    <xdr:cxnSp macro="">
      <xdr:nvCxnSpPr>
        <xdr:cNvPr id="476" name="直線コネクタ 475"/>
        <xdr:cNvCxnSpPr/>
      </xdr:nvCxnSpPr>
      <xdr:spPr>
        <a:xfrm flipV="1">
          <a:off x="7861300" y="16652163"/>
          <a:ext cx="889000" cy="5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164779</xdr:rowOff>
    </xdr:from>
    <xdr:to>
      <xdr:col>46</xdr:col>
      <xdr:colOff>38100</xdr:colOff>
      <xdr:row>96</xdr:row>
      <xdr:rowOff>94929</xdr:rowOff>
    </xdr:to>
    <xdr:sp macro="" textlink="">
      <xdr:nvSpPr>
        <xdr:cNvPr id="477" name="フローチャート: 判断 476"/>
        <xdr:cNvSpPr/>
      </xdr:nvSpPr>
      <xdr:spPr>
        <a:xfrm>
          <a:off x="8699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111456</xdr:rowOff>
    </xdr:from>
    <xdr:ext cx="534377" cy="259045"/>
    <xdr:sp macro="" textlink="">
      <xdr:nvSpPr>
        <xdr:cNvPr id="478" name="テキスト ボックス 477"/>
        <xdr:cNvSpPr txBox="1"/>
      </xdr:nvSpPr>
      <xdr:spPr>
        <a:xfrm>
          <a:off x="8483111" y="162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77863</xdr:rowOff>
    </xdr:from>
    <xdr:to>
      <xdr:col>41</xdr:col>
      <xdr:colOff>50800</xdr:colOff>
      <xdr:row>97</xdr:row>
      <xdr:rowOff>97065</xdr:rowOff>
    </xdr:to>
    <xdr:cxnSp macro="">
      <xdr:nvCxnSpPr>
        <xdr:cNvPr id="479" name="直線コネクタ 478"/>
        <xdr:cNvCxnSpPr/>
      </xdr:nvCxnSpPr>
      <xdr:spPr>
        <a:xfrm flipV="1">
          <a:off x="6972300" y="16708513"/>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118357</xdr:rowOff>
    </xdr:from>
    <xdr:to>
      <xdr:col>41</xdr:col>
      <xdr:colOff>101600</xdr:colOff>
      <xdr:row>97</xdr:row>
      <xdr:rowOff>48507</xdr:rowOff>
    </xdr:to>
    <xdr:sp macro="" textlink="">
      <xdr:nvSpPr>
        <xdr:cNvPr id="480" name="フローチャート: 判断 479"/>
        <xdr:cNvSpPr/>
      </xdr:nvSpPr>
      <xdr:spPr>
        <a:xfrm>
          <a:off x="7810500" y="1657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65034</xdr:rowOff>
    </xdr:from>
    <xdr:ext cx="534377" cy="259045"/>
    <xdr:sp macro="" textlink="">
      <xdr:nvSpPr>
        <xdr:cNvPr id="481" name="テキスト ボックス 480"/>
        <xdr:cNvSpPr txBox="1"/>
      </xdr:nvSpPr>
      <xdr:spPr>
        <a:xfrm>
          <a:off x="7594111" y="1635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82" name="フローチャート: 判断 481"/>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83" name="テキスト ボックス 482"/>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106665</xdr:rowOff>
    </xdr:from>
    <xdr:to>
      <xdr:col>55</xdr:col>
      <xdr:colOff>50800</xdr:colOff>
      <xdr:row>93</xdr:row>
      <xdr:rowOff>36815</xdr:rowOff>
    </xdr:to>
    <xdr:sp macro="" textlink="">
      <xdr:nvSpPr>
        <xdr:cNvPr id="489" name="楕円 488"/>
        <xdr:cNvSpPr/>
      </xdr:nvSpPr>
      <xdr:spPr>
        <a:xfrm>
          <a:off x="10426700" y="1588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129542</xdr:rowOff>
    </xdr:from>
    <xdr:ext cx="534377" cy="259045"/>
    <xdr:sp macro="" textlink="">
      <xdr:nvSpPr>
        <xdr:cNvPr id="490" name="普通建設事業費 （ うち更新整備　）該当値テキスト"/>
        <xdr:cNvSpPr txBox="1"/>
      </xdr:nvSpPr>
      <xdr:spPr>
        <a:xfrm>
          <a:off x="10528300" y="1573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21561</xdr:rowOff>
    </xdr:from>
    <xdr:to>
      <xdr:col>50</xdr:col>
      <xdr:colOff>165100</xdr:colOff>
      <xdr:row>92</xdr:row>
      <xdr:rowOff>123161</xdr:rowOff>
    </xdr:to>
    <xdr:sp macro="" textlink="">
      <xdr:nvSpPr>
        <xdr:cNvPr id="491" name="楕円 490"/>
        <xdr:cNvSpPr/>
      </xdr:nvSpPr>
      <xdr:spPr>
        <a:xfrm>
          <a:off x="9588500" y="1579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139688</xdr:rowOff>
    </xdr:from>
    <xdr:ext cx="534377" cy="259045"/>
    <xdr:sp macro="" textlink="">
      <xdr:nvSpPr>
        <xdr:cNvPr id="492" name="テキスト ボックス 491"/>
        <xdr:cNvSpPr txBox="1"/>
      </xdr:nvSpPr>
      <xdr:spPr>
        <a:xfrm>
          <a:off x="9372111" y="1557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142163</xdr:rowOff>
    </xdr:from>
    <xdr:to>
      <xdr:col>46</xdr:col>
      <xdr:colOff>38100</xdr:colOff>
      <xdr:row>97</xdr:row>
      <xdr:rowOff>72313</xdr:rowOff>
    </xdr:to>
    <xdr:sp macro="" textlink="">
      <xdr:nvSpPr>
        <xdr:cNvPr id="493" name="楕円 492"/>
        <xdr:cNvSpPr/>
      </xdr:nvSpPr>
      <xdr:spPr>
        <a:xfrm>
          <a:off x="8699500" y="1660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63440</xdr:rowOff>
    </xdr:from>
    <xdr:ext cx="534377" cy="259045"/>
    <xdr:sp macro="" textlink="">
      <xdr:nvSpPr>
        <xdr:cNvPr id="494" name="テキスト ボックス 493"/>
        <xdr:cNvSpPr txBox="1"/>
      </xdr:nvSpPr>
      <xdr:spPr>
        <a:xfrm>
          <a:off x="8483111" y="1669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27063</xdr:rowOff>
    </xdr:from>
    <xdr:to>
      <xdr:col>41</xdr:col>
      <xdr:colOff>101600</xdr:colOff>
      <xdr:row>97</xdr:row>
      <xdr:rowOff>128663</xdr:rowOff>
    </xdr:to>
    <xdr:sp macro="" textlink="">
      <xdr:nvSpPr>
        <xdr:cNvPr id="495" name="楕円 494"/>
        <xdr:cNvSpPr/>
      </xdr:nvSpPr>
      <xdr:spPr>
        <a:xfrm>
          <a:off x="7810500" y="1665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119790</xdr:rowOff>
    </xdr:from>
    <xdr:ext cx="534377" cy="259045"/>
    <xdr:sp macro="" textlink="">
      <xdr:nvSpPr>
        <xdr:cNvPr id="496" name="テキスト ボックス 495"/>
        <xdr:cNvSpPr txBox="1"/>
      </xdr:nvSpPr>
      <xdr:spPr>
        <a:xfrm>
          <a:off x="7594111" y="1675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46265</xdr:rowOff>
    </xdr:from>
    <xdr:to>
      <xdr:col>36</xdr:col>
      <xdr:colOff>165100</xdr:colOff>
      <xdr:row>97</xdr:row>
      <xdr:rowOff>147865</xdr:rowOff>
    </xdr:to>
    <xdr:sp macro="" textlink="">
      <xdr:nvSpPr>
        <xdr:cNvPr id="497" name="楕円 496"/>
        <xdr:cNvSpPr/>
      </xdr:nvSpPr>
      <xdr:spPr>
        <a:xfrm>
          <a:off x="6921500" y="166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138992</xdr:rowOff>
    </xdr:from>
    <xdr:ext cx="534377" cy="259045"/>
    <xdr:sp macro="" textlink="">
      <xdr:nvSpPr>
        <xdr:cNvPr id="498" name="テキスト ボックス 497"/>
        <xdr:cNvSpPr txBox="1"/>
      </xdr:nvSpPr>
      <xdr:spPr>
        <a:xfrm>
          <a:off x="6705111" y="1676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4" name="テキスト ボックス 513"/>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6" name="テキスト ボックス 515"/>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123927</xdr:rowOff>
    </xdr:from>
    <xdr:to>
      <xdr:col>85</xdr:col>
      <xdr:colOff>126364</xdr:colOff>
      <xdr:row>38</xdr:row>
      <xdr:rowOff>139700</xdr:rowOff>
    </xdr:to>
    <xdr:cxnSp macro="">
      <xdr:nvCxnSpPr>
        <xdr:cNvPr id="520" name="直線コネクタ 519"/>
        <xdr:cNvCxnSpPr/>
      </xdr:nvCxnSpPr>
      <xdr:spPr>
        <a:xfrm flipV="1">
          <a:off x="16317595" y="5267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70604</xdr:rowOff>
    </xdr:from>
    <xdr:ext cx="599010" cy="259045"/>
    <xdr:sp macro="" textlink="">
      <xdr:nvSpPr>
        <xdr:cNvPr id="523" name="災害復旧事業費最大値テキスト"/>
        <xdr:cNvSpPr txBox="1"/>
      </xdr:nvSpPr>
      <xdr:spPr>
        <a:xfrm>
          <a:off x="16370300" y="504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123927</xdr:rowOff>
    </xdr:from>
    <xdr:to>
      <xdr:col>86</xdr:col>
      <xdr:colOff>25400</xdr:colOff>
      <xdr:row>30</xdr:row>
      <xdr:rowOff>123927</xdr:rowOff>
    </xdr:to>
    <xdr:cxnSp macro="">
      <xdr:nvCxnSpPr>
        <xdr:cNvPr id="524" name="直線コネクタ 523"/>
        <xdr:cNvCxnSpPr/>
      </xdr:nvCxnSpPr>
      <xdr:spPr>
        <a:xfrm>
          <a:off x="16230600" y="526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96522</xdr:rowOff>
    </xdr:from>
    <xdr:to>
      <xdr:col>85</xdr:col>
      <xdr:colOff>127000</xdr:colOff>
      <xdr:row>38</xdr:row>
      <xdr:rowOff>113430</xdr:rowOff>
    </xdr:to>
    <xdr:cxnSp macro="">
      <xdr:nvCxnSpPr>
        <xdr:cNvPr id="525" name="直線コネクタ 524"/>
        <xdr:cNvCxnSpPr/>
      </xdr:nvCxnSpPr>
      <xdr:spPr>
        <a:xfrm flipV="1">
          <a:off x="15481300" y="6611622"/>
          <a:ext cx="838200" cy="1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57937</xdr:rowOff>
    </xdr:from>
    <xdr:ext cx="469744" cy="259045"/>
    <xdr:sp macro="" textlink="">
      <xdr:nvSpPr>
        <xdr:cNvPr id="526" name="災害復旧事業費平均値テキスト"/>
        <xdr:cNvSpPr txBox="1"/>
      </xdr:nvSpPr>
      <xdr:spPr>
        <a:xfrm>
          <a:off x="16370300" y="6401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35060</xdr:rowOff>
    </xdr:from>
    <xdr:to>
      <xdr:col>85</xdr:col>
      <xdr:colOff>177800</xdr:colOff>
      <xdr:row>38</xdr:row>
      <xdr:rowOff>136660</xdr:rowOff>
    </xdr:to>
    <xdr:sp macro="" textlink="">
      <xdr:nvSpPr>
        <xdr:cNvPr id="527" name="フローチャート: 判断 526"/>
        <xdr:cNvSpPr/>
      </xdr:nvSpPr>
      <xdr:spPr>
        <a:xfrm>
          <a:off x="16268700" y="65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45179</xdr:rowOff>
    </xdr:from>
    <xdr:to>
      <xdr:col>81</xdr:col>
      <xdr:colOff>50800</xdr:colOff>
      <xdr:row>38</xdr:row>
      <xdr:rowOff>113430</xdr:rowOff>
    </xdr:to>
    <xdr:cxnSp macro="">
      <xdr:nvCxnSpPr>
        <xdr:cNvPr id="528" name="直線コネクタ 527"/>
        <xdr:cNvCxnSpPr/>
      </xdr:nvCxnSpPr>
      <xdr:spPr>
        <a:xfrm>
          <a:off x="14592300" y="6560279"/>
          <a:ext cx="889000" cy="6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55168</xdr:rowOff>
    </xdr:from>
    <xdr:to>
      <xdr:col>81</xdr:col>
      <xdr:colOff>101600</xdr:colOff>
      <xdr:row>38</xdr:row>
      <xdr:rowOff>156768</xdr:rowOff>
    </xdr:to>
    <xdr:sp macro="" textlink="">
      <xdr:nvSpPr>
        <xdr:cNvPr id="529" name="フローチャート: 判断 528"/>
        <xdr:cNvSpPr/>
      </xdr:nvSpPr>
      <xdr:spPr>
        <a:xfrm>
          <a:off x="15430500" y="65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1845</xdr:rowOff>
    </xdr:from>
    <xdr:ext cx="469744" cy="259045"/>
    <xdr:sp macro="" textlink="">
      <xdr:nvSpPr>
        <xdr:cNvPr id="530" name="テキスト ボックス 529"/>
        <xdr:cNvSpPr txBox="1"/>
      </xdr:nvSpPr>
      <xdr:spPr>
        <a:xfrm>
          <a:off x="15246428" y="63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37498</xdr:rowOff>
    </xdr:from>
    <xdr:to>
      <xdr:col>76</xdr:col>
      <xdr:colOff>114300</xdr:colOff>
      <xdr:row>38</xdr:row>
      <xdr:rowOff>45179</xdr:rowOff>
    </xdr:to>
    <xdr:cxnSp macro="">
      <xdr:nvCxnSpPr>
        <xdr:cNvPr id="531" name="直線コネクタ 530"/>
        <xdr:cNvCxnSpPr/>
      </xdr:nvCxnSpPr>
      <xdr:spPr>
        <a:xfrm>
          <a:off x="13703300" y="6552598"/>
          <a:ext cx="8890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65821</xdr:rowOff>
    </xdr:from>
    <xdr:to>
      <xdr:col>76</xdr:col>
      <xdr:colOff>165100</xdr:colOff>
      <xdr:row>38</xdr:row>
      <xdr:rowOff>167421</xdr:rowOff>
    </xdr:to>
    <xdr:sp macro="" textlink="">
      <xdr:nvSpPr>
        <xdr:cNvPr id="532" name="フローチャート: 判断 531"/>
        <xdr:cNvSpPr/>
      </xdr:nvSpPr>
      <xdr:spPr>
        <a:xfrm>
          <a:off x="14541500" y="658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158548</xdr:rowOff>
    </xdr:from>
    <xdr:ext cx="469744" cy="259045"/>
    <xdr:sp macro="" textlink="">
      <xdr:nvSpPr>
        <xdr:cNvPr id="533" name="テキスト ボックス 532"/>
        <xdr:cNvSpPr txBox="1"/>
      </xdr:nvSpPr>
      <xdr:spPr>
        <a:xfrm>
          <a:off x="14357428" y="6673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37498</xdr:rowOff>
    </xdr:from>
    <xdr:to>
      <xdr:col>71</xdr:col>
      <xdr:colOff>177800</xdr:colOff>
      <xdr:row>38</xdr:row>
      <xdr:rowOff>93285</xdr:rowOff>
    </xdr:to>
    <xdr:cxnSp macro="">
      <xdr:nvCxnSpPr>
        <xdr:cNvPr id="534" name="直線コネクタ 533"/>
        <xdr:cNvCxnSpPr/>
      </xdr:nvCxnSpPr>
      <xdr:spPr>
        <a:xfrm flipV="1">
          <a:off x="12814300" y="6552598"/>
          <a:ext cx="889000" cy="55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32610</xdr:rowOff>
    </xdr:from>
    <xdr:to>
      <xdr:col>72</xdr:col>
      <xdr:colOff>38100</xdr:colOff>
      <xdr:row>38</xdr:row>
      <xdr:rowOff>134210</xdr:rowOff>
    </xdr:to>
    <xdr:sp macro="" textlink="">
      <xdr:nvSpPr>
        <xdr:cNvPr id="535" name="フローチャート: 判断 534"/>
        <xdr:cNvSpPr/>
      </xdr:nvSpPr>
      <xdr:spPr>
        <a:xfrm>
          <a:off x="136525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125337</xdr:rowOff>
    </xdr:from>
    <xdr:ext cx="469744" cy="259045"/>
    <xdr:sp macro="" textlink="">
      <xdr:nvSpPr>
        <xdr:cNvPr id="536" name="テキスト ボックス 535"/>
        <xdr:cNvSpPr txBox="1"/>
      </xdr:nvSpPr>
      <xdr:spPr>
        <a:xfrm>
          <a:off x="13468428" y="664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53339</xdr:rowOff>
    </xdr:from>
    <xdr:to>
      <xdr:col>67</xdr:col>
      <xdr:colOff>101600</xdr:colOff>
      <xdr:row>38</xdr:row>
      <xdr:rowOff>154939</xdr:rowOff>
    </xdr:to>
    <xdr:sp macro="" textlink="">
      <xdr:nvSpPr>
        <xdr:cNvPr id="537" name="フローチャート: 判断 536"/>
        <xdr:cNvSpPr/>
      </xdr:nvSpPr>
      <xdr:spPr>
        <a:xfrm>
          <a:off x="12763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146066</xdr:rowOff>
    </xdr:from>
    <xdr:ext cx="469744" cy="259045"/>
    <xdr:sp macro="" textlink="">
      <xdr:nvSpPr>
        <xdr:cNvPr id="538" name="テキスト ボックス 537"/>
        <xdr:cNvSpPr txBox="1"/>
      </xdr:nvSpPr>
      <xdr:spPr>
        <a:xfrm>
          <a:off x="12579428" y="666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45722</xdr:rowOff>
    </xdr:from>
    <xdr:to>
      <xdr:col>85</xdr:col>
      <xdr:colOff>177800</xdr:colOff>
      <xdr:row>38</xdr:row>
      <xdr:rowOff>147322</xdr:rowOff>
    </xdr:to>
    <xdr:sp macro="" textlink="">
      <xdr:nvSpPr>
        <xdr:cNvPr id="544" name="楕円 543"/>
        <xdr:cNvSpPr/>
      </xdr:nvSpPr>
      <xdr:spPr>
        <a:xfrm>
          <a:off x="16268700" y="656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13487</xdr:rowOff>
    </xdr:from>
    <xdr:ext cx="469744" cy="259045"/>
    <xdr:sp macro="" textlink="">
      <xdr:nvSpPr>
        <xdr:cNvPr id="545" name="災害復旧事業費該当値テキスト"/>
        <xdr:cNvSpPr txBox="1"/>
      </xdr:nvSpPr>
      <xdr:spPr>
        <a:xfrm>
          <a:off x="16370300" y="652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62630</xdr:rowOff>
    </xdr:from>
    <xdr:to>
      <xdr:col>81</xdr:col>
      <xdr:colOff>101600</xdr:colOff>
      <xdr:row>38</xdr:row>
      <xdr:rowOff>164230</xdr:rowOff>
    </xdr:to>
    <xdr:sp macro="" textlink="">
      <xdr:nvSpPr>
        <xdr:cNvPr id="546" name="楕円 545"/>
        <xdr:cNvSpPr/>
      </xdr:nvSpPr>
      <xdr:spPr>
        <a:xfrm>
          <a:off x="15430500" y="657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155357</xdr:rowOff>
    </xdr:from>
    <xdr:ext cx="469744" cy="259045"/>
    <xdr:sp macro="" textlink="">
      <xdr:nvSpPr>
        <xdr:cNvPr id="547" name="テキスト ボックス 546"/>
        <xdr:cNvSpPr txBox="1"/>
      </xdr:nvSpPr>
      <xdr:spPr>
        <a:xfrm>
          <a:off x="15246428" y="667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165829</xdr:rowOff>
    </xdr:from>
    <xdr:to>
      <xdr:col>76</xdr:col>
      <xdr:colOff>165100</xdr:colOff>
      <xdr:row>38</xdr:row>
      <xdr:rowOff>95979</xdr:rowOff>
    </xdr:to>
    <xdr:sp macro="" textlink="">
      <xdr:nvSpPr>
        <xdr:cNvPr id="548" name="楕円 547"/>
        <xdr:cNvSpPr/>
      </xdr:nvSpPr>
      <xdr:spPr>
        <a:xfrm>
          <a:off x="14541500" y="650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112506</xdr:rowOff>
    </xdr:from>
    <xdr:ext cx="534377" cy="259045"/>
    <xdr:sp macro="" textlink="">
      <xdr:nvSpPr>
        <xdr:cNvPr id="549" name="テキスト ボックス 548"/>
        <xdr:cNvSpPr txBox="1"/>
      </xdr:nvSpPr>
      <xdr:spPr>
        <a:xfrm>
          <a:off x="14325111" y="628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158147</xdr:rowOff>
    </xdr:from>
    <xdr:to>
      <xdr:col>72</xdr:col>
      <xdr:colOff>38100</xdr:colOff>
      <xdr:row>38</xdr:row>
      <xdr:rowOff>88297</xdr:rowOff>
    </xdr:to>
    <xdr:sp macro="" textlink="">
      <xdr:nvSpPr>
        <xdr:cNvPr id="550" name="楕円 549"/>
        <xdr:cNvSpPr/>
      </xdr:nvSpPr>
      <xdr:spPr>
        <a:xfrm>
          <a:off x="13652500" y="650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104824</xdr:rowOff>
    </xdr:from>
    <xdr:ext cx="534377" cy="259045"/>
    <xdr:sp macro="" textlink="">
      <xdr:nvSpPr>
        <xdr:cNvPr id="551" name="テキスト ボックス 550"/>
        <xdr:cNvSpPr txBox="1"/>
      </xdr:nvSpPr>
      <xdr:spPr>
        <a:xfrm>
          <a:off x="13436111" y="627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42485</xdr:rowOff>
    </xdr:from>
    <xdr:to>
      <xdr:col>67</xdr:col>
      <xdr:colOff>101600</xdr:colOff>
      <xdr:row>38</xdr:row>
      <xdr:rowOff>144085</xdr:rowOff>
    </xdr:to>
    <xdr:sp macro="" textlink="">
      <xdr:nvSpPr>
        <xdr:cNvPr id="552" name="楕円 551"/>
        <xdr:cNvSpPr/>
      </xdr:nvSpPr>
      <xdr:spPr>
        <a:xfrm>
          <a:off x="12763500" y="655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160612</xdr:rowOff>
    </xdr:from>
    <xdr:ext cx="469744" cy="259045"/>
    <xdr:sp macro="" textlink="">
      <xdr:nvSpPr>
        <xdr:cNvPr id="553" name="テキスト ボックス 552"/>
        <xdr:cNvSpPr txBox="1"/>
      </xdr:nvSpPr>
      <xdr:spPr>
        <a:xfrm>
          <a:off x="12579428" y="6332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52794</xdr:rowOff>
    </xdr:from>
    <xdr:to>
      <xdr:col>85</xdr:col>
      <xdr:colOff>126364</xdr:colOff>
      <xdr:row>78</xdr:row>
      <xdr:rowOff>2515</xdr:rowOff>
    </xdr:to>
    <xdr:cxnSp macro="">
      <xdr:nvCxnSpPr>
        <xdr:cNvPr id="626" name="直線コネクタ 625"/>
        <xdr:cNvCxnSpPr/>
      </xdr:nvCxnSpPr>
      <xdr:spPr>
        <a:xfrm flipV="1">
          <a:off x="16317595" y="12054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6342</xdr:rowOff>
    </xdr:from>
    <xdr:ext cx="534377" cy="259045"/>
    <xdr:sp macro="" textlink="">
      <xdr:nvSpPr>
        <xdr:cNvPr id="627" name="公債費最小値テキスト"/>
        <xdr:cNvSpPr txBox="1"/>
      </xdr:nvSpPr>
      <xdr:spPr>
        <a:xfrm>
          <a:off x="16370300" y="1337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2515</xdr:rowOff>
    </xdr:from>
    <xdr:to>
      <xdr:col>86</xdr:col>
      <xdr:colOff>25400</xdr:colOff>
      <xdr:row>78</xdr:row>
      <xdr:rowOff>2515</xdr:rowOff>
    </xdr:to>
    <xdr:cxnSp macro="">
      <xdr:nvCxnSpPr>
        <xdr:cNvPr id="628" name="直線コネクタ 627"/>
        <xdr:cNvCxnSpPr/>
      </xdr:nvCxnSpPr>
      <xdr:spPr>
        <a:xfrm>
          <a:off x="16230600" y="1337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170921</xdr:rowOff>
    </xdr:from>
    <xdr:ext cx="599010" cy="259045"/>
    <xdr:sp macro="" textlink="">
      <xdr:nvSpPr>
        <xdr:cNvPr id="629" name="公債費最大値テキスト"/>
        <xdr:cNvSpPr txBox="1"/>
      </xdr:nvSpPr>
      <xdr:spPr>
        <a:xfrm>
          <a:off x="16370300" y="1182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52794</xdr:rowOff>
    </xdr:from>
    <xdr:to>
      <xdr:col>86</xdr:col>
      <xdr:colOff>25400</xdr:colOff>
      <xdr:row>70</xdr:row>
      <xdr:rowOff>52794</xdr:rowOff>
    </xdr:to>
    <xdr:cxnSp macro="">
      <xdr:nvCxnSpPr>
        <xdr:cNvPr id="630" name="直線コネクタ 629"/>
        <xdr:cNvCxnSpPr/>
      </xdr:nvCxnSpPr>
      <xdr:spPr>
        <a:xfrm>
          <a:off x="16230600" y="1205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14236</xdr:rowOff>
    </xdr:from>
    <xdr:to>
      <xdr:col>85</xdr:col>
      <xdr:colOff>127000</xdr:colOff>
      <xdr:row>73</xdr:row>
      <xdr:rowOff>15151</xdr:rowOff>
    </xdr:to>
    <xdr:cxnSp macro="">
      <xdr:nvCxnSpPr>
        <xdr:cNvPr id="631" name="直線コネクタ 630"/>
        <xdr:cNvCxnSpPr/>
      </xdr:nvCxnSpPr>
      <xdr:spPr>
        <a:xfrm>
          <a:off x="15481300" y="12530086"/>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140771</xdr:rowOff>
    </xdr:from>
    <xdr:ext cx="534377" cy="259045"/>
    <xdr:sp macro="" textlink="">
      <xdr:nvSpPr>
        <xdr:cNvPr id="632" name="公債費平均値テキスト"/>
        <xdr:cNvSpPr txBox="1"/>
      </xdr:nvSpPr>
      <xdr:spPr>
        <a:xfrm>
          <a:off x="16370300" y="12828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162344</xdr:rowOff>
    </xdr:from>
    <xdr:to>
      <xdr:col>85</xdr:col>
      <xdr:colOff>177800</xdr:colOff>
      <xdr:row>75</xdr:row>
      <xdr:rowOff>92494</xdr:rowOff>
    </xdr:to>
    <xdr:sp macro="" textlink="">
      <xdr:nvSpPr>
        <xdr:cNvPr id="633" name="フローチャート: 判断 632"/>
        <xdr:cNvSpPr/>
      </xdr:nvSpPr>
      <xdr:spPr>
        <a:xfrm>
          <a:off x="162687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12471</xdr:rowOff>
    </xdr:from>
    <xdr:to>
      <xdr:col>81</xdr:col>
      <xdr:colOff>50800</xdr:colOff>
      <xdr:row>73</xdr:row>
      <xdr:rowOff>14236</xdr:rowOff>
    </xdr:to>
    <xdr:cxnSp macro="">
      <xdr:nvCxnSpPr>
        <xdr:cNvPr id="634" name="直線コネクタ 633"/>
        <xdr:cNvCxnSpPr/>
      </xdr:nvCxnSpPr>
      <xdr:spPr>
        <a:xfrm>
          <a:off x="14592300" y="12528321"/>
          <a:ext cx="889000" cy="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149860</xdr:rowOff>
    </xdr:from>
    <xdr:to>
      <xdr:col>81</xdr:col>
      <xdr:colOff>101600</xdr:colOff>
      <xdr:row>75</xdr:row>
      <xdr:rowOff>80010</xdr:rowOff>
    </xdr:to>
    <xdr:sp macro="" textlink="">
      <xdr:nvSpPr>
        <xdr:cNvPr id="635" name="フローチャート: 判断 634"/>
        <xdr:cNvSpPr/>
      </xdr:nvSpPr>
      <xdr:spPr>
        <a:xfrm>
          <a:off x="15430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71137</xdr:rowOff>
    </xdr:from>
    <xdr:ext cx="534377" cy="259045"/>
    <xdr:sp macro="" textlink="">
      <xdr:nvSpPr>
        <xdr:cNvPr id="636" name="テキスト ボックス 635"/>
        <xdr:cNvSpPr txBox="1"/>
      </xdr:nvSpPr>
      <xdr:spPr>
        <a:xfrm>
          <a:off x="15214111" y="129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12471</xdr:rowOff>
    </xdr:from>
    <xdr:to>
      <xdr:col>76</xdr:col>
      <xdr:colOff>114300</xdr:colOff>
      <xdr:row>73</xdr:row>
      <xdr:rowOff>63805</xdr:rowOff>
    </xdr:to>
    <xdr:cxnSp macro="">
      <xdr:nvCxnSpPr>
        <xdr:cNvPr id="637" name="直線コネクタ 636"/>
        <xdr:cNvCxnSpPr/>
      </xdr:nvCxnSpPr>
      <xdr:spPr>
        <a:xfrm flipV="1">
          <a:off x="13703300" y="12528321"/>
          <a:ext cx="889000" cy="5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147434</xdr:rowOff>
    </xdr:from>
    <xdr:to>
      <xdr:col>76</xdr:col>
      <xdr:colOff>165100</xdr:colOff>
      <xdr:row>75</xdr:row>
      <xdr:rowOff>77584</xdr:rowOff>
    </xdr:to>
    <xdr:sp macro="" textlink="">
      <xdr:nvSpPr>
        <xdr:cNvPr id="638" name="フローチャート: 判断 637"/>
        <xdr:cNvSpPr/>
      </xdr:nvSpPr>
      <xdr:spPr>
        <a:xfrm>
          <a:off x="14541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68711</xdr:rowOff>
    </xdr:from>
    <xdr:ext cx="534377" cy="259045"/>
    <xdr:sp macro="" textlink="">
      <xdr:nvSpPr>
        <xdr:cNvPr id="639" name="テキスト ボックス 638"/>
        <xdr:cNvSpPr txBox="1"/>
      </xdr:nvSpPr>
      <xdr:spPr>
        <a:xfrm>
          <a:off x="14325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61519</xdr:rowOff>
    </xdr:from>
    <xdr:to>
      <xdr:col>71</xdr:col>
      <xdr:colOff>177800</xdr:colOff>
      <xdr:row>73</xdr:row>
      <xdr:rowOff>63805</xdr:rowOff>
    </xdr:to>
    <xdr:cxnSp macro="">
      <xdr:nvCxnSpPr>
        <xdr:cNvPr id="640" name="直線コネクタ 639"/>
        <xdr:cNvCxnSpPr/>
      </xdr:nvCxnSpPr>
      <xdr:spPr>
        <a:xfrm>
          <a:off x="12814300" y="1257736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14377</xdr:rowOff>
    </xdr:from>
    <xdr:to>
      <xdr:col>72</xdr:col>
      <xdr:colOff>38100</xdr:colOff>
      <xdr:row>75</xdr:row>
      <xdr:rowOff>115977</xdr:rowOff>
    </xdr:to>
    <xdr:sp macro="" textlink="">
      <xdr:nvSpPr>
        <xdr:cNvPr id="641" name="フローチャート: 判断 640"/>
        <xdr:cNvSpPr/>
      </xdr:nvSpPr>
      <xdr:spPr>
        <a:xfrm>
          <a:off x="13652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107104</xdr:rowOff>
    </xdr:from>
    <xdr:ext cx="534377" cy="259045"/>
    <xdr:sp macro="" textlink="">
      <xdr:nvSpPr>
        <xdr:cNvPr id="642" name="テキスト ボックス 641"/>
        <xdr:cNvSpPr txBox="1"/>
      </xdr:nvSpPr>
      <xdr:spPr>
        <a:xfrm>
          <a:off x="13436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108115</xdr:rowOff>
    </xdr:from>
    <xdr:to>
      <xdr:col>67</xdr:col>
      <xdr:colOff>101600</xdr:colOff>
      <xdr:row>76</xdr:row>
      <xdr:rowOff>38264</xdr:rowOff>
    </xdr:to>
    <xdr:sp macro="" textlink="">
      <xdr:nvSpPr>
        <xdr:cNvPr id="643" name="フローチャート: 判断 642"/>
        <xdr:cNvSpPr/>
      </xdr:nvSpPr>
      <xdr:spPr>
        <a:xfrm>
          <a:off x="12763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29391</xdr:rowOff>
    </xdr:from>
    <xdr:ext cx="534377" cy="259045"/>
    <xdr:sp macro="" textlink="">
      <xdr:nvSpPr>
        <xdr:cNvPr id="644" name="テキスト ボックス 643"/>
        <xdr:cNvSpPr txBox="1"/>
      </xdr:nvSpPr>
      <xdr:spPr>
        <a:xfrm>
          <a:off x="12547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135801</xdr:rowOff>
    </xdr:from>
    <xdr:to>
      <xdr:col>85</xdr:col>
      <xdr:colOff>177800</xdr:colOff>
      <xdr:row>73</xdr:row>
      <xdr:rowOff>65951</xdr:rowOff>
    </xdr:to>
    <xdr:sp macro="" textlink="">
      <xdr:nvSpPr>
        <xdr:cNvPr id="650" name="楕円 649"/>
        <xdr:cNvSpPr/>
      </xdr:nvSpPr>
      <xdr:spPr>
        <a:xfrm>
          <a:off x="16268700" y="1248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158678</xdr:rowOff>
    </xdr:from>
    <xdr:ext cx="534377" cy="259045"/>
    <xdr:sp macro="" textlink="">
      <xdr:nvSpPr>
        <xdr:cNvPr id="651" name="公債費該当値テキスト"/>
        <xdr:cNvSpPr txBox="1"/>
      </xdr:nvSpPr>
      <xdr:spPr>
        <a:xfrm>
          <a:off x="16370300" y="1233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134886</xdr:rowOff>
    </xdr:from>
    <xdr:to>
      <xdr:col>81</xdr:col>
      <xdr:colOff>101600</xdr:colOff>
      <xdr:row>73</xdr:row>
      <xdr:rowOff>65036</xdr:rowOff>
    </xdr:to>
    <xdr:sp macro="" textlink="">
      <xdr:nvSpPr>
        <xdr:cNvPr id="652" name="楕円 651"/>
        <xdr:cNvSpPr/>
      </xdr:nvSpPr>
      <xdr:spPr>
        <a:xfrm>
          <a:off x="15430500" y="1247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81563</xdr:rowOff>
    </xdr:from>
    <xdr:ext cx="534377" cy="259045"/>
    <xdr:sp macro="" textlink="">
      <xdr:nvSpPr>
        <xdr:cNvPr id="653" name="テキスト ボックス 652"/>
        <xdr:cNvSpPr txBox="1"/>
      </xdr:nvSpPr>
      <xdr:spPr>
        <a:xfrm>
          <a:off x="15214111" y="1225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133121</xdr:rowOff>
    </xdr:from>
    <xdr:to>
      <xdr:col>76</xdr:col>
      <xdr:colOff>165100</xdr:colOff>
      <xdr:row>73</xdr:row>
      <xdr:rowOff>63271</xdr:rowOff>
    </xdr:to>
    <xdr:sp macro="" textlink="">
      <xdr:nvSpPr>
        <xdr:cNvPr id="654" name="楕円 653"/>
        <xdr:cNvSpPr/>
      </xdr:nvSpPr>
      <xdr:spPr>
        <a:xfrm>
          <a:off x="14541500" y="1247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79798</xdr:rowOff>
    </xdr:from>
    <xdr:ext cx="534377" cy="259045"/>
    <xdr:sp macro="" textlink="">
      <xdr:nvSpPr>
        <xdr:cNvPr id="655" name="テキスト ボックス 654"/>
        <xdr:cNvSpPr txBox="1"/>
      </xdr:nvSpPr>
      <xdr:spPr>
        <a:xfrm>
          <a:off x="14325111" y="1225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13005</xdr:rowOff>
    </xdr:from>
    <xdr:to>
      <xdr:col>72</xdr:col>
      <xdr:colOff>38100</xdr:colOff>
      <xdr:row>73</xdr:row>
      <xdr:rowOff>114605</xdr:rowOff>
    </xdr:to>
    <xdr:sp macro="" textlink="">
      <xdr:nvSpPr>
        <xdr:cNvPr id="656" name="楕円 655"/>
        <xdr:cNvSpPr/>
      </xdr:nvSpPr>
      <xdr:spPr>
        <a:xfrm>
          <a:off x="13652500" y="1252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131132</xdr:rowOff>
    </xdr:from>
    <xdr:ext cx="534377" cy="259045"/>
    <xdr:sp macro="" textlink="">
      <xdr:nvSpPr>
        <xdr:cNvPr id="657" name="テキスト ボックス 656"/>
        <xdr:cNvSpPr txBox="1"/>
      </xdr:nvSpPr>
      <xdr:spPr>
        <a:xfrm>
          <a:off x="13436111" y="1230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10719</xdr:rowOff>
    </xdr:from>
    <xdr:to>
      <xdr:col>67</xdr:col>
      <xdr:colOff>101600</xdr:colOff>
      <xdr:row>73</xdr:row>
      <xdr:rowOff>112319</xdr:rowOff>
    </xdr:to>
    <xdr:sp macro="" textlink="">
      <xdr:nvSpPr>
        <xdr:cNvPr id="658" name="楕円 657"/>
        <xdr:cNvSpPr/>
      </xdr:nvSpPr>
      <xdr:spPr>
        <a:xfrm>
          <a:off x="12763500" y="1252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128846</xdr:rowOff>
    </xdr:from>
    <xdr:ext cx="534377" cy="259045"/>
    <xdr:sp macro="" textlink="">
      <xdr:nvSpPr>
        <xdr:cNvPr id="659" name="テキスト ボックス 658"/>
        <xdr:cNvSpPr txBox="1"/>
      </xdr:nvSpPr>
      <xdr:spPr>
        <a:xfrm>
          <a:off x="12547111" y="1230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100450</xdr:rowOff>
    </xdr:from>
    <xdr:to>
      <xdr:col>85</xdr:col>
      <xdr:colOff>126364</xdr:colOff>
      <xdr:row>98</xdr:row>
      <xdr:rowOff>135243</xdr:rowOff>
    </xdr:to>
    <xdr:cxnSp macro="">
      <xdr:nvCxnSpPr>
        <xdr:cNvPr id="681" name="直線コネクタ 680"/>
        <xdr:cNvCxnSpPr/>
      </xdr:nvCxnSpPr>
      <xdr:spPr>
        <a:xfrm flipV="1">
          <a:off x="16317595" y="15530950"/>
          <a:ext cx="1269" cy="140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139070</xdr:rowOff>
    </xdr:from>
    <xdr:ext cx="378565" cy="259045"/>
    <xdr:sp macro="" textlink="">
      <xdr:nvSpPr>
        <xdr:cNvPr id="682" name="積立金最小値テキスト"/>
        <xdr:cNvSpPr txBox="1"/>
      </xdr:nvSpPr>
      <xdr:spPr>
        <a:xfrm>
          <a:off x="16370300" y="16941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135243</xdr:rowOff>
    </xdr:from>
    <xdr:to>
      <xdr:col>86</xdr:col>
      <xdr:colOff>25400</xdr:colOff>
      <xdr:row>98</xdr:row>
      <xdr:rowOff>135243</xdr:rowOff>
    </xdr:to>
    <xdr:cxnSp macro="">
      <xdr:nvCxnSpPr>
        <xdr:cNvPr id="683" name="直線コネクタ 682"/>
        <xdr:cNvCxnSpPr/>
      </xdr:nvCxnSpPr>
      <xdr:spPr>
        <a:xfrm>
          <a:off x="16230600" y="169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47127</xdr:rowOff>
    </xdr:from>
    <xdr:ext cx="534377" cy="259045"/>
    <xdr:sp macro="" textlink="">
      <xdr:nvSpPr>
        <xdr:cNvPr id="684" name="積立金最大値テキスト"/>
        <xdr:cNvSpPr txBox="1"/>
      </xdr:nvSpPr>
      <xdr:spPr>
        <a:xfrm>
          <a:off x="16370300" y="1530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100450</xdr:rowOff>
    </xdr:from>
    <xdr:to>
      <xdr:col>86</xdr:col>
      <xdr:colOff>25400</xdr:colOff>
      <xdr:row>90</xdr:row>
      <xdr:rowOff>100450</xdr:rowOff>
    </xdr:to>
    <xdr:cxnSp macro="">
      <xdr:nvCxnSpPr>
        <xdr:cNvPr id="685" name="直線コネクタ 684"/>
        <xdr:cNvCxnSpPr/>
      </xdr:nvCxnSpPr>
      <xdr:spPr>
        <a:xfrm>
          <a:off x="16230600" y="15530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152662</xdr:rowOff>
    </xdr:from>
    <xdr:to>
      <xdr:col>85</xdr:col>
      <xdr:colOff>127000</xdr:colOff>
      <xdr:row>95</xdr:row>
      <xdr:rowOff>42545</xdr:rowOff>
    </xdr:to>
    <xdr:cxnSp macro="">
      <xdr:nvCxnSpPr>
        <xdr:cNvPr id="686" name="直線コネクタ 685"/>
        <xdr:cNvCxnSpPr/>
      </xdr:nvCxnSpPr>
      <xdr:spPr>
        <a:xfrm flipV="1">
          <a:off x="15481300" y="16268962"/>
          <a:ext cx="838200" cy="6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70550</xdr:rowOff>
    </xdr:from>
    <xdr:ext cx="534377" cy="259045"/>
    <xdr:sp macro="" textlink="">
      <xdr:nvSpPr>
        <xdr:cNvPr id="687" name="積立金平均値テキスト"/>
        <xdr:cNvSpPr txBox="1"/>
      </xdr:nvSpPr>
      <xdr:spPr>
        <a:xfrm>
          <a:off x="16370300" y="16529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92123</xdr:rowOff>
    </xdr:from>
    <xdr:to>
      <xdr:col>85</xdr:col>
      <xdr:colOff>177800</xdr:colOff>
      <xdr:row>97</xdr:row>
      <xdr:rowOff>22273</xdr:rowOff>
    </xdr:to>
    <xdr:sp macro="" textlink="">
      <xdr:nvSpPr>
        <xdr:cNvPr id="688" name="フローチャート: 判断 687"/>
        <xdr:cNvSpPr/>
      </xdr:nvSpPr>
      <xdr:spPr>
        <a:xfrm>
          <a:off x="162687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42545</xdr:rowOff>
    </xdr:from>
    <xdr:to>
      <xdr:col>81</xdr:col>
      <xdr:colOff>50800</xdr:colOff>
      <xdr:row>96</xdr:row>
      <xdr:rowOff>71737</xdr:rowOff>
    </xdr:to>
    <xdr:cxnSp macro="">
      <xdr:nvCxnSpPr>
        <xdr:cNvPr id="689" name="直線コネクタ 688"/>
        <xdr:cNvCxnSpPr/>
      </xdr:nvCxnSpPr>
      <xdr:spPr>
        <a:xfrm flipV="1">
          <a:off x="14592300" y="16330295"/>
          <a:ext cx="889000" cy="20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56485</xdr:rowOff>
    </xdr:from>
    <xdr:to>
      <xdr:col>81</xdr:col>
      <xdr:colOff>101600</xdr:colOff>
      <xdr:row>96</xdr:row>
      <xdr:rowOff>158085</xdr:rowOff>
    </xdr:to>
    <xdr:sp macro="" textlink="">
      <xdr:nvSpPr>
        <xdr:cNvPr id="690" name="フローチャート: 判断 689"/>
        <xdr:cNvSpPr/>
      </xdr:nvSpPr>
      <xdr:spPr>
        <a:xfrm>
          <a:off x="15430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149212</xdr:rowOff>
    </xdr:from>
    <xdr:ext cx="534377" cy="259045"/>
    <xdr:sp macro="" textlink="">
      <xdr:nvSpPr>
        <xdr:cNvPr id="691" name="テキスト ボックス 690"/>
        <xdr:cNvSpPr txBox="1"/>
      </xdr:nvSpPr>
      <xdr:spPr>
        <a:xfrm>
          <a:off x="15214111" y="166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71737</xdr:rowOff>
    </xdr:from>
    <xdr:to>
      <xdr:col>76</xdr:col>
      <xdr:colOff>114300</xdr:colOff>
      <xdr:row>97</xdr:row>
      <xdr:rowOff>79463</xdr:rowOff>
    </xdr:to>
    <xdr:cxnSp macro="">
      <xdr:nvCxnSpPr>
        <xdr:cNvPr id="692" name="直線コネクタ 691"/>
        <xdr:cNvCxnSpPr/>
      </xdr:nvCxnSpPr>
      <xdr:spPr>
        <a:xfrm flipV="1">
          <a:off x="13703300" y="16530937"/>
          <a:ext cx="889000" cy="17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82224</xdr:rowOff>
    </xdr:from>
    <xdr:to>
      <xdr:col>76</xdr:col>
      <xdr:colOff>165100</xdr:colOff>
      <xdr:row>97</xdr:row>
      <xdr:rowOff>12374</xdr:rowOff>
    </xdr:to>
    <xdr:sp macro="" textlink="">
      <xdr:nvSpPr>
        <xdr:cNvPr id="693" name="フローチャート: 判断 692"/>
        <xdr:cNvSpPr/>
      </xdr:nvSpPr>
      <xdr:spPr>
        <a:xfrm>
          <a:off x="14541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3501</xdr:rowOff>
    </xdr:from>
    <xdr:ext cx="534377" cy="259045"/>
    <xdr:sp macro="" textlink="">
      <xdr:nvSpPr>
        <xdr:cNvPr id="694" name="テキスト ボックス 693"/>
        <xdr:cNvSpPr txBox="1"/>
      </xdr:nvSpPr>
      <xdr:spPr>
        <a:xfrm>
          <a:off x="14325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108176</xdr:rowOff>
    </xdr:from>
    <xdr:to>
      <xdr:col>71</xdr:col>
      <xdr:colOff>177800</xdr:colOff>
      <xdr:row>97</xdr:row>
      <xdr:rowOff>79463</xdr:rowOff>
    </xdr:to>
    <xdr:cxnSp macro="">
      <xdr:nvCxnSpPr>
        <xdr:cNvPr id="695" name="直線コネクタ 694"/>
        <xdr:cNvCxnSpPr/>
      </xdr:nvCxnSpPr>
      <xdr:spPr>
        <a:xfrm>
          <a:off x="12814300" y="16224476"/>
          <a:ext cx="889000" cy="48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88991</xdr:rowOff>
    </xdr:from>
    <xdr:to>
      <xdr:col>72</xdr:col>
      <xdr:colOff>38100</xdr:colOff>
      <xdr:row>96</xdr:row>
      <xdr:rowOff>19141</xdr:rowOff>
    </xdr:to>
    <xdr:sp macro="" textlink="">
      <xdr:nvSpPr>
        <xdr:cNvPr id="696" name="フローチャート: 判断 695"/>
        <xdr:cNvSpPr/>
      </xdr:nvSpPr>
      <xdr:spPr>
        <a:xfrm>
          <a:off x="13652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35668</xdr:rowOff>
    </xdr:from>
    <xdr:ext cx="534377" cy="259045"/>
    <xdr:sp macro="" textlink="">
      <xdr:nvSpPr>
        <xdr:cNvPr id="697" name="テキスト ボックス 696"/>
        <xdr:cNvSpPr txBox="1"/>
      </xdr:nvSpPr>
      <xdr:spPr>
        <a:xfrm>
          <a:off x="13436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36802</xdr:rowOff>
    </xdr:from>
    <xdr:to>
      <xdr:col>67</xdr:col>
      <xdr:colOff>101600</xdr:colOff>
      <xdr:row>96</xdr:row>
      <xdr:rowOff>138402</xdr:rowOff>
    </xdr:to>
    <xdr:sp macro="" textlink="">
      <xdr:nvSpPr>
        <xdr:cNvPr id="698" name="フローチャート: 判断 697"/>
        <xdr:cNvSpPr/>
      </xdr:nvSpPr>
      <xdr:spPr>
        <a:xfrm>
          <a:off x="12763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129529</xdr:rowOff>
    </xdr:from>
    <xdr:ext cx="534377" cy="259045"/>
    <xdr:sp macro="" textlink="">
      <xdr:nvSpPr>
        <xdr:cNvPr id="699" name="テキスト ボックス 698"/>
        <xdr:cNvSpPr txBox="1"/>
      </xdr:nvSpPr>
      <xdr:spPr>
        <a:xfrm>
          <a:off x="12547111" y="1658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101862</xdr:rowOff>
    </xdr:from>
    <xdr:to>
      <xdr:col>85</xdr:col>
      <xdr:colOff>177800</xdr:colOff>
      <xdr:row>95</xdr:row>
      <xdr:rowOff>32012</xdr:rowOff>
    </xdr:to>
    <xdr:sp macro="" textlink="">
      <xdr:nvSpPr>
        <xdr:cNvPr id="705" name="楕円 704"/>
        <xdr:cNvSpPr/>
      </xdr:nvSpPr>
      <xdr:spPr>
        <a:xfrm>
          <a:off x="16268700" y="1621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124739</xdr:rowOff>
    </xdr:from>
    <xdr:ext cx="534377" cy="259045"/>
    <xdr:sp macro="" textlink="">
      <xdr:nvSpPr>
        <xdr:cNvPr id="706" name="積立金該当値テキスト"/>
        <xdr:cNvSpPr txBox="1"/>
      </xdr:nvSpPr>
      <xdr:spPr>
        <a:xfrm>
          <a:off x="16370300" y="1606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163195</xdr:rowOff>
    </xdr:from>
    <xdr:to>
      <xdr:col>81</xdr:col>
      <xdr:colOff>101600</xdr:colOff>
      <xdr:row>95</xdr:row>
      <xdr:rowOff>93345</xdr:rowOff>
    </xdr:to>
    <xdr:sp macro="" textlink="">
      <xdr:nvSpPr>
        <xdr:cNvPr id="707" name="楕円 706"/>
        <xdr:cNvSpPr/>
      </xdr:nvSpPr>
      <xdr:spPr>
        <a:xfrm>
          <a:off x="15430500" y="162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109872</xdr:rowOff>
    </xdr:from>
    <xdr:ext cx="534377" cy="259045"/>
    <xdr:sp macro="" textlink="">
      <xdr:nvSpPr>
        <xdr:cNvPr id="708" name="テキスト ボックス 707"/>
        <xdr:cNvSpPr txBox="1"/>
      </xdr:nvSpPr>
      <xdr:spPr>
        <a:xfrm>
          <a:off x="15214111" y="1605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20937</xdr:rowOff>
    </xdr:from>
    <xdr:to>
      <xdr:col>76</xdr:col>
      <xdr:colOff>165100</xdr:colOff>
      <xdr:row>96</xdr:row>
      <xdr:rowOff>122537</xdr:rowOff>
    </xdr:to>
    <xdr:sp macro="" textlink="">
      <xdr:nvSpPr>
        <xdr:cNvPr id="709" name="楕円 708"/>
        <xdr:cNvSpPr/>
      </xdr:nvSpPr>
      <xdr:spPr>
        <a:xfrm>
          <a:off x="14541500" y="164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139064</xdr:rowOff>
    </xdr:from>
    <xdr:ext cx="534377" cy="259045"/>
    <xdr:sp macro="" textlink="">
      <xdr:nvSpPr>
        <xdr:cNvPr id="710" name="テキスト ボックス 709"/>
        <xdr:cNvSpPr txBox="1"/>
      </xdr:nvSpPr>
      <xdr:spPr>
        <a:xfrm>
          <a:off x="14325111" y="1625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28663</xdr:rowOff>
    </xdr:from>
    <xdr:to>
      <xdr:col>72</xdr:col>
      <xdr:colOff>38100</xdr:colOff>
      <xdr:row>97</xdr:row>
      <xdr:rowOff>130263</xdr:rowOff>
    </xdr:to>
    <xdr:sp macro="" textlink="">
      <xdr:nvSpPr>
        <xdr:cNvPr id="711" name="楕円 710"/>
        <xdr:cNvSpPr/>
      </xdr:nvSpPr>
      <xdr:spPr>
        <a:xfrm>
          <a:off x="13652500" y="1665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121390</xdr:rowOff>
    </xdr:from>
    <xdr:ext cx="534377" cy="259045"/>
    <xdr:sp macro="" textlink="">
      <xdr:nvSpPr>
        <xdr:cNvPr id="712" name="テキスト ボックス 711"/>
        <xdr:cNvSpPr txBox="1"/>
      </xdr:nvSpPr>
      <xdr:spPr>
        <a:xfrm>
          <a:off x="13436111" y="1675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57376</xdr:rowOff>
    </xdr:from>
    <xdr:to>
      <xdr:col>67</xdr:col>
      <xdr:colOff>101600</xdr:colOff>
      <xdr:row>94</xdr:row>
      <xdr:rowOff>158976</xdr:rowOff>
    </xdr:to>
    <xdr:sp macro="" textlink="">
      <xdr:nvSpPr>
        <xdr:cNvPr id="713" name="楕円 712"/>
        <xdr:cNvSpPr/>
      </xdr:nvSpPr>
      <xdr:spPr>
        <a:xfrm>
          <a:off x="12763500" y="1617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4053</xdr:rowOff>
    </xdr:from>
    <xdr:ext cx="534377" cy="259045"/>
    <xdr:sp macro="" textlink="">
      <xdr:nvSpPr>
        <xdr:cNvPr id="714" name="テキスト ボックス 713"/>
        <xdr:cNvSpPr txBox="1"/>
      </xdr:nvSpPr>
      <xdr:spPr>
        <a:xfrm>
          <a:off x="12547111" y="1594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41148</xdr:rowOff>
    </xdr:from>
    <xdr:to>
      <xdr:col>116</xdr:col>
      <xdr:colOff>62864</xdr:colOff>
      <xdr:row>39</xdr:row>
      <xdr:rowOff>44450</xdr:rowOff>
    </xdr:to>
    <xdr:cxnSp macro="">
      <xdr:nvCxnSpPr>
        <xdr:cNvPr id="738" name="直線コネクタ 737"/>
        <xdr:cNvCxnSpPr/>
      </xdr:nvCxnSpPr>
      <xdr:spPr>
        <a:xfrm flipV="1">
          <a:off x="22159595" y="5184648"/>
          <a:ext cx="1269" cy="1546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159275</xdr:rowOff>
    </xdr:from>
    <xdr:ext cx="534377" cy="259045"/>
    <xdr:sp macro="" textlink="">
      <xdr:nvSpPr>
        <xdr:cNvPr id="741" name="投資及び出資金最大値テキスト"/>
        <xdr:cNvSpPr txBox="1"/>
      </xdr:nvSpPr>
      <xdr:spPr>
        <a:xfrm>
          <a:off x="22212300" y="495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41148</xdr:rowOff>
    </xdr:from>
    <xdr:to>
      <xdr:col>116</xdr:col>
      <xdr:colOff>152400</xdr:colOff>
      <xdr:row>30</xdr:row>
      <xdr:rowOff>41148</xdr:rowOff>
    </xdr:to>
    <xdr:cxnSp macro="">
      <xdr:nvCxnSpPr>
        <xdr:cNvPr id="742" name="直線コネクタ 741"/>
        <xdr:cNvCxnSpPr/>
      </xdr:nvCxnSpPr>
      <xdr:spPr>
        <a:xfrm>
          <a:off x="22072600" y="518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97934</xdr:rowOff>
    </xdr:from>
    <xdr:ext cx="469744" cy="259045"/>
    <xdr:sp macro="" textlink="">
      <xdr:nvSpPr>
        <xdr:cNvPr id="744" name="投資及び出資金平均値テキスト"/>
        <xdr:cNvSpPr txBox="1"/>
      </xdr:nvSpPr>
      <xdr:spPr>
        <a:xfrm>
          <a:off x="22212300" y="6270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75057</xdr:rowOff>
    </xdr:from>
    <xdr:to>
      <xdr:col>116</xdr:col>
      <xdr:colOff>114300</xdr:colOff>
      <xdr:row>38</xdr:row>
      <xdr:rowOff>5207</xdr:rowOff>
    </xdr:to>
    <xdr:sp macro="" textlink="">
      <xdr:nvSpPr>
        <xdr:cNvPr id="745" name="フローチャート: 判断 744"/>
        <xdr:cNvSpPr/>
      </xdr:nvSpPr>
      <xdr:spPr>
        <a:xfrm>
          <a:off x="22110700" y="64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41402</xdr:rowOff>
    </xdr:from>
    <xdr:to>
      <xdr:col>111</xdr:col>
      <xdr:colOff>177800</xdr:colOff>
      <xdr:row>39</xdr:row>
      <xdr:rowOff>44450</xdr:rowOff>
    </xdr:to>
    <xdr:cxnSp macro="">
      <xdr:nvCxnSpPr>
        <xdr:cNvPr id="746" name="直線コネクタ 745"/>
        <xdr:cNvCxnSpPr/>
      </xdr:nvCxnSpPr>
      <xdr:spPr>
        <a:xfrm>
          <a:off x="20434300" y="672795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107315</xdr:rowOff>
    </xdr:from>
    <xdr:to>
      <xdr:col>112</xdr:col>
      <xdr:colOff>38100</xdr:colOff>
      <xdr:row>38</xdr:row>
      <xdr:rowOff>37465</xdr:rowOff>
    </xdr:to>
    <xdr:sp macro="" textlink="">
      <xdr:nvSpPr>
        <xdr:cNvPr id="747" name="フローチャート: 判断 746"/>
        <xdr:cNvSpPr/>
      </xdr:nvSpPr>
      <xdr:spPr>
        <a:xfrm>
          <a:off x="21272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53992</xdr:rowOff>
    </xdr:from>
    <xdr:ext cx="469744" cy="259045"/>
    <xdr:sp macro="" textlink="">
      <xdr:nvSpPr>
        <xdr:cNvPr id="748" name="テキスト ボックス 747"/>
        <xdr:cNvSpPr txBox="1"/>
      </xdr:nvSpPr>
      <xdr:spPr>
        <a:xfrm>
          <a:off x="21088428" y="622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40894</xdr:rowOff>
    </xdr:from>
    <xdr:to>
      <xdr:col>107</xdr:col>
      <xdr:colOff>50800</xdr:colOff>
      <xdr:row>39</xdr:row>
      <xdr:rowOff>41402</xdr:rowOff>
    </xdr:to>
    <xdr:cxnSp macro="">
      <xdr:nvCxnSpPr>
        <xdr:cNvPr id="749" name="直線コネクタ 748"/>
        <xdr:cNvCxnSpPr/>
      </xdr:nvCxnSpPr>
      <xdr:spPr>
        <a:xfrm>
          <a:off x="19545300" y="6727444"/>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118110</xdr:rowOff>
    </xdr:from>
    <xdr:to>
      <xdr:col>107</xdr:col>
      <xdr:colOff>101600</xdr:colOff>
      <xdr:row>38</xdr:row>
      <xdr:rowOff>48260</xdr:rowOff>
    </xdr:to>
    <xdr:sp macro="" textlink="">
      <xdr:nvSpPr>
        <xdr:cNvPr id="750" name="フローチャート: 判断 749"/>
        <xdr:cNvSpPr/>
      </xdr:nvSpPr>
      <xdr:spPr>
        <a:xfrm>
          <a:off x="20383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64787</xdr:rowOff>
    </xdr:from>
    <xdr:ext cx="469744" cy="259045"/>
    <xdr:sp macro="" textlink="">
      <xdr:nvSpPr>
        <xdr:cNvPr id="751" name="テキスト ボックス 750"/>
        <xdr:cNvSpPr txBox="1"/>
      </xdr:nvSpPr>
      <xdr:spPr>
        <a:xfrm>
          <a:off x="20199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36957</xdr:rowOff>
    </xdr:from>
    <xdr:to>
      <xdr:col>102</xdr:col>
      <xdr:colOff>114300</xdr:colOff>
      <xdr:row>39</xdr:row>
      <xdr:rowOff>40894</xdr:rowOff>
    </xdr:to>
    <xdr:cxnSp macro="">
      <xdr:nvCxnSpPr>
        <xdr:cNvPr id="752" name="直線コネクタ 751"/>
        <xdr:cNvCxnSpPr/>
      </xdr:nvCxnSpPr>
      <xdr:spPr>
        <a:xfrm>
          <a:off x="18656300" y="6723507"/>
          <a:ext cx="889000" cy="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103251</xdr:rowOff>
    </xdr:from>
    <xdr:to>
      <xdr:col>102</xdr:col>
      <xdr:colOff>165100</xdr:colOff>
      <xdr:row>38</xdr:row>
      <xdr:rowOff>33401</xdr:rowOff>
    </xdr:to>
    <xdr:sp macro="" textlink="">
      <xdr:nvSpPr>
        <xdr:cNvPr id="753" name="フローチャート: 判断 752"/>
        <xdr:cNvSpPr/>
      </xdr:nvSpPr>
      <xdr:spPr>
        <a:xfrm>
          <a:off x="19494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49928</xdr:rowOff>
    </xdr:from>
    <xdr:ext cx="469744" cy="259045"/>
    <xdr:sp macro="" textlink="">
      <xdr:nvSpPr>
        <xdr:cNvPr id="754" name="テキスト ボックス 753"/>
        <xdr:cNvSpPr txBox="1"/>
      </xdr:nvSpPr>
      <xdr:spPr>
        <a:xfrm>
          <a:off x="19310428"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6985</xdr:rowOff>
    </xdr:from>
    <xdr:to>
      <xdr:col>98</xdr:col>
      <xdr:colOff>38100</xdr:colOff>
      <xdr:row>38</xdr:row>
      <xdr:rowOff>108585</xdr:rowOff>
    </xdr:to>
    <xdr:sp macro="" textlink="">
      <xdr:nvSpPr>
        <xdr:cNvPr id="755" name="フローチャート: 判断 754"/>
        <xdr:cNvSpPr/>
      </xdr:nvSpPr>
      <xdr:spPr>
        <a:xfrm>
          <a:off x="18605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125112</xdr:rowOff>
    </xdr:from>
    <xdr:ext cx="469744" cy="259045"/>
    <xdr:sp macro="" textlink="">
      <xdr:nvSpPr>
        <xdr:cNvPr id="756" name="テキスト ボックス 755"/>
        <xdr:cNvSpPr txBox="1"/>
      </xdr:nvSpPr>
      <xdr:spPr>
        <a:xfrm>
          <a:off x="18421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162052</xdr:rowOff>
    </xdr:from>
    <xdr:to>
      <xdr:col>107</xdr:col>
      <xdr:colOff>101600</xdr:colOff>
      <xdr:row>39</xdr:row>
      <xdr:rowOff>92202</xdr:rowOff>
    </xdr:to>
    <xdr:sp macro="" textlink="">
      <xdr:nvSpPr>
        <xdr:cNvPr id="766" name="楕円 765"/>
        <xdr:cNvSpPr/>
      </xdr:nvSpPr>
      <xdr:spPr>
        <a:xfrm>
          <a:off x="20383500" y="66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83329</xdr:rowOff>
    </xdr:from>
    <xdr:ext cx="313932" cy="259045"/>
    <xdr:sp macro="" textlink="">
      <xdr:nvSpPr>
        <xdr:cNvPr id="767" name="テキスト ボックス 766"/>
        <xdr:cNvSpPr txBox="1"/>
      </xdr:nvSpPr>
      <xdr:spPr>
        <a:xfrm>
          <a:off x="20277333" y="67698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161544</xdr:rowOff>
    </xdr:from>
    <xdr:to>
      <xdr:col>102</xdr:col>
      <xdr:colOff>165100</xdr:colOff>
      <xdr:row>39</xdr:row>
      <xdr:rowOff>91694</xdr:rowOff>
    </xdr:to>
    <xdr:sp macro="" textlink="">
      <xdr:nvSpPr>
        <xdr:cNvPr id="768" name="楕円 767"/>
        <xdr:cNvSpPr/>
      </xdr:nvSpPr>
      <xdr:spPr>
        <a:xfrm>
          <a:off x="19494500" y="667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82821</xdr:rowOff>
    </xdr:from>
    <xdr:ext cx="313932" cy="259045"/>
    <xdr:sp macro="" textlink="">
      <xdr:nvSpPr>
        <xdr:cNvPr id="769" name="テキスト ボックス 768"/>
        <xdr:cNvSpPr txBox="1"/>
      </xdr:nvSpPr>
      <xdr:spPr>
        <a:xfrm>
          <a:off x="19388333" y="67693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157607</xdr:rowOff>
    </xdr:from>
    <xdr:to>
      <xdr:col>98</xdr:col>
      <xdr:colOff>38100</xdr:colOff>
      <xdr:row>39</xdr:row>
      <xdr:rowOff>87757</xdr:rowOff>
    </xdr:to>
    <xdr:sp macro="" textlink="">
      <xdr:nvSpPr>
        <xdr:cNvPr id="770" name="楕円 769"/>
        <xdr:cNvSpPr/>
      </xdr:nvSpPr>
      <xdr:spPr>
        <a:xfrm>
          <a:off x="18605500" y="667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78884</xdr:rowOff>
    </xdr:from>
    <xdr:ext cx="313932" cy="259045"/>
    <xdr:sp macro="" textlink="">
      <xdr:nvSpPr>
        <xdr:cNvPr id="771" name="テキスト ボックス 770"/>
        <xdr:cNvSpPr txBox="1"/>
      </xdr:nvSpPr>
      <xdr:spPr>
        <a:xfrm>
          <a:off x="18499333" y="67654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117069</xdr:rowOff>
    </xdr:from>
    <xdr:to>
      <xdr:col>116</xdr:col>
      <xdr:colOff>62864</xdr:colOff>
      <xdr:row>59</xdr:row>
      <xdr:rowOff>44450</xdr:rowOff>
    </xdr:to>
    <xdr:cxnSp macro="">
      <xdr:nvCxnSpPr>
        <xdr:cNvPr id="795" name="直線コネクタ 794"/>
        <xdr:cNvCxnSpPr/>
      </xdr:nvCxnSpPr>
      <xdr:spPr>
        <a:xfrm flipV="1">
          <a:off x="22159595" y="8689569"/>
          <a:ext cx="1269" cy="14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63746</xdr:rowOff>
    </xdr:from>
    <xdr:ext cx="534377" cy="259045"/>
    <xdr:sp macro="" textlink="">
      <xdr:nvSpPr>
        <xdr:cNvPr id="798" name="貸付金最大値テキスト"/>
        <xdr:cNvSpPr txBox="1"/>
      </xdr:nvSpPr>
      <xdr:spPr>
        <a:xfrm>
          <a:off x="22212300" y="846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117069</xdr:rowOff>
    </xdr:from>
    <xdr:to>
      <xdr:col>116</xdr:col>
      <xdr:colOff>152400</xdr:colOff>
      <xdr:row>50</xdr:row>
      <xdr:rowOff>117069</xdr:rowOff>
    </xdr:to>
    <xdr:cxnSp macro="">
      <xdr:nvCxnSpPr>
        <xdr:cNvPr id="799" name="直線コネクタ 798"/>
        <xdr:cNvCxnSpPr/>
      </xdr:nvCxnSpPr>
      <xdr:spPr>
        <a:xfrm>
          <a:off x="22072600" y="8689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2197</xdr:rowOff>
    </xdr:from>
    <xdr:to>
      <xdr:col>116</xdr:col>
      <xdr:colOff>63500</xdr:colOff>
      <xdr:row>59</xdr:row>
      <xdr:rowOff>12141</xdr:rowOff>
    </xdr:to>
    <xdr:cxnSp macro="">
      <xdr:nvCxnSpPr>
        <xdr:cNvPr id="800" name="直線コネクタ 799"/>
        <xdr:cNvCxnSpPr/>
      </xdr:nvCxnSpPr>
      <xdr:spPr>
        <a:xfrm flipV="1">
          <a:off x="21323300" y="10117747"/>
          <a:ext cx="8382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151820</xdr:rowOff>
    </xdr:from>
    <xdr:ext cx="469744" cy="259045"/>
    <xdr:sp macro="" textlink="">
      <xdr:nvSpPr>
        <xdr:cNvPr id="801" name="貸付金平均値テキスト"/>
        <xdr:cNvSpPr txBox="1"/>
      </xdr:nvSpPr>
      <xdr:spPr>
        <a:xfrm>
          <a:off x="22212300" y="9753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128943</xdr:rowOff>
    </xdr:from>
    <xdr:to>
      <xdr:col>116</xdr:col>
      <xdr:colOff>114300</xdr:colOff>
      <xdr:row>58</xdr:row>
      <xdr:rowOff>59093</xdr:rowOff>
    </xdr:to>
    <xdr:sp macro="" textlink="">
      <xdr:nvSpPr>
        <xdr:cNvPr id="802" name="フローチャート: 判断 801"/>
        <xdr:cNvSpPr/>
      </xdr:nvSpPr>
      <xdr:spPr>
        <a:xfrm>
          <a:off x="221107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170561</xdr:rowOff>
    </xdr:from>
    <xdr:to>
      <xdr:col>111</xdr:col>
      <xdr:colOff>177800</xdr:colOff>
      <xdr:row>59</xdr:row>
      <xdr:rowOff>12141</xdr:rowOff>
    </xdr:to>
    <xdr:cxnSp macro="">
      <xdr:nvCxnSpPr>
        <xdr:cNvPr id="803" name="直線コネクタ 802"/>
        <xdr:cNvCxnSpPr/>
      </xdr:nvCxnSpPr>
      <xdr:spPr>
        <a:xfrm>
          <a:off x="20434300" y="10114661"/>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121018</xdr:rowOff>
    </xdr:from>
    <xdr:to>
      <xdr:col>112</xdr:col>
      <xdr:colOff>38100</xdr:colOff>
      <xdr:row>58</xdr:row>
      <xdr:rowOff>51168</xdr:rowOff>
    </xdr:to>
    <xdr:sp macro="" textlink="">
      <xdr:nvSpPr>
        <xdr:cNvPr id="804" name="フローチャート: 判断 803"/>
        <xdr:cNvSpPr/>
      </xdr:nvSpPr>
      <xdr:spPr>
        <a:xfrm>
          <a:off x="21272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67695</xdr:rowOff>
    </xdr:from>
    <xdr:ext cx="469744" cy="259045"/>
    <xdr:sp macro="" textlink="">
      <xdr:nvSpPr>
        <xdr:cNvPr id="805" name="テキスト ボックス 804"/>
        <xdr:cNvSpPr txBox="1"/>
      </xdr:nvSpPr>
      <xdr:spPr>
        <a:xfrm>
          <a:off x="21088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124726</xdr:rowOff>
    </xdr:from>
    <xdr:to>
      <xdr:col>107</xdr:col>
      <xdr:colOff>50800</xdr:colOff>
      <xdr:row>58</xdr:row>
      <xdr:rowOff>170561</xdr:rowOff>
    </xdr:to>
    <xdr:cxnSp macro="">
      <xdr:nvCxnSpPr>
        <xdr:cNvPr id="806" name="直線コネクタ 805"/>
        <xdr:cNvCxnSpPr/>
      </xdr:nvCxnSpPr>
      <xdr:spPr>
        <a:xfrm>
          <a:off x="19545300" y="10068826"/>
          <a:ext cx="889000" cy="4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108369</xdr:rowOff>
    </xdr:from>
    <xdr:to>
      <xdr:col>107</xdr:col>
      <xdr:colOff>101600</xdr:colOff>
      <xdr:row>58</xdr:row>
      <xdr:rowOff>38519</xdr:rowOff>
    </xdr:to>
    <xdr:sp macro="" textlink="">
      <xdr:nvSpPr>
        <xdr:cNvPr id="807" name="フローチャート: 判断 806"/>
        <xdr:cNvSpPr/>
      </xdr:nvSpPr>
      <xdr:spPr>
        <a:xfrm>
          <a:off x="20383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55046</xdr:rowOff>
    </xdr:from>
    <xdr:ext cx="469744" cy="259045"/>
    <xdr:sp macro="" textlink="">
      <xdr:nvSpPr>
        <xdr:cNvPr id="808" name="テキスト ボックス 807"/>
        <xdr:cNvSpPr txBox="1"/>
      </xdr:nvSpPr>
      <xdr:spPr>
        <a:xfrm>
          <a:off x="20199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124726</xdr:rowOff>
    </xdr:from>
    <xdr:to>
      <xdr:col>102</xdr:col>
      <xdr:colOff>114300</xdr:colOff>
      <xdr:row>58</xdr:row>
      <xdr:rowOff>167780</xdr:rowOff>
    </xdr:to>
    <xdr:cxnSp macro="">
      <xdr:nvCxnSpPr>
        <xdr:cNvPr id="809" name="直線コネクタ 808"/>
        <xdr:cNvCxnSpPr/>
      </xdr:nvCxnSpPr>
      <xdr:spPr>
        <a:xfrm flipV="1">
          <a:off x="18656300" y="10068826"/>
          <a:ext cx="889000" cy="4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87490</xdr:rowOff>
    </xdr:from>
    <xdr:to>
      <xdr:col>102</xdr:col>
      <xdr:colOff>165100</xdr:colOff>
      <xdr:row>58</xdr:row>
      <xdr:rowOff>17640</xdr:rowOff>
    </xdr:to>
    <xdr:sp macro="" textlink="">
      <xdr:nvSpPr>
        <xdr:cNvPr id="810" name="フローチャート: 判断 809"/>
        <xdr:cNvSpPr/>
      </xdr:nvSpPr>
      <xdr:spPr>
        <a:xfrm>
          <a:off x="19494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34167</xdr:rowOff>
    </xdr:from>
    <xdr:ext cx="469744" cy="259045"/>
    <xdr:sp macro="" textlink="">
      <xdr:nvSpPr>
        <xdr:cNvPr id="811" name="テキスト ボックス 810"/>
        <xdr:cNvSpPr txBox="1"/>
      </xdr:nvSpPr>
      <xdr:spPr>
        <a:xfrm>
          <a:off x="19310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3" name="テキスト ボックス 812"/>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122847</xdr:rowOff>
    </xdr:from>
    <xdr:to>
      <xdr:col>116</xdr:col>
      <xdr:colOff>114300</xdr:colOff>
      <xdr:row>59</xdr:row>
      <xdr:rowOff>52997</xdr:rowOff>
    </xdr:to>
    <xdr:sp macro="" textlink="">
      <xdr:nvSpPr>
        <xdr:cNvPr id="819" name="楕円 818"/>
        <xdr:cNvSpPr/>
      </xdr:nvSpPr>
      <xdr:spPr>
        <a:xfrm>
          <a:off x="22110700" y="1006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37774</xdr:rowOff>
    </xdr:from>
    <xdr:ext cx="469744" cy="259045"/>
    <xdr:sp macro="" textlink="">
      <xdr:nvSpPr>
        <xdr:cNvPr id="820" name="貸付金該当値テキスト"/>
        <xdr:cNvSpPr txBox="1"/>
      </xdr:nvSpPr>
      <xdr:spPr>
        <a:xfrm>
          <a:off x="22212300" y="9981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132791</xdr:rowOff>
    </xdr:from>
    <xdr:to>
      <xdr:col>112</xdr:col>
      <xdr:colOff>38100</xdr:colOff>
      <xdr:row>59</xdr:row>
      <xdr:rowOff>62941</xdr:rowOff>
    </xdr:to>
    <xdr:sp macro="" textlink="">
      <xdr:nvSpPr>
        <xdr:cNvPr id="821" name="楕円 820"/>
        <xdr:cNvSpPr/>
      </xdr:nvSpPr>
      <xdr:spPr>
        <a:xfrm>
          <a:off x="21272500" y="1007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54068</xdr:rowOff>
    </xdr:from>
    <xdr:ext cx="378565" cy="259045"/>
    <xdr:sp macro="" textlink="">
      <xdr:nvSpPr>
        <xdr:cNvPr id="822" name="テキスト ボックス 821"/>
        <xdr:cNvSpPr txBox="1"/>
      </xdr:nvSpPr>
      <xdr:spPr>
        <a:xfrm>
          <a:off x="21134017" y="10169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119761</xdr:rowOff>
    </xdr:from>
    <xdr:to>
      <xdr:col>107</xdr:col>
      <xdr:colOff>101600</xdr:colOff>
      <xdr:row>59</xdr:row>
      <xdr:rowOff>49911</xdr:rowOff>
    </xdr:to>
    <xdr:sp macro="" textlink="">
      <xdr:nvSpPr>
        <xdr:cNvPr id="823" name="楕円 822"/>
        <xdr:cNvSpPr/>
      </xdr:nvSpPr>
      <xdr:spPr>
        <a:xfrm>
          <a:off x="20383500" y="1006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41038</xdr:rowOff>
    </xdr:from>
    <xdr:ext cx="469744" cy="259045"/>
    <xdr:sp macro="" textlink="">
      <xdr:nvSpPr>
        <xdr:cNvPr id="824" name="テキスト ボックス 823"/>
        <xdr:cNvSpPr txBox="1"/>
      </xdr:nvSpPr>
      <xdr:spPr>
        <a:xfrm>
          <a:off x="20199428" y="1015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73926</xdr:rowOff>
    </xdr:from>
    <xdr:to>
      <xdr:col>102</xdr:col>
      <xdr:colOff>165100</xdr:colOff>
      <xdr:row>59</xdr:row>
      <xdr:rowOff>4076</xdr:rowOff>
    </xdr:to>
    <xdr:sp macro="" textlink="">
      <xdr:nvSpPr>
        <xdr:cNvPr id="825" name="楕円 824"/>
        <xdr:cNvSpPr/>
      </xdr:nvSpPr>
      <xdr:spPr>
        <a:xfrm>
          <a:off x="19494500" y="1001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166653</xdr:rowOff>
    </xdr:from>
    <xdr:ext cx="469744" cy="259045"/>
    <xdr:sp macro="" textlink="">
      <xdr:nvSpPr>
        <xdr:cNvPr id="826" name="テキスト ボックス 825"/>
        <xdr:cNvSpPr txBox="1"/>
      </xdr:nvSpPr>
      <xdr:spPr>
        <a:xfrm>
          <a:off x="19310428" y="10110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116980</xdr:rowOff>
    </xdr:from>
    <xdr:to>
      <xdr:col>98</xdr:col>
      <xdr:colOff>38100</xdr:colOff>
      <xdr:row>59</xdr:row>
      <xdr:rowOff>47130</xdr:rowOff>
    </xdr:to>
    <xdr:sp macro="" textlink="">
      <xdr:nvSpPr>
        <xdr:cNvPr id="827" name="楕円 826"/>
        <xdr:cNvSpPr/>
      </xdr:nvSpPr>
      <xdr:spPr>
        <a:xfrm>
          <a:off x="18605500" y="1006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38257</xdr:rowOff>
    </xdr:from>
    <xdr:ext cx="469744" cy="259045"/>
    <xdr:sp macro="" textlink="">
      <xdr:nvSpPr>
        <xdr:cNvPr id="828" name="テキスト ボックス 827"/>
        <xdr:cNvSpPr txBox="1"/>
      </xdr:nvSpPr>
      <xdr:spPr>
        <a:xfrm>
          <a:off x="18421428" y="1015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144063</xdr:rowOff>
    </xdr:from>
    <xdr:to>
      <xdr:col>116</xdr:col>
      <xdr:colOff>62864</xdr:colOff>
      <xdr:row>78</xdr:row>
      <xdr:rowOff>143033</xdr:rowOff>
    </xdr:to>
    <xdr:cxnSp macro="">
      <xdr:nvCxnSpPr>
        <xdr:cNvPr id="853" name="直線コネクタ 852"/>
        <xdr:cNvCxnSpPr/>
      </xdr:nvCxnSpPr>
      <xdr:spPr>
        <a:xfrm flipV="1">
          <a:off x="22159595" y="12145563"/>
          <a:ext cx="1269" cy="1370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146860</xdr:rowOff>
    </xdr:from>
    <xdr:ext cx="534377" cy="259045"/>
    <xdr:sp macro="" textlink="">
      <xdr:nvSpPr>
        <xdr:cNvPr id="854" name="繰出金最小値テキスト"/>
        <xdr:cNvSpPr txBox="1"/>
      </xdr:nvSpPr>
      <xdr:spPr>
        <a:xfrm>
          <a:off x="22212300" y="1351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143033</xdr:rowOff>
    </xdr:from>
    <xdr:to>
      <xdr:col>116</xdr:col>
      <xdr:colOff>152400</xdr:colOff>
      <xdr:row>78</xdr:row>
      <xdr:rowOff>143033</xdr:rowOff>
    </xdr:to>
    <xdr:cxnSp macro="">
      <xdr:nvCxnSpPr>
        <xdr:cNvPr id="855" name="直線コネクタ 854"/>
        <xdr:cNvCxnSpPr/>
      </xdr:nvCxnSpPr>
      <xdr:spPr>
        <a:xfrm>
          <a:off x="22072600" y="1351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90740</xdr:rowOff>
    </xdr:from>
    <xdr:ext cx="534377" cy="259045"/>
    <xdr:sp macro="" textlink="">
      <xdr:nvSpPr>
        <xdr:cNvPr id="856" name="繰出金最大値テキスト"/>
        <xdr:cNvSpPr txBox="1"/>
      </xdr:nvSpPr>
      <xdr:spPr>
        <a:xfrm>
          <a:off x="22212300" y="1192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144063</xdr:rowOff>
    </xdr:from>
    <xdr:to>
      <xdr:col>116</xdr:col>
      <xdr:colOff>152400</xdr:colOff>
      <xdr:row>70</xdr:row>
      <xdr:rowOff>144063</xdr:rowOff>
    </xdr:to>
    <xdr:cxnSp macro="">
      <xdr:nvCxnSpPr>
        <xdr:cNvPr id="857" name="直線コネクタ 856"/>
        <xdr:cNvCxnSpPr/>
      </xdr:nvCxnSpPr>
      <xdr:spPr>
        <a:xfrm>
          <a:off x="22072600" y="1214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117640</xdr:rowOff>
    </xdr:from>
    <xdr:to>
      <xdr:col>116</xdr:col>
      <xdr:colOff>63500</xdr:colOff>
      <xdr:row>75</xdr:row>
      <xdr:rowOff>1206</xdr:rowOff>
    </xdr:to>
    <xdr:cxnSp macro="">
      <xdr:nvCxnSpPr>
        <xdr:cNvPr id="858" name="直線コネクタ 857"/>
        <xdr:cNvCxnSpPr/>
      </xdr:nvCxnSpPr>
      <xdr:spPr>
        <a:xfrm flipV="1">
          <a:off x="21323300" y="12804940"/>
          <a:ext cx="838200" cy="5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111409</xdr:rowOff>
    </xdr:from>
    <xdr:ext cx="534377" cy="259045"/>
    <xdr:sp macro="" textlink="">
      <xdr:nvSpPr>
        <xdr:cNvPr id="859" name="繰出金平均値テキスト"/>
        <xdr:cNvSpPr txBox="1"/>
      </xdr:nvSpPr>
      <xdr:spPr>
        <a:xfrm>
          <a:off x="22212300" y="12970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132982</xdr:rowOff>
    </xdr:from>
    <xdr:to>
      <xdr:col>116</xdr:col>
      <xdr:colOff>114300</xdr:colOff>
      <xdr:row>76</xdr:row>
      <xdr:rowOff>63131</xdr:rowOff>
    </xdr:to>
    <xdr:sp macro="" textlink="">
      <xdr:nvSpPr>
        <xdr:cNvPr id="860" name="フローチャート: 判断 859"/>
        <xdr:cNvSpPr/>
      </xdr:nvSpPr>
      <xdr:spPr>
        <a:xfrm>
          <a:off x="221107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137071</xdr:rowOff>
    </xdr:from>
    <xdr:to>
      <xdr:col>111</xdr:col>
      <xdr:colOff>177800</xdr:colOff>
      <xdr:row>75</xdr:row>
      <xdr:rowOff>1206</xdr:rowOff>
    </xdr:to>
    <xdr:cxnSp macro="">
      <xdr:nvCxnSpPr>
        <xdr:cNvPr id="861" name="直線コネクタ 860"/>
        <xdr:cNvCxnSpPr/>
      </xdr:nvCxnSpPr>
      <xdr:spPr>
        <a:xfrm>
          <a:off x="20434300" y="12652921"/>
          <a:ext cx="889000" cy="20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105169</xdr:rowOff>
    </xdr:from>
    <xdr:to>
      <xdr:col>112</xdr:col>
      <xdr:colOff>38100</xdr:colOff>
      <xdr:row>76</xdr:row>
      <xdr:rowOff>35319</xdr:rowOff>
    </xdr:to>
    <xdr:sp macro="" textlink="">
      <xdr:nvSpPr>
        <xdr:cNvPr id="862" name="フローチャート: 判断 861"/>
        <xdr:cNvSpPr/>
      </xdr:nvSpPr>
      <xdr:spPr>
        <a:xfrm>
          <a:off x="21272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26446</xdr:rowOff>
    </xdr:from>
    <xdr:ext cx="534377" cy="259045"/>
    <xdr:sp macro="" textlink="">
      <xdr:nvSpPr>
        <xdr:cNvPr id="863" name="テキスト ボックス 862"/>
        <xdr:cNvSpPr txBox="1"/>
      </xdr:nvSpPr>
      <xdr:spPr>
        <a:xfrm>
          <a:off x="21056111" y="130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131146</xdr:rowOff>
    </xdr:from>
    <xdr:to>
      <xdr:col>107</xdr:col>
      <xdr:colOff>50800</xdr:colOff>
      <xdr:row>73</xdr:row>
      <xdr:rowOff>137071</xdr:rowOff>
    </xdr:to>
    <xdr:cxnSp macro="">
      <xdr:nvCxnSpPr>
        <xdr:cNvPr id="864" name="直線コネクタ 863"/>
        <xdr:cNvCxnSpPr/>
      </xdr:nvCxnSpPr>
      <xdr:spPr>
        <a:xfrm>
          <a:off x="19545300" y="12475546"/>
          <a:ext cx="889000" cy="17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94729</xdr:rowOff>
    </xdr:from>
    <xdr:to>
      <xdr:col>107</xdr:col>
      <xdr:colOff>101600</xdr:colOff>
      <xdr:row>76</xdr:row>
      <xdr:rowOff>24879</xdr:rowOff>
    </xdr:to>
    <xdr:sp macro="" textlink="">
      <xdr:nvSpPr>
        <xdr:cNvPr id="865" name="フローチャート: 判断 864"/>
        <xdr:cNvSpPr/>
      </xdr:nvSpPr>
      <xdr:spPr>
        <a:xfrm>
          <a:off x="20383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16006</xdr:rowOff>
    </xdr:from>
    <xdr:ext cx="534377" cy="259045"/>
    <xdr:sp macro="" textlink="">
      <xdr:nvSpPr>
        <xdr:cNvPr id="866" name="テキスト ボックス 865"/>
        <xdr:cNvSpPr txBox="1"/>
      </xdr:nvSpPr>
      <xdr:spPr>
        <a:xfrm>
          <a:off x="20167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131146</xdr:rowOff>
    </xdr:from>
    <xdr:to>
      <xdr:col>102</xdr:col>
      <xdr:colOff>114300</xdr:colOff>
      <xdr:row>72</xdr:row>
      <xdr:rowOff>171190</xdr:rowOff>
    </xdr:to>
    <xdr:cxnSp macro="">
      <xdr:nvCxnSpPr>
        <xdr:cNvPr id="867" name="直線コネクタ 866"/>
        <xdr:cNvCxnSpPr/>
      </xdr:nvCxnSpPr>
      <xdr:spPr>
        <a:xfrm flipV="1">
          <a:off x="18656300" y="12475546"/>
          <a:ext cx="889000" cy="4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78289</xdr:rowOff>
    </xdr:from>
    <xdr:to>
      <xdr:col>102</xdr:col>
      <xdr:colOff>165100</xdr:colOff>
      <xdr:row>76</xdr:row>
      <xdr:rowOff>8440</xdr:rowOff>
    </xdr:to>
    <xdr:sp macro="" textlink="">
      <xdr:nvSpPr>
        <xdr:cNvPr id="868" name="フローチャート: 判断 867"/>
        <xdr:cNvSpPr/>
      </xdr:nvSpPr>
      <xdr:spPr>
        <a:xfrm>
          <a:off x="19494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171017</xdr:rowOff>
    </xdr:from>
    <xdr:ext cx="534377" cy="259045"/>
    <xdr:sp macro="" textlink="">
      <xdr:nvSpPr>
        <xdr:cNvPr id="869" name="テキスト ボックス 868"/>
        <xdr:cNvSpPr txBox="1"/>
      </xdr:nvSpPr>
      <xdr:spPr>
        <a:xfrm>
          <a:off x="19278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167815</xdr:rowOff>
    </xdr:from>
    <xdr:ext cx="534377" cy="259045"/>
    <xdr:sp macro="" textlink="">
      <xdr:nvSpPr>
        <xdr:cNvPr id="871" name="テキスト ボックス 870"/>
        <xdr:cNvSpPr txBox="1"/>
      </xdr:nvSpPr>
      <xdr:spPr>
        <a:xfrm>
          <a:off x="18389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66840</xdr:rowOff>
    </xdr:from>
    <xdr:to>
      <xdr:col>116</xdr:col>
      <xdr:colOff>114300</xdr:colOff>
      <xdr:row>74</xdr:row>
      <xdr:rowOff>168440</xdr:rowOff>
    </xdr:to>
    <xdr:sp macro="" textlink="">
      <xdr:nvSpPr>
        <xdr:cNvPr id="877" name="楕円 876"/>
        <xdr:cNvSpPr/>
      </xdr:nvSpPr>
      <xdr:spPr>
        <a:xfrm>
          <a:off x="22110700" y="127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89717</xdr:rowOff>
    </xdr:from>
    <xdr:ext cx="534377" cy="259045"/>
    <xdr:sp macro="" textlink="">
      <xdr:nvSpPr>
        <xdr:cNvPr id="878" name="繰出金該当値テキスト"/>
        <xdr:cNvSpPr txBox="1"/>
      </xdr:nvSpPr>
      <xdr:spPr>
        <a:xfrm>
          <a:off x="22212300" y="1260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121856</xdr:rowOff>
    </xdr:from>
    <xdr:to>
      <xdr:col>112</xdr:col>
      <xdr:colOff>38100</xdr:colOff>
      <xdr:row>75</xdr:row>
      <xdr:rowOff>52006</xdr:rowOff>
    </xdr:to>
    <xdr:sp macro="" textlink="">
      <xdr:nvSpPr>
        <xdr:cNvPr id="879" name="楕円 878"/>
        <xdr:cNvSpPr/>
      </xdr:nvSpPr>
      <xdr:spPr>
        <a:xfrm>
          <a:off x="21272500" y="1280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68533</xdr:rowOff>
    </xdr:from>
    <xdr:ext cx="534377" cy="259045"/>
    <xdr:sp macro="" textlink="">
      <xdr:nvSpPr>
        <xdr:cNvPr id="880" name="テキスト ボックス 879"/>
        <xdr:cNvSpPr txBox="1"/>
      </xdr:nvSpPr>
      <xdr:spPr>
        <a:xfrm>
          <a:off x="21056111" y="1258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86271</xdr:rowOff>
    </xdr:from>
    <xdr:to>
      <xdr:col>107</xdr:col>
      <xdr:colOff>101600</xdr:colOff>
      <xdr:row>74</xdr:row>
      <xdr:rowOff>16421</xdr:rowOff>
    </xdr:to>
    <xdr:sp macro="" textlink="">
      <xdr:nvSpPr>
        <xdr:cNvPr id="881" name="楕円 880"/>
        <xdr:cNvSpPr/>
      </xdr:nvSpPr>
      <xdr:spPr>
        <a:xfrm>
          <a:off x="20383500" y="1260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32948</xdr:rowOff>
    </xdr:from>
    <xdr:ext cx="534377" cy="259045"/>
    <xdr:sp macro="" textlink="">
      <xdr:nvSpPr>
        <xdr:cNvPr id="882" name="テキスト ボックス 881"/>
        <xdr:cNvSpPr txBox="1"/>
      </xdr:nvSpPr>
      <xdr:spPr>
        <a:xfrm>
          <a:off x="20167111" y="1237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80346</xdr:rowOff>
    </xdr:from>
    <xdr:to>
      <xdr:col>102</xdr:col>
      <xdr:colOff>165100</xdr:colOff>
      <xdr:row>73</xdr:row>
      <xdr:rowOff>10496</xdr:rowOff>
    </xdr:to>
    <xdr:sp macro="" textlink="">
      <xdr:nvSpPr>
        <xdr:cNvPr id="883" name="楕円 882"/>
        <xdr:cNvSpPr/>
      </xdr:nvSpPr>
      <xdr:spPr>
        <a:xfrm>
          <a:off x="19494500" y="1242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27023</xdr:rowOff>
    </xdr:from>
    <xdr:ext cx="534377" cy="259045"/>
    <xdr:sp macro="" textlink="">
      <xdr:nvSpPr>
        <xdr:cNvPr id="884" name="テキスト ボックス 883"/>
        <xdr:cNvSpPr txBox="1"/>
      </xdr:nvSpPr>
      <xdr:spPr>
        <a:xfrm>
          <a:off x="19278111" y="1219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120390</xdr:rowOff>
    </xdr:from>
    <xdr:to>
      <xdr:col>98</xdr:col>
      <xdr:colOff>38100</xdr:colOff>
      <xdr:row>73</xdr:row>
      <xdr:rowOff>50540</xdr:rowOff>
    </xdr:to>
    <xdr:sp macro="" textlink="">
      <xdr:nvSpPr>
        <xdr:cNvPr id="885" name="楕円 884"/>
        <xdr:cNvSpPr/>
      </xdr:nvSpPr>
      <xdr:spPr>
        <a:xfrm>
          <a:off x="18605500" y="1246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67067</xdr:rowOff>
    </xdr:from>
    <xdr:ext cx="534377" cy="259045"/>
    <xdr:sp macro="" textlink="">
      <xdr:nvSpPr>
        <xdr:cNvPr id="886" name="テキスト ボックス 885"/>
        <xdr:cNvSpPr txBox="1"/>
      </xdr:nvSpPr>
      <xdr:spPr>
        <a:xfrm>
          <a:off x="18389111" y="1224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特に、義務的経費である人件費、扶助費、公債費が類似団体平均と比較して高い水準で推移している。このほか、補助費等や普通建設事業費も類似団体平均を大きく上回っている。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　これは、本市が合併により広大な市域となり、加えて居住地が点在する地形であるため、効率的な住民サービスの提供や事務事業の実施が困難な状況であり、急速な人口の減少、高齢化の進行などが影響している。</a:t>
          </a:r>
        </a:p>
        <a:p>
          <a:r>
            <a:rPr kumimoji="1" lang="ja-JP" altLang="en-US" sz="1300">
              <a:latin typeface="ＭＳ Ｐゴシック" panose="020B0600070205080204" pitchFamily="50" charset="-128"/>
              <a:ea typeface="ＭＳ Ｐゴシック" panose="020B0600070205080204" pitchFamily="50" charset="-128"/>
            </a:rPr>
            <a:t>　また、旧団体がフルセット主義に基づき施設を整備してきたことにより、施設の保有量が多い状況にあることも影響している。</a:t>
          </a:r>
        </a:p>
        <a:p>
          <a:r>
            <a:rPr kumimoji="1" lang="ja-JP" altLang="en-US" sz="1300">
              <a:latin typeface="ＭＳ Ｐゴシック" panose="020B0600070205080204" pitchFamily="50" charset="-128"/>
              <a:ea typeface="ＭＳ Ｐゴシック" panose="020B0600070205080204" pitchFamily="50" charset="-128"/>
            </a:rPr>
            <a:t>　今後、合併算定替期間終了に伴う普通交付税の減少により、財政運営はより一層厳しくなると見込まれるため、徹底した事務事業の見直しによる業務の効率化や公共施設等総合管理計画に基づき既存施設の整理統合等を図り、行政コストの削減に努め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熊本県天草市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81,177
80,893
683.87
58,996,442
56,186,688
2,328,310
31,551,412
51,103,350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24.8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108610</xdr:rowOff>
    </xdr:from>
    <xdr:to>
      <xdr:col>24</xdr:col>
      <xdr:colOff>62865</xdr:colOff>
      <xdr:row>37</xdr:row>
      <xdr:rowOff>115011</xdr:rowOff>
    </xdr:to>
    <xdr:cxnSp macro="">
      <xdr:nvCxnSpPr>
        <xdr:cNvPr id="54" name="直線コネクタ 53"/>
        <xdr:cNvCxnSpPr/>
      </xdr:nvCxnSpPr>
      <xdr:spPr>
        <a:xfrm flipV="1">
          <a:off x="4633595" y="5252110"/>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118838</xdr:rowOff>
    </xdr:from>
    <xdr:ext cx="469744" cy="259045"/>
    <xdr:sp macro="" textlink="">
      <xdr:nvSpPr>
        <xdr:cNvPr id="55" name="議会費最小値テキスト"/>
        <xdr:cNvSpPr txBox="1"/>
      </xdr:nvSpPr>
      <xdr:spPr>
        <a:xfrm>
          <a:off x="4686300" y="646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115011</xdr:rowOff>
    </xdr:from>
    <xdr:to>
      <xdr:col>24</xdr:col>
      <xdr:colOff>152400</xdr:colOff>
      <xdr:row>37</xdr:row>
      <xdr:rowOff>115011</xdr:rowOff>
    </xdr:to>
    <xdr:cxnSp macro="">
      <xdr:nvCxnSpPr>
        <xdr:cNvPr id="56" name="直線コネクタ 55"/>
        <xdr:cNvCxnSpPr/>
      </xdr:nvCxnSpPr>
      <xdr:spPr>
        <a:xfrm>
          <a:off x="4546600" y="6458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55287</xdr:rowOff>
    </xdr:from>
    <xdr:ext cx="469744" cy="259045"/>
    <xdr:sp macro="" textlink="">
      <xdr:nvSpPr>
        <xdr:cNvPr id="57" name="議会費最大値テキスト"/>
        <xdr:cNvSpPr txBox="1"/>
      </xdr:nvSpPr>
      <xdr:spPr>
        <a:xfrm>
          <a:off x="4686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108610</xdr:rowOff>
    </xdr:from>
    <xdr:to>
      <xdr:col>24</xdr:col>
      <xdr:colOff>152400</xdr:colOff>
      <xdr:row>30</xdr:row>
      <xdr:rowOff>108610</xdr:rowOff>
    </xdr:to>
    <xdr:cxnSp macro="">
      <xdr:nvCxnSpPr>
        <xdr:cNvPr id="58" name="直線コネクタ 57"/>
        <xdr:cNvCxnSpPr/>
      </xdr:nvCxnSpPr>
      <xdr:spPr>
        <a:xfrm>
          <a:off x="4546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85751</xdr:rowOff>
    </xdr:from>
    <xdr:to>
      <xdr:col>24</xdr:col>
      <xdr:colOff>63500</xdr:colOff>
      <xdr:row>35</xdr:row>
      <xdr:rowOff>152502</xdr:rowOff>
    </xdr:to>
    <xdr:cxnSp macro="">
      <xdr:nvCxnSpPr>
        <xdr:cNvPr id="59" name="直線コネクタ 58"/>
        <xdr:cNvCxnSpPr/>
      </xdr:nvCxnSpPr>
      <xdr:spPr>
        <a:xfrm flipV="1">
          <a:off x="3797300" y="6086501"/>
          <a:ext cx="838200" cy="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106748</xdr:rowOff>
    </xdr:from>
    <xdr:ext cx="469744" cy="259045"/>
    <xdr:sp macro="" textlink="">
      <xdr:nvSpPr>
        <xdr:cNvPr id="60" name="議会費平均値テキスト"/>
        <xdr:cNvSpPr txBox="1"/>
      </xdr:nvSpPr>
      <xdr:spPr>
        <a:xfrm>
          <a:off x="4686300" y="5764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83871</xdr:rowOff>
    </xdr:from>
    <xdr:to>
      <xdr:col>24</xdr:col>
      <xdr:colOff>114300</xdr:colOff>
      <xdr:row>35</xdr:row>
      <xdr:rowOff>14021</xdr:rowOff>
    </xdr:to>
    <xdr:sp macro="" textlink="">
      <xdr:nvSpPr>
        <xdr:cNvPr id="61" name="フローチャート: 判断 60"/>
        <xdr:cNvSpPr/>
      </xdr:nvSpPr>
      <xdr:spPr>
        <a:xfrm>
          <a:off x="45847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152502</xdr:rowOff>
    </xdr:from>
    <xdr:to>
      <xdr:col>19</xdr:col>
      <xdr:colOff>177800</xdr:colOff>
      <xdr:row>35</xdr:row>
      <xdr:rowOff>162103</xdr:rowOff>
    </xdr:to>
    <xdr:cxnSp macro="">
      <xdr:nvCxnSpPr>
        <xdr:cNvPr id="62" name="直線コネクタ 61"/>
        <xdr:cNvCxnSpPr/>
      </xdr:nvCxnSpPr>
      <xdr:spPr>
        <a:xfrm flipV="1">
          <a:off x="2908300" y="6153252"/>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71984</xdr:rowOff>
    </xdr:from>
    <xdr:to>
      <xdr:col>20</xdr:col>
      <xdr:colOff>38100</xdr:colOff>
      <xdr:row>35</xdr:row>
      <xdr:rowOff>2134</xdr:rowOff>
    </xdr:to>
    <xdr:sp macro="" textlink="">
      <xdr:nvSpPr>
        <xdr:cNvPr id="63" name="フローチャート: 判断 62"/>
        <xdr:cNvSpPr/>
      </xdr:nvSpPr>
      <xdr:spPr>
        <a:xfrm>
          <a:off x="3746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18661</xdr:rowOff>
    </xdr:from>
    <xdr:ext cx="469744" cy="259045"/>
    <xdr:sp macro="" textlink="">
      <xdr:nvSpPr>
        <xdr:cNvPr id="64" name="テキスト ボックス 63"/>
        <xdr:cNvSpPr txBox="1"/>
      </xdr:nvSpPr>
      <xdr:spPr>
        <a:xfrm>
          <a:off x="3562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77978</xdr:rowOff>
    </xdr:from>
    <xdr:to>
      <xdr:col>15</xdr:col>
      <xdr:colOff>50800</xdr:colOff>
      <xdr:row>35</xdr:row>
      <xdr:rowOff>162103</xdr:rowOff>
    </xdr:to>
    <xdr:cxnSp macro="">
      <xdr:nvCxnSpPr>
        <xdr:cNvPr id="65" name="直線コネクタ 64"/>
        <xdr:cNvCxnSpPr/>
      </xdr:nvCxnSpPr>
      <xdr:spPr>
        <a:xfrm>
          <a:off x="2019300" y="6078728"/>
          <a:ext cx="889000" cy="8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86157</xdr:rowOff>
    </xdr:from>
    <xdr:to>
      <xdr:col>15</xdr:col>
      <xdr:colOff>101600</xdr:colOff>
      <xdr:row>35</xdr:row>
      <xdr:rowOff>16307</xdr:rowOff>
    </xdr:to>
    <xdr:sp macro="" textlink="">
      <xdr:nvSpPr>
        <xdr:cNvPr id="66" name="フローチャート: 判断 65"/>
        <xdr:cNvSpPr/>
      </xdr:nvSpPr>
      <xdr:spPr>
        <a:xfrm>
          <a:off x="2857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32834</xdr:rowOff>
    </xdr:from>
    <xdr:ext cx="469744" cy="259045"/>
    <xdr:sp macro="" textlink="">
      <xdr:nvSpPr>
        <xdr:cNvPr id="67" name="テキスト ボックス 66"/>
        <xdr:cNvSpPr txBox="1"/>
      </xdr:nvSpPr>
      <xdr:spPr>
        <a:xfrm>
          <a:off x="2673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77978</xdr:rowOff>
    </xdr:from>
    <xdr:to>
      <xdr:col>10</xdr:col>
      <xdr:colOff>114300</xdr:colOff>
      <xdr:row>35</xdr:row>
      <xdr:rowOff>143358</xdr:rowOff>
    </xdr:to>
    <xdr:cxnSp macro="">
      <xdr:nvCxnSpPr>
        <xdr:cNvPr id="68" name="直線コネクタ 67"/>
        <xdr:cNvCxnSpPr/>
      </xdr:nvCxnSpPr>
      <xdr:spPr>
        <a:xfrm flipV="1">
          <a:off x="1130300" y="6078728"/>
          <a:ext cx="889000" cy="6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93015</xdr:rowOff>
    </xdr:from>
    <xdr:to>
      <xdr:col>10</xdr:col>
      <xdr:colOff>165100</xdr:colOff>
      <xdr:row>34</xdr:row>
      <xdr:rowOff>23165</xdr:rowOff>
    </xdr:to>
    <xdr:sp macro="" textlink="">
      <xdr:nvSpPr>
        <xdr:cNvPr id="69" name="フローチャート: 判断 68"/>
        <xdr:cNvSpPr/>
      </xdr:nvSpPr>
      <xdr:spPr>
        <a:xfrm>
          <a:off x="1968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39692</xdr:rowOff>
    </xdr:from>
    <xdr:ext cx="469744" cy="259045"/>
    <xdr:sp macro="" textlink="">
      <xdr:nvSpPr>
        <xdr:cNvPr id="70" name="テキスト ボックス 69"/>
        <xdr:cNvSpPr txBox="1"/>
      </xdr:nvSpPr>
      <xdr:spPr>
        <a:xfrm>
          <a:off x="1784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141647</xdr:rowOff>
    </xdr:from>
    <xdr:ext cx="469744" cy="259045"/>
    <xdr:sp macro="" textlink="">
      <xdr:nvSpPr>
        <xdr:cNvPr id="72" name="テキスト ボックス 71"/>
        <xdr:cNvSpPr txBox="1"/>
      </xdr:nvSpPr>
      <xdr:spPr>
        <a:xfrm>
          <a:off x="895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34951</xdr:rowOff>
    </xdr:from>
    <xdr:to>
      <xdr:col>24</xdr:col>
      <xdr:colOff>114300</xdr:colOff>
      <xdr:row>35</xdr:row>
      <xdr:rowOff>136551</xdr:rowOff>
    </xdr:to>
    <xdr:sp macro="" textlink="">
      <xdr:nvSpPr>
        <xdr:cNvPr id="78" name="楕円 77"/>
        <xdr:cNvSpPr/>
      </xdr:nvSpPr>
      <xdr:spPr>
        <a:xfrm>
          <a:off x="4584700" y="603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13378</xdr:rowOff>
    </xdr:from>
    <xdr:ext cx="469744" cy="259045"/>
    <xdr:sp macro="" textlink="">
      <xdr:nvSpPr>
        <xdr:cNvPr id="79" name="議会費該当値テキスト"/>
        <xdr:cNvSpPr txBox="1"/>
      </xdr:nvSpPr>
      <xdr:spPr>
        <a:xfrm>
          <a:off x="4686300" y="601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101702</xdr:rowOff>
    </xdr:from>
    <xdr:to>
      <xdr:col>20</xdr:col>
      <xdr:colOff>38100</xdr:colOff>
      <xdr:row>36</xdr:row>
      <xdr:rowOff>31852</xdr:rowOff>
    </xdr:to>
    <xdr:sp macro="" textlink="">
      <xdr:nvSpPr>
        <xdr:cNvPr id="80" name="楕円 79"/>
        <xdr:cNvSpPr/>
      </xdr:nvSpPr>
      <xdr:spPr>
        <a:xfrm>
          <a:off x="3746500" y="610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22979</xdr:rowOff>
    </xdr:from>
    <xdr:ext cx="469744" cy="259045"/>
    <xdr:sp macro="" textlink="">
      <xdr:nvSpPr>
        <xdr:cNvPr id="81" name="テキスト ボックス 80"/>
        <xdr:cNvSpPr txBox="1"/>
      </xdr:nvSpPr>
      <xdr:spPr>
        <a:xfrm>
          <a:off x="3562428" y="619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111303</xdr:rowOff>
    </xdr:from>
    <xdr:to>
      <xdr:col>15</xdr:col>
      <xdr:colOff>101600</xdr:colOff>
      <xdr:row>36</xdr:row>
      <xdr:rowOff>41453</xdr:rowOff>
    </xdr:to>
    <xdr:sp macro="" textlink="">
      <xdr:nvSpPr>
        <xdr:cNvPr id="82" name="楕円 81"/>
        <xdr:cNvSpPr/>
      </xdr:nvSpPr>
      <xdr:spPr>
        <a:xfrm>
          <a:off x="2857500" y="611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32580</xdr:rowOff>
    </xdr:from>
    <xdr:ext cx="469744" cy="259045"/>
    <xdr:sp macro="" textlink="">
      <xdr:nvSpPr>
        <xdr:cNvPr id="83" name="テキスト ボックス 82"/>
        <xdr:cNvSpPr txBox="1"/>
      </xdr:nvSpPr>
      <xdr:spPr>
        <a:xfrm>
          <a:off x="2673428" y="6204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27178</xdr:rowOff>
    </xdr:from>
    <xdr:to>
      <xdr:col>10</xdr:col>
      <xdr:colOff>165100</xdr:colOff>
      <xdr:row>35</xdr:row>
      <xdr:rowOff>128778</xdr:rowOff>
    </xdr:to>
    <xdr:sp macro="" textlink="">
      <xdr:nvSpPr>
        <xdr:cNvPr id="84" name="楕円 83"/>
        <xdr:cNvSpPr/>
      </xdr:nvSpPr>
      <xdr:spPr>
        <a:xfrm>
          <a:off x="1968500" y="602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119905</xdr:rowOff>
    </xdr:from>
    <xdr:ext cx="469744" cy="259045"/>
    <xdr:sp macro="" textlink="">
      <xdr:nvSpPr>
        <xdr:cNvPr id="85" name="テキスト ボックス 84"/>
        <xdr:cNvSpPr txBox="1"/>
      </xdr:nvSpPr>
      <xdr:spPr>
        <a:xfrm>
          <a:off x="1784428" y="612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92558</xdr:rowOff>
    </xdr:from>
    <xdr:to>
      <xdr:col>6</xdr:col>
      <xdr:colOff>38100</xdr:colOff>
      <xdr:row>36</xdr:row>
      <xdr:rowOff>22708</xdr:rowOff>
    </xdr:to>
    <xdr:sp macro="" textlink="">
      <xdr:nvSpPr>
        <xdr:cNvPr id="86" name="楕円 85"/>
        <xdr:cNvSpPr/>
      </xdr:nvSpPr>
      <xdr:spPr>
        <a:xfrm>
          <a:off x="1079500" y="609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13835</xdr:rowOff>
    </xdr:from>
    <xdr:ext cx="469744" cy="259045"/>
    <xdr:sp macro="" textlink="">
      <xdr:nvSpPr>
        <xdr:cNvPr id="87" name="テキスト ボックス 86"/>
        <xdr:cNvSpPr txBox="1"/>
      </xdr:nvSpPr>
      <xdr:spPr>
        <a:xfrm>
          <a:off x="895428" y="618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25509</xdr:rowOff>
    </xdr:from>
    <xdr:to>
      <xdr:col>24</xdr:col>
      <xdr:colOff>62865</xdr:colOff>
      <xdr:row>59</xdr:row>
      <xdr:rowOff>81363</xdr:rowOff>
    </xdr:to>
    <xdr:cxnSp macro="">
      <xdr:nvCxnSpPr>
        <xdr:cNvPr id="114" name="直線コネクタ 113"/>
        <xdr:cNvCxnSpPr/>
      </xdr:nvCxnSpPr>
      <xdr:spPr>
        <a:xfrm flipV="1">
          <a:off x="4633595" y="8769459"/>
          <a:ext cx="1270" cy="1427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85190</xdr:rowOff>
    </xdr:from>
    <xdr:ext cx="534377" cy="259045"/>
    <xdr:sp macro="" textlink="">
      <xdr:nvSpPr>
        <xdr:cNvPr id="115" name="総務費最小値テキスト"/>
        <xdr:cNvSpPr txBox="1"/>
      </xdr:nvSpPr>
      <xdr:spPr>
        <a:xfrm>
          <a:off x="4686300" y="1020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81363</xdr:rowOff>
    </xdr:from>
    <xdr:to>
      <xdr:col>24</xdr:col>
      <xdr:colOff>152400</xdr:colOff>
      <xdr:row>59</xdr:row>
      <xdr:rowOff>81363</xdr:rowOff>
    </xdr:to>
    <xdr:cxnSp macro="">
      <xdr:nvCxnSpPr>
        <xdr:cNvPr id="116" name="直線コネクタ 115"/>
        <xdr:cNvCxnSpPr/>
      </xdr:nvCxnSpPr>
      <xdr:spPr>
        <a:xfrm>
          <a:off x="4546600" y="1019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143636</xdr:rowOff>
    </xdr:from>
    <xdr:ext cx="599010" cy="259045"/>
    <xdr:sp macro="" textlink="">
      <xdr:nvSpPr>
        <xdr:cNvPr id="117" name="総務費最大値テキスト"/>
        <xdr:cNvSpPr txBox="1"/>
      </xdr:nvSpPr>
      <xdr:spPr>
        <a:xfrm>
          <a:off x="4686300" y="854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25509</xdr:rowOff>
    </xdr:from>
    <xdr:to>
      <xdr:col>24</xdr:col>
      <xdr:colOff>152400</xdr:colOff>
      <xdr:row>51</xdr:row>
      <xdr:rowOff>25509</xdr:rowOff>
    </xdr:to>
    <xdr:cxnSp macro="">
      <xdr:nvCxnSpPr>
        <xdr:cNvPr id="118" name="直線コネクタ 117"/>
        <xdr:cNvCxnSpPr/>
      </xdr:nvCxnSpPr>
      <xdr:spPr>
        <a:xfrm>
          <a:off x="4546600" y="876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22352</xdr:rowOff>
    </xdr:from>
    <xdr:to>
      <xdr:col>24</xdr:col>
      <xdr:colOff>63500</xdr:colOff>
      <xdr:row>53</xdr:row>
      <xdr:rowOff>152110</xdr:rowOff>
    </xdr:to>
    <xdr:cxnSp macro="">
      <xdr:nvCxnSpPr>
        <xdr:cNvPr id="119" name="直線コネクタ 118"/>
        <xdr:cNvCxnSpPr/>
      </xdr:nvCxnSpPr>
      <xdr:spPr>
        <a:xfrm flipV="1">
          <a:off x="3797300" y="8937752"/>
          <a:ext cx="838200" cy="30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148687</xdr:rowOff>
    </xdr:from>
    <xdr:ext cx="534377" cy="259045"/>
    <xdr:sp macro="" textlink="">
      <xdr:nvSpPr>
        <xdr:cNvPr id="120" name="総務費平均値テキスト"/>
        <xdr:cNvSpPr txBox="1"/>
      </xdr:nvSpPr>
      <xdr:spPr>
        <a:xfrm>
          <a:off x="4686300" y="974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170260</xdr:rowOff>
    </xdr:from>
    <xdr:to>
      <xdr:col>24</xdr:col>
      <xdr:colOff>114300</xdr:colOff>
      <xdr:row>57</xdr:row>
      <xdr:rowOff>100410</xdr:rowOff>
    </xdr:to>
    <xdr:sp macro="" textlink="">
      <xdr:nvSpPr>
        <xdr:cNvPr id="121" name="フローチャート: 判断 120"/>
        <xdr:cNvSpPr/>
      </xdr:nvSpPr>
      <xdr:spPr>
        <a:xfrm>
          <a:off x="4584700" y="977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152110</xdr:rowOff>
    </xdr:from>
    <xdr:to>
      <xdr:col>19</xdr:col>
      <xdr:colOff>177800</xdr:colOff>
      <xdr:row>54</xdr:row>
      <xdr:rowOff>158325</xdr:rowOff>
    </xdr:to>
    <xdr:cxnSp macro="">
      <xdr:nvCxnSpPr>
        <xdr:cNvPr id="122" name="直線コネクタ 121"/>
        <xdr:cNvCxnSpPr/>
      </xdr:nvCxnSpPr>
      <xdr:spPr>
        <a:xfrm flipV="1">
          <a:off x="2908300" y="9238960"/>
          <a:ext cx="889000" cy="17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168387</xdr:rowOff>
    </xdr:from>
    <xdr:to>
      <xdr:col>20</xdr:col>
      <xdr:colOff>38100</xdr:colOff>
      <xdr:row>57</xdr:row>
      <xdr:rowOff>98537</xdr:rowOff>
    </xdr:to>
    <xdr:sp macro="" textlink="">
      <xdr:nvSpPr>
        <xdr:cNvPr id="123" name="フローチャート: 判断 122"/>
        <xdr:cNvSpPr/>
      </xdr:nvSpPr>
      <xdr:spPr>
        <a:xfrm>
          <a:off x="3746500" y="976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89664</xdr:rowOff>
    </xdr:from>
    <xdr:ext cx="534377" cy="259045"/>
    <xdr:sp macro="" textlink="">
      <xdr:nvSpPr>
        <xdr:cNvPr id="124" name="テキスト ボックス 123"/>
        <xdr:cNvSpPr txBox="1"/>
      </xdr:nvSpPr>
      <xdr:spPr>
        <a:xfrm>
          <a:off x="3530111" y="986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167861</xdr:rowOff>
    </xdr:from>
    <xdr:to>
      <xdr:col>15</xdr:col>
      <xdr:colOff>50800</xdr:colOff>
      <xdr:row>54</xdr:row>
      <xdr:rowOff>158325</xdr:rowOff>
    </xdr:to>
    <xdr:cxnSp macro="">
      <xdr:nvCxnSpPr>
        <xdr:cNvPr id="125" name="直線コネクタ 124"/>
        <xdr:cNvCxnSpPr/>
      </xdr:nvCxnSpPr>
      <xdr:spPr>
        <a:xfrm>
          <a:off x="2019300" y="9254711"/>
          <a:ext cx="889000" cy="16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154323</xdr:rowOff>
    </xdr:from>
    <xdr:to>
      <xdr:col>15</xdr:col>
      <xdr:colOff>101600</xdr:colOff>
      <xdr:row>57</xdr:row>
      <xdr:rowOff>84473</xdr:rowOff>
    </xdr:to>
    <xdr:sp macro="" textlink="">
      <xdr:nvSpPr>
        <xdr:cNvPr id="126" name="フローチャート: 判断 125"/>
        <xdr:cNvSpPr/>
      </xdr:nvSpPr>
      <xdr:spPr>
        <a:xfrm>
          <a:off x="2857500" y="975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75600</xdr:rowOff>
    </xdr:from>
    <xdr:ext cx="534377" cy="259045"/>
    <xdr:sp macro="" textlink="">
      <xdr:nvSpPr>
        <xdr:cNvPr id="127" name="テキスト ボックス 126"/>
        <xdr:cNvSpPr txBox="1"/>
      </xdr:nvSpPr>
      <xdr:spPr>
        <a:xfrm>
          <a:off x="2641111" y="984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167861</xdr:rowOff>
    </xdr:from>
    <xdr:to>
      <xdr:col>10</xdr:col>
      <xdr:colOff>114300</xdr:colOff>
      <xdr:row>54</xdr:row>
      <xdr:rowOff>69738</xdr:rowOff>
    </xdr:to>
    <xdr:cxnSp macro="">
      <xdr:nvCxnSpPr>
        <xdr:cNvPr id="128" name="直線コネクタ 127"/>
        <xdr:cNvCxnSpPr/>
      </xdr:nvCxnSpPr>
      <xdr:spPr>
        <a:xfrm flipV="1">
          <a:off x="1130300" y="9254711"/>
          <a:ext cx="889000" cy="7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96716</xdr:rowOff>
    </xdr:from>
    <xdr:to>
      <xdr:col>10</xdr:col>
      <xdr:colOff>165100</xdr:colOff>
      <xdr:row>57</xdr:row>
      <xdr:rowOff>26866</xdr:rowOff>
    </xdr:to>
    <xdr:sp macro="" textlink="">
      <xdr:nvSpPr>
        <xdr:cNvPr id="129" name="フローチャート: 判断 128"/>
        <xdr:cNvSpPr/>
      </xdr:nvSpPr>
      <xdr:spPr>
        <a:xfrm>
          <a:off x="1968500" y="969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17993</xdr:rowOff>
    </xdr:from>
    <xdr:ext cx="534377" cy="259045"/>
    <xdr:sp macro="" textlink="">
      <xdr:nvSpPr>
        <xdr:cNvPr id="130" name="テキスト ボックス 129"/>
        <xdr:cNvSpPr txBox="1"/>
      </xdr:nvSpPr>
      <xdr:spPr>
        <a:xfrm>
          <a:off x="1752111" y="979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67586</xdr:rowOff>
    </xdr:from>
    <xdr:to>
      <xdr:col>6</xdr:col>
      <xdr:colOff>38100</xdr:colOff>
      <xdr:row>57</xdr:row>
      <xdr:rowOff>169186</xdr:rowOff>
    </xdr:to>
    <xdr:sp macro="" textlink="">
      <xdr:nvSpPr>
        <xdr:cNvPr id="131" name="フローチャート: 判断 130"/>
        <xdr:cNvSpPr/>
      </xdr:nvSpPr>
      <xdr:spPr>
        <a:xfrm>
          <a:off x="1079500" y="984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160313</xdr:rowOff>
    </xdr:from>
    <xdr:ext cx="534377" cy="259045"/>
    <xdr:sp macro="" textlink="">
      <xdr:nvSpPr>
        <xdr:cNvPr id="132" name="テキスト ボックス 131"/>
        <xdr:cNvSpPr txBox="1"/>
      </xdr:nvSpPr>
      <xdr:spPr>
        <a:xfrm>
          <a:off x="863111" y="993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143002</xdr:rowOff>
    </xdr:from>
    <xdr:to>
      <xdr:col>24</xdr:col>
      <xdr:colOff>114300</xdr:colOff>
      <xdr:row>52</xdr:row>
      <xdr:rowOff>73152</xdr:rowOff>
    </xdr:to>
    <xdr:sp macro="" textlink="">
      <xdr:nvSpPr>
        <xdr:cNvPr id="138" name="楕円 137"/>
        <xdr:cNvSpPr/>
      </xdr:nvSpPr>
      <xdr:spPr>
        <a:xfrm>
          <a:off x="4584700" y="888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165879</xdr:rowOff>
    </xdr:from>
    <xdr:ext cx="599010" cy="259045"/>
    <xdr:sp macro="" textlink="">
      <xdr:nvSpPr>
        <xdr:cNvPr id="139" name="総務費該当値テキスト"/>
        <xdr:cNvSpPr txBox="1"/>
      </xdr:nvSpPr>
      <xdr:spPr>
        <a:xfrm>
          <a:off x="4686300" y="873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101310</xdr:rowOff>
    </xdr:from>
    <xdr:to>
      <xdr:col>20</xdr:col>
      <xdr:colOff>38100</xdr:colOff>
      <xdr:row>54</xdr:row>
      <xdr:rowOff>31460</xdr:rowOff>
    </xdr:to>
    <xdr:sp macro="" textlink="">
      <xdr:nvSpPr>
        <xdr:cNvPr id="140" name="楕円 139"/>
        <xdr:cNvSpPr/>
      </xdr:nvSpPr>
      <xdr:spPr>
        <a:xfrm>
          <a:off x="3746500" y="918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47987</xdr:rowOff>
    </xdr:from>
    <xdr:ext cx="599010" cy="259045"/>
    <xdr:sp macro="" textlink="">
      <xdr:nvSpPr>
        <xdr:cNvPr id="141" name="テキスト ボックス 140"/>
        <xdr:cNvSpPr txBox="1"/>
      </xdr:nvSpPr>
      <xdr:spPr>
        <a:xfrm>
          <a:off x="3497795" y="896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107525</xdr:rowOff>
    </xdr:from>
    <xdr:to>
      <xdr:col>15</xdr:col>
      <xdr:colOff>101600</xdr:colOff>
      <xdr:row>55</xdr:row>
      <xdr:rowOff>37675</xdr:rowOff>
    </xdr:to>
    <xdr:sp macro="" textlink="">
      <xdr:nvSpPr>
        <xdr:cNvPr id="142" name="楕円 141"/>
        <xdr:cNvSpPr/>
      </xdr:nvSpPr>
      <xdr:spPr>
        <a:xfrm>
          <a:off x="2857500" y="936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54202</xdr:rowOff>
    </xdr:from>
    <xdr:ext cx="599010" cy="259045"/>
    <xdr:sp macro="" textlink="">
      <xdr:nvSpPr>
        <xdr:cNvPr id="143" name="テキスト ボックス 142"/>
        <xdr:cNvSpPr txBox="1"/>
      </xdr:nvSpPr>
      <xdr:spPr>
        <a:xfrm>
          <a:off x="2608795" y="9141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117061</xdr:rowOff>
    </xdr:from>
    <xdr:to>
      <xdr:col>10</xdr:col>
      <xdr:colOff>165100</xdr:colOff>
      <xdr:row>54</xdr:row>
      <xdr:rowOff>47211</xdr:rowOff>
    </xdr:to>
    <xdr:sp macro="" textlink="">
      <xdr:nvSpPr>
        <xdr:cNvPr id="144" name="楕円 143"/>
        <xdr:cNvSpPr/>
      </xdr:nvSpPr>
      <xdr:spPr>
        <a:xfrm>
          <a:off x="1968500" y="920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63738</xdr:rowOff>
    </xdr:from>
    <xdr:ext cx="599010" cy="259045"/>
    <xdr:sp macro="" textlink="">
      <xdr:nvSpPr>
        <xdr:cNvPr id="145" name="テキスト ボックス 144"/>
        <xdr:cNvSpPr txBox="1"/>
      </xdr:nvSpPr>
      <xdr:spPr>
        <a:xfrm>
          <a:off x="1719795" y="8979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18938</xdr:rowOff>
    </xdr:from>
    <xdr:to>
      <xdr:col>6</xdr:col>
      <xdr:colOff>38100</xdr:colOff>
      <xdr:row>54</xdr:row>
      <xdr:rowOff>120538</xdr:rowOff>
    </xdr:to>
    <xdr:sp macro="" textlink="">
      <xdr:nvSpPr>
        <xdr:cNvPr id="146" name="楕円 145"/>
        <xdr:cNvSpPr/>
      </xdr:nvSpPr>
      <xdr:spPr>
        <a:xfrm>
          <a:off x="1079500" y="927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137065</xdr:rowOff>
    </xdr:from>
    <xdr:ext cx="599010" cy="259045"/>
    <xdr:sp macro="" textlink="">
      <xdr:nvSpPr>
        <xdr:cNvPr id="147" name="テキスト ボックス 146"/>
        <xdr:cNvSpPr txBox="1"/>
      </xdr:nvSpPr>
      <xdr:spPr>
        <a:xfrm>
          <a:off x="830795" y="9052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8586</xdr:rowOff>
    </xdr:from>
    <xdr:to>
      <xdr:col>24</xdr:col>
      <xdr:colOff>62865</xdr:colOff>
      <xdr:row>79</xdr:row>
      <xdr:rowOff>20689</xdr:rowOff>
    </xdr:to>
    <xdr:cxnSp macro="">
      <xdr:nvCxnSpPr>
        <xdr:cNvPr id="172" name="直線コネクタ 171"/>
        <xdr:cNvCxnSpPr/>
      </xdr:nvCxnSpPr>
      <xdr:spPr>
        <a:xfrm flipV="1">
          <a:off x="4633595" y="12181536"/>
          <a:ext cx="1270" cy="138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24516</xdr:rowOff>
    </xdr:from>
    <xdr:ext cx="599010" cy="259045"/>
    <xdr:sp macro="" textlink="">
      <xdr:nvSpPr>
        <xdr:cNvPr id="173" name="民生費最小値テキスト"/>
        <xdr:cNvSpPr txBox="1"/>
      </xdr:nvSpPr>
      <xdr:spPr>
        <a:xfrm>
          <a:off x="4686300" y="13569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20689</xdr:rowOff>
    </xdr:from>
    <xdr:to>
      <xdr:col>24</xdr:col>
      <xdr:colOff>152400</xdr:colOff>
      <xdr:row>79</xdr:row>
      <xdr:rowOff>20689</xdr:rowOff>
    </xdr:to>
    <xdr:cxnSp macro="">
      <xdr:nvCxnSpPr>
        <xdr:cNvPr id="174" name="直線コネクタ 173"/>
        <xdr:cNvCxnSpPr/>
      </xdr:nvCxnSpPr>
      <xdr:spPr>
        <a:xfrm>
          <a:off x="4546600" y="13565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126713</xdr:rowOff>
    </xdr:from>
    <xdr:ext cx="599010" cy="259045"/>
    <xdr:sp macro="" textlink="">
      <xdr:nvSpPr>
        <xdr:cNvPr id="175" name="民生費最大値テキスト"/>
        <xdr:cNvSpPr txBox="1"/>
      </xdr:nvSpPr>
      <xdr:spPr>
        <a:xfrm>
          <a:off x="4686300" y="1195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8586</xdr:rowOff>
    </xdr:from>
    <xdr:to>
      <xdr:col>24</xdr:col>
      <xdr:colOff>152400</xdr:colOff>
      <xdr:row>71</xdr:row>
      <xdr:rowOff>8586</xdr:rowOff>
    </xdr:to>
    <xdr:cxnSp macro="">
      <xdr:nvCxnSpPr>
        <xdr:cNvPr id="176" name="直線コネクタ 175"/>
        <xdr:cNvCxnSpPr/>
      </xdr:nvCxnSpPr>
      <xdr:spPr>
        <a:xfrm>
          <a:off x="4546600" y="1218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124206</xdr:rowOff>
    </xdr:from>
    <xdr:to>
      <xdr:col>24</xdr:col>
      <xdr:colOff>63500</xdr:colOff>
      <xdr:row>73</xdr:row>
      <xdr:rowOff>10464</xdr:rowOff>
    </xdr:to>
    <xdr:cxnSp macro="">
      <xdr:nvCxnSpPr>
        <xdr:cNvPr id="177" name="直線コネクタ 176"/>
        <xdr:cNvCxnSpPr/>
      </xdr:nvCxnSpPr>
      <xdr:spPr>
        <a:xfrm>
          <a:off x="3797300" y="12468606"/>
          <a:ext cx="838200" cy="5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89793</xdr:rowOff>
    </xdr:from>
    <xdr:ext cx="599010" cy="259045"/>
    <xdr:sp macro="" textlink="">
      <xdr:nvSpPr>
        <xdr:cNvPr id="178" name="民生費平均値テキスト"/>
        <xdr:cNvSpPr txBox="1"/>
      </xdr:nvSpPr>
      <xdr:spPr>
        <a:xfrm>
          <a:off x="4686300" y="129485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111366</xdr:rowOff>
    </xdr:from>
    <xdr:to>
      <xdr:col>24</xdr:col>
      <xdr:colOff>114300</xdr:colOff>
      <xdr:row>76</xdr:row>
      <xdr:rowOff>41517</xdr:rowOff>
    </xdr:to>
    <xdr:sp macro="" textlink="">
      <xdr:nvSpPr>
        <xdr:cNvPr id="179" name="フローチャート: 判断 178"/>
        <xdr:cNvSpPr/>
      </xdr:nvSpPr>
      <xdr:spPr>
        <a:xfrm>
          <a:off x="45847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124206</xdr:rowOff>
    </xdr:from>
    <xdr:to>
      <xdr:col>19</xdr:col>
      <xdr:colOff>177800</xdr:colOff>
      <xdr:row>72</xdr:row>
      <xdr:rowOff>132550</xdr:rowOff>
    </xdr:to>
    <xdr:cxnSp macro="">
      <xdr:nvCxnSpPr>
        <xdr:cNvPr id="180" name="直線コネクタ 179"/>
        <xdr:cNvCxnSpPr/>
      </xdr:nvCxnSpPr>
      <xdr:spPr>
        <a:xfrm flipV="1">
          <a:off x="2908300" y="12468606"/>
          <a:ext cx="8890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110224</xdr:rowOff>
    </xdr:from>
    <xdr:to>
      <xdr:col>20</xdr:col>
      <xdr:colOff>38100</xdr:colOff>
      <xdr:row>76</xdr:row>
      <xdr:rowOff>40373</xdr:rowOff>
    </xdr:to>
    <xdr:sp macro="" textlink="">
      <xdr:nvSpPr>
        <xdr:cNvPr id="181" name="フローチャート: 判断 180"/>
        <xdr:cNvSpPr/>
      </xdr:nvSpPr>
      <xdr:spPr>
        <a:xfrm>
          <a:off x="3746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31500</xdr:rowOff>
    </xdr:from>
    <xdr:ext cx="599010" cy="259045"/>
    <xdr:sp macro="" textlink="">
      <xdr:nvSpPr>
        <xdr:cNvPr id="182" name="テキスト ボックス 181"/>
        <xdr:cNvSpPr txBox="1"/>
      </xdr:nvSpPr>
      <xdr:spPr>
        <a:xfrm>
          <a:off x="3497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132550</xdr:rowOff>
    </xdr:from>
    <xdr:to>
      <xdr:col>15</xdr:col>
      <xdr:colOff>50800</xdr:colOff>
      <xdr:row>73</xdr:row>
      <xdr:rowOff>125488</xdr:rowOff>
    </xdr:to>
    <xdr:cxnSp macro="">
      <xdr:nvCxnSpPr>
        <xdr:cNvPr id="183" name="直線コネクタ 182"/>
        <xdr:cNvCxnSpPr/>
      </xdr:nvCxnSpPr>
      <xdr:spPr>
        <a:xfrm flipV="1">
          <a:off x="2019300" y="12476950"/>
          <a:ext cx="889000" cy="16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154851</xdr:rowOff>
    </xdr:from>
    <xdr:to>
      <xdr:col>15</xdr:col>
      <xdr:colOff>101600</xdr:colOff>
      <xdr:row>76</xdr:row>
      <xdr:rowOff>85001</xdr:rowOff>
    </xdr:to>
    <xdr:sp macro="" textlink="">
      <xdr:nvSpPr>
        <xdr:cNvPr id="184" name="フローチャート: 判断 183"/>
        <xdr:cNvSpPr/>
      </xdr:nvSpPr>
      <xdr:spPr>
        <a:xfrm>
          <a:off x="2857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76128</xdr:rowOff>
    </xdr:from>
    <xdr:ext cx="599010" cy="259045"/>
    <xdr:sp macro="" textlink="">
      <xdr:nvSpPr>
        <xdr:cNvPr id="185" name="テキスト ボックス 184"/>
        <xdr:cNvSpPr txBox="1"/>
      </xdr:nvSpPr>
      <xdr:spPr>
        <a:xfrm>
          <a:off x="2608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125488</xdr:rowOff>
    </xdr:from>
    <xdr:to>
      <xdr:col>10</xdr:col>
      <xdr:colOff>114300</xdr:colOff>
      <xdr:row>73</xdr:row>
      <xdr:rowOff>150292</xdr:rowOff>
    </xdr:to>
    <xdr:cxnSp macro="">
      <xdr:nvCxnSpPr>
        <xdr:cNvPr id="186" name="直線コネクタ 185"/>
        <xdr:cNvCxnSpPr/>
      </xdr:nvCxnSpPr>
      <xdr:spPr>
        <a:xfrm flipV="1">
          <a:off x="1130300" y="12641338"/>
          <a:ext cx="889000" cy="2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69202</xdr:rowOff>
    </xdr:from>
    <xdr:to>
      <xdr:col>10</xdr:col>
      <xdr:colOff>165100</xdr:colOff>
      <xdr:row>75</xdr:row>
      <xdr:rowOff>170802</xdr:rowOff>
    </xdr:to>
    <xdr:sp macro="" textlink="">
      <xdr:nvSpPr>
        <xdr:cNvPr id="187" name="フローチャート: 判断 186"/>
        <xdr:cNvSpPr/>
      </xdr:nvSpPr>
      <xdr:spPr>
        <a:xfrm>
          <a:off x="1968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161929</xdr:rowOff>
    </xdr:from>
    <xdr:ext cx="599010" cy="259045"/>
    <xdr:sp macro="" textlink="">
      <xdr:nvSpPr>
        <xdr:cNvPr id="188" name="テキスト ボックス 187"/>
        <xdr:cNvSpPr txBox="1"/>
      </xdr:nvSpPr>
      <xdr:spPr>
        <a:xfrm>
          <a:off x="1719795"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28930</xdr:rowOff>
    </xdr:from>
    <xdr:to>
      <xdr:col>6</xdr:col>
      <xdr:colOff>38100</xdr:colOff>
      <xdr:row>77</xdr:row>
      <xdr:rowOff>130530</xdr:rowOff>
    </xdr:to>
    <xdr:sp macro="" textlink="">
      <xdr:nvSpPr>
        <xdr:cNvPr id="189" name="フローチャート: 判断 188"/>
        <xdr:cNvSpPr/>
      </xdr:nvSpPr>
      <xdr:spPr>
        <a:xfrm>
          <a:off x="1079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121657</xdr:rowOff>
    </xdr:from>
    <xdr:ext cx="599010" cy="259045"/>
    <xdr:sp macro="" textlink="">
      <xdr:nvSpPr>
        <xdr:cNvPr id="190" name="テキスト ボックス 189"/>
        <xdr:cNvSpPr txBox="1"/>
      </xdr:nvSpPr>
      <xdr:spPr>
        <a:xfrm>
          <a:off x="830795"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131114</xdr:rowOff>
    </xdr:from>
    <xdr:to>
      <xdr:col>24</xdr:col>
      <xdr:colOff>114300</xdr:colOff>
      <xdr:row>73</xdr:row>
      <xdr:rowOff>61264</xdr:rowOff>
    </xdr:to>
    <xdr:sp macro="" textlink="">
      <xdr:nvSpPr>
        <xdr:cNvPr id="196" name="楕円 195"/>
        <xdr:cNvSpPr/>
      </xdr:nvSpPr>
      <xdr:spPr>
        <a:xfrm>
          <a:off x="4584700" y="1247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153991</xdr:rowOff>
    </xdr:from>
    <xdr:ext cx="599010" cy="259045"/>
    <xdr:sp macro="" textlink="">
      <xdr:nvSpPr>
        <xdr:cNvPr id="197" name="民生費該当値テキスト"/>
        <xdr:cNvSpPr txBox="1"/>
      </xdr:nvSpPr>
      <xdr:spPr>
        <a:xfrm>
          <a:off x="4686300" y="12326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73406</xdr:rowOff>
    </xdr:from>
    <xdr:to>
      <xdr:col>20</xdr:col>
      <xdr:colOff>38100</xdr:colOff>
      <xdr:row>73</xdr:row>
      <xdr:rowOff>3556</xdr:rowOff>
    </xdr:to>
    <xdr:sp macro="" textlink="">
      <xdr:nvSpPr>
        <xdr:cNvPr id="198" name="楕円 197"/>
        <xdr:cNvSpPr/>
      </xdr:nvSpPr>
      <xdr:spPr>
        <a:xfrm>
          <a:off x="3746500" y="1241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20083</xdr:rowOff>
    </xdr:from>
    <xdr:ext cx="599010" cy="259045"/>
    <xdr:sp macro="" textlink="">
      <xdr:nvSpPr>
        <xdr:cNvPr id="199" name="テキスト ボックス 198"/>
        <xdr:cNvSpPr txBox="1"/>
      </xdr:nvSpPr>
      <xdr:spPr>
        <a:xfrm>
          <a:off x="3497795" y="1219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81750</xdr:rowOff>
    </xdr:from>
    <xdr:to>
      <xdr:col>15</xdr:col>
      <xdr:colOff>101600</xdr:colOff>
      <xdr:row>73</xdr:row>
      <xdr:rowOff>11900</xdr:rowOff>
    </xdr:to>
    <xdr:sp macro="" textlink="">
      <xdr:nvSpPr>
        <xdr:cNvPr id="200" name="楕円 199"/>
        <xdr:cNvSpPr/>
      </xdr:nvSpPr>
      <xdr:spPr>
        <a:xfrm>
          <a:off x="2857500" y="124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28427</xdr:rowOff>
    </xdr:from>
    <xdr:ext cx="599010" cy="259045"/>
    <xdr:sp macro="" textlink="">
      <xdr:nvSpPr>
        <xdr:cNvPr id="201" name="テキスト ボックス 200"/>
        <xdr:cNvSpPr txBox="1"/>
      </xdr:nvSpPr>
      <xdr:spPr>
        <a:xfrm>
          <a:off x="2608795" y="1220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74688</xdr:rowOff>
    </xdr:from>
    <xdr:to>
      <xdr:col>10</xdr:col>
      <xdr:colOff>165100</xdr:colOff>
      <xdr:row>74</xdr:row>
      <xdr:rowOff>4838</xdr:rowOff>
    </xdr:to>
    <xdr:sp macro="" textlink="">
      <xdr:nvSpPr>
        <xdr:cNvPr id="202" name="楕円 201"/>
        <xdr:cNvSpPr/>
      </xdr:nvSpPr>
      <xdr:spPr>
        <a:xfrm>
          <a:off x="1968500" y="1259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21365</xdr:rowOff>
    </xdr:from>
    <xdr:ext cx="599010" cy="259045"/>
    <xdr:sp macro="" textlink="">
      <xdr:nvSpPr>
        <xdr:cNvPr id="203" name="テキスト ボックス 202"/>
        <xdr:cNvSpPr txBox="1"/>
      </xdr:nvSpPr>
      <xdr:spPr>
        <a:xfrm>
          <a:off x="1719795" y="12365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99492</xdr:rowOff>
    </xdr:from>
    <xdr:to>
      <xdr:col>6</xdr:col>
      <xdr:colOff>38100</xdr:colOff>
      <xdr:row>74</xdr:row>
      <xdr:rowOff>29642</xdr:rowOff>
    </xdr:to>
    <xdr:sp macro="" textlink="">
      <xdr:nvSpPr>
        <xdr:cNvPr id="204" name="楕円 203"/>
        <xdr:cNvSpPr/>
      </xdr:nvSpPr>
      <xdr:spPr>
        <a:xfrm>
          <a:off x="1079500" y="1261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46169</xdr:rowOff>
    </xdr:from>
    <xdr:ext cx="599010" cy="259045"/>
    <xdr:sp macro="" textlink="">
      <xdr:nvSpPr>
        <xdr:cNvPr id="205" name="テキスト ボックス 204"/>
        <xdr:cNvSpPr txBox="1"/>
      </xdr:nvSpPr>
      <xdr:spPr>
        <a:xfrm>
          <a:off x="830795" y="12390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78702</xdr:rowOff>
    </xdr:from>
    <xdr:to>
      <xdr:col>24</xdr:col>
      <xdr:colOff>62865</xdr:colOff>
      <xdr:row>99</xdr:row>
      <xdr:rowOff>60489</xdr:rowOff>
    </xdr:to>
    <xdr:cxnSp macro="">
      <xdr:nvCxnSpPr>
        <xdr:cNvPr id="230" name="直線コネクタ 229"/>
        <xdr:cNvCxnSpPr/>
      </xdr:nvCxnSpPr>
      <xdr:spPr>
        <a:xfrm flipV="1">
          <a:off x="4633595" y="15509202"/>
          <a:ext cx="1270" cy="1524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64316</xdr:rowOff>
    </xdr:from>
    <xdr:ext cx="534377" cy="259045"/>
    <xdr:sp macro="" textlink="">
      <xdr:nvSpPr>
        <xdr:cNvPr id="231" name="衛生費最小値テキスト"/>
        <xdr:cNvSpPr txBox="1"/>
      </xdr:nvSpPr>
      <xdr:spPr>
        <a:xfrm>
          <a:off x="4686300" y="1703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60489</xdr:rowOff>
    </xdr:from>
    <xdr:to>
      <xdr:col>24</xdr:col>
      <xdr:colOff>152400</xdr:colOff>
      <xdr:row>99</xdr:row>
      <xdr:rowOff>60489</xdr:rowOff>
    </xdr:to>
    <xdr:cxnSp macro="">
      <xdr:nvCxnSpPr>
        <xdr:cNvPr id="232" name="直線コネクタ 231"/>
        <xdr:cNvCxnSpPr/>
      </xdr:nvCxnSpPr>
      <xdr:spPr>
        <a:xfrm>
          <a:off x="4546600" y="1703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25379</xdr:rowOff>
    </xdr:from>
    <xdr:ext cx="534377" cy="259045"/>
    <xdr:sp macro="" textlink="">
      <xdr:nvSpPr>
        <xdr:cNvPr id="233" name="衛生費最大値テキスト"/>
        <xdr:cNvSpPr txBox="1"/>
      </xdr:nvSpPr>
      <xdr:spPr>
        <a:xfrm>
          <a:off x="4686300" y="1528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78702</xdr:rowOff>
    </xdr:from>
    <xdr:to>
      <xdr:col>24</xdr:col>
      <xdr:colOff>152400</xdr:colOff>
      <xdr:row>90</xdr:row>
      <xdr:rowOff>78702</xdr:rowOff>
    </xdr:to>
    <xdr:cxnSp macro="">
      <xdr:nvCxnSpPr>
        <xdr:cNvPr id="234" name="直線コネクタ 233"/>
        <xdr:cNvCxnSpPr/>
      </xdr:nvCxnSpPr>
      <xdr:spPr>
        <a:xfrm>
          <a:off x="4546600" y="1550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61024</xdr:rowOff>
    </xdr:from>
    <xdr:to>
      <xdr:col>24</xdr:col>
      <xdr:colOff>63500</xdr:colOff>
      <xdr:row>94</xdr:row>
      <xdr:rowOff>85198</xdr:rowOff>
    </xdr:to>
    <xdr:cxnSp macro="">
      <xdr:nvCxnSpPr>
        <xdr:cNvPr id="235" name="直線コネクタ 234"/>
        <xdr:cNvCxnSpPr/>
      </xdr:nvCxnSpPr>
      <xdr:spPr>
        <a:xfrm flipV="1">
          <a:off x="3797300" y="16177324"/>
          <a:ext cx="838200" cy="2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89273</xdr:rowOff>
    </xdr:from>
    <xdr:ext cx="534377" cy="259045"/>
    <xdr:sp macro="" textlink="">
      <xdr:nvSpPr>
        <xdr:cNvPr id="236" name="衛生費平均値テキスト"/>
        <xdr:cNvSpPr txBox="1"/>
      </xdr:nvSpPr>
      <xdr:spPr>
        <a:xfrm>
          <a:off x="4686300" y="16548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110846</xdr:rowOff>
    </xdr:from>
    <xdr:to>
      <xdr:col>24</xdr:col>
      <xdr:colOff>114300</xdr:colOff>
      <xdr:row>97</xdr:row>
      <xdr:rowOff>40996</xdr:rowOff>
    </xdr:to>
    <xdr:sp macro="" textlink="">
      <xdr:nvSpPr>
        <xdr:cNvPr id="237" name="フローチャート: 判断 236"/>
        <xdr:cNvSpPr/>
      </xdr:nvSpPr>
      <xdr:spPr>
        <a:xfrm>
          <a:off x="45847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10083</xdr:rowOff>
    </xdr:from>
    <xdr:to>
      <xdr:col>19</xdr:col>
      <xdr:colOff>177800</xdr:colOff>
      <xdr:row>94</xdr:row>
      <xdr:rowOff>85198</xdr:rowOff>
    </xdr:to>
    <xdr:cxnSp macro="">
      <xdr:nvCxnSpPr>
        <xdr:cNvPr id="238" name="直線コネクタ 237"/>
        <xdr:cNvCxnSpPr/>
      </xdr:nvCxnSpPr>
      <xdr:spPr>
        <a:xfrm>
          <a:off x="2908300" y="15954933"/>
          <a:ext cx="889000" cy="24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143841</xdr:rowOff>
    </xdr:from>
    <xdr:to>
      <xdr:col>20</xdr:col>
      <xdr:colOff>38100</xdr:colOff>
      <xdr:row>97</xdr:row>
      <xdr:rowOff>73991</xdr:rowOff>
    </xdr:to>
    <xdr:sp macro="" textlink="">
      <xdr:nvSpPr>
        <xdr:cNvPr id="239" name="フローチャート: 判断 238"/>
        <xdr:cNvSpPr/>
      </xdr:nvSpPr>
      <xdr:spPr>
        <a:xfrm>
          <a:off x="3746500" y="166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65118</xdr:rowOff>
    </xdr:from>
    <xdr:ext cx="534377" cy="259045"/>
    <xdr:sp macro="" textlink="">
      <xdr:nvSpPr>
        <xdr:cNvPr id="240" name="テキスト ボックス 239"/>
        <xdr:cNvSpPr txBox="1"/>
      </xdr:nvSpPr>
      <xdr:spPr>
        <a:xfrm>
          <a:off x="3530111" y="1669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10083</xdr:rowOff>
    </xdr:from>
    <xdr:to>
      <xdr:col>15</xdr:col>
      <xdr:colOff>50800</xdr:colOff>
      <xdr:row>93</xdr:row>
      <xdr:rowOff>160693</xdr:rowOff>
    </xdr:to>
    <xdr:cxnSp macro="">
      <xdr:nvCxnSpPr>
        <xdr:cNvPr id="241" name="直線コネクタ 240"/>
        <xdr:cNvCxnSpPr/>
      </xdr:nvCxnSpPr>
      <xdr:spPr>
        <a:xfrm flipV="1">
          <a:off x="2019300" y="15954933"/>
          <a:ext cx="889000" cy="15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143117</xdr:rowOff>
    </xdr:from>
    <xdr:to>
      <xdr:col>15</xdr:col>
      <xdr:colOff>101600</xdr:colOff>
      <xdr:row>97</xdr:row>
      <xdr:rowOff>73267</xdr:rowOff>
    </xdr:to>
    <xdr:sp macro="" textlink="">
      <xdr:nvSpPr>
        <xdr:cNvPr id="242" name="フローチャート: 判断 241"/>
        <xdr:cNvSpPr/>
      </xdr:nvSpPr>
      <xdr:spPr>
        <a:xfrm>
          <a:off x="28575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64394</xdr:rowOff>
    </xdr:from>
    <xdr:ext cx="534377" cy="259045"/>
    <xdr:sp macro="" textlink="">
      <xdr:nvSpPr>
        <xdr:cNvPr id="243" name="テキスト ボックス 242"/>
        <xdr:cNvSpPr txBox="1"/>
      </xdr:nvSpPr>
      <xdr:spPr>
        <a:xfrm>
          <a:off x="2641111" y="1669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160693</xdr:rowOff>
    </xdr:from>
    <xdr:to>
      <xdr:col>10</xdr:col>
      <xdr:colOff>114300</xdr:colOff>
      <xdr:row>94</xdr:row>
      <xdr:rowOff>128194</xdr:rowOff>
    </xdr:to>
    <xdr:cxnSp macro="">
      <xdr:nvCxnSpPr>
        <xdr:cNvPr id="244" name="直線コネクタ 243"/>
        <xdr:cNvCxnSpPr/>
      </xdr:nvCxnSpPr>
      <xdr:spPr>
        <a:xfrm flipV="1">
          <a:off x="1130300" y="16105543"/>
          <a:ext cx="889000" cy="13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85700</xdr:rowOff>
    </xdr:from>
    <xdr:to>
      <xdr:col>10</xdr:col>
      <xdr:colOff>165100</xdr:colOff>
      <xdr:row>97</xdr:row>
      <xdr:rowOff>15850</xdr:rowOff>
    </xdr:to>
    <xdr:sp macro="" textlink="">
      <xdr:nvSpPr>
        <xdr:cNvPr id="245" name="フローチャート: 判断 244"/>
        <xdr:cNvSpPr/>
      </xdr:nvSpPr>
      <xdr:spPr>
        <a:xfrm>
          <a:off x="1968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6977</xdr:rowOff>
    </xdr:from>
    <xdr:ext cx="534377" cy="259045"/>
    <xdr:sp macro="" textlink="">
      <xdr:nvSpPr>
        <xdr:cNvPr id="246" name="テキスト ボックス 245"/>
        <xdr:cNvSpPr txBox="1"/>
      </xdr:nvSpPr>
      <xdr:spPr>
        <a:xfrm>
          <a:off x="1752111" y="1663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7" name="フローチャート: 判断 246"/>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110132</xdr:rowOff>
    </xdr:from>
    <xdr:ext cx="534377" cy="259045"/>
    <xdr:sp macro="" textlink="">
      <xdr:nvSpPr>
        <xdr:cNvPr id="248" name="テキスト ボックス 247"/>
        <xdr:cNvSpPr txBox="1"/>
      </xdr:nvSpPr>
      <xdr:spPr>
        <a:xfrm>
          <a:off x="863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10224</xdr:rowOff>
    </xdr:from>
    <xdr:to>
      <xdr:col>24</xdr:col>
      <xdr:colOff>114300</xdr:colOff>
      <xdr:row>94</xdr:row>
      <xdr:rowOff>111824</xdr:rowOff>
    </xdr:to>
    <xdr:sp macro="" textlink="">
      <xdr:nvSpPr>
        <xdr:cNvPr id="254" name="楕円 253"/>
        <xdr:cNvSpPr/>
      </xdr:nvSpPr>
      <xdr:spPr>
        <a:xfrm>
          <a:off x="4584700" y="161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33101</xdr:rowOff>
    </xdr:from>
    <xdr:ext cx="534377" cy="259045"/>
    <xdr:sp macro="" textlink="">
      <xdr:nvSpPr>
        <xdr:cNvPr id="255" name="衛生費該当値テキスト"/>
        <xdr:cNvSpPr txBox="1"/>
      </xdr:nvSpPr>
      <xdr:spPr>
        <a:xfrm>
          <a:off x="4686300" y="1597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34398</xdr:rowOff>
    </xdr:from>
    <xdr:to>
      <xdr:col>20</xdr:col>
      <xdr:colOff>38100</xdr:colOff>
      <xdr:row>94</xdr:row>
      <xdr:rowOff>135998</xdr:rowOff>
    </xdr:to>
    <xdr:sp macro="" textlink="">
      <xdr:nvSpPr>
        <xdr:cNvPr id="256" name="楕円 255"/>
        <xdr:cNvSpPr/>
      </xdr:nvSpPr>
      <xdr:spPr>
        <a:xfrm>
          <a:off x="3746500" y="1615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152525</xdr:rowOff>
    </xdr:from>
    <xdr:ext cx="534377" cy="259045"/>
    <xdr:sp macro="" textlink="">
      <xdr:nvSpPr>
        <xdr:cNvPr id="257" name="テキスト ボックス 256"/>
        <xdr:cNvSpPr txBox="1"/>
      </xdr:nvSpPr>
      <xdr:spPr>
        <a:xfrm>
          <a:off x="3530111" y="1592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130733</xdr:rowOff>
    </xdr:from>
    <xdr:to>
      <xdr:col>15</xdr:col>
      <xdr:colOff>101600</xdr:colOff>
      <xdr:row>93</xdr:row>
      <xdr:rowOff>60883</xdr:rowOff>
    </xdr:to>
    <xdr:sp macro="" textlink="">
      <xdr:nvSpPr>
        <xdr:cNvPr id="258" name="楕円 257"/>
        <xdr:cNvSpPr/>
      </xdr:nvSpPr>
      <xdr:spPr>
        <a:xfrm>
          <a:off x="2857500" y="1590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77410</xdr:rowOff>
    </xdr:from>
    <xdr:ext cx="534377" cy="259045"/>
    <xdr:sp macro="" textlink="">
      <xdr:nvSpPr>
        <xdr:cNvPr id="259" name="テキスト ボックス 258"/>
        <xdr:cNvSpPr txBox="1"/>
      </xdr:nvSpPr>
      <xdr:spPr>
        <a:xfrm>
          <a:off x="2641111" y="1567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109893</xdr:rowOff>
    </xdr:from>
    <xdr:to>
      <xdr:col>10</xdr:col>
      <xdr:colOff>165100</xdr:colOff>
      <xdr:row>94</xdr:row>
      <xdr:rowOff>40043</xdr:rowOff>
    </xdr:to>
    <xdr:sp macro="" textlink="">
      <xdr:nvSpPr>
        <xdr:cNvPr id="260" name="楕円 259"/>
        <xdr:cNvSpPr/>
      </xdr:nvSpPr>
      <xdr:spPr>
        <a:xfrm>
          <a:off x="1968500" y="1605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56570</xdr:rowOff>
    </xdr:from>
    <xdr:ext cx="534377" cy="259045"/>
    <xdr:sp macro="" textlink="">
      <xdr:nvSpPr>
        <xdr:cNvPr id="261" name="テキスト ボックス 260"/>
        <xdr:cNvSpPr txBox="1"/>
      </xdr:nvSpPr>
      <xdr:spPr>
        <a:xfrm>
          <a:off x="1752111" y="1582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77394</xdr:rowOff>
    </xdr:from>
    <xdr:to>
      <xdr:col>6</xdr:col>
      <xdr:colOff>38100</xdr:colOff>
      <xdr:row>95</xdr:row>
      <xdr:rowOff>7544</xdr:rowOff>
    </xdr:to>
    <xdr:sp macro="" textlink="">
      <xdr:nvSpPr>
        <xdr:cNvPr id="262" name="楕円 261"/>
        <xdr:cNvSpPr/>
      </xdr:nvSpPr>
      <xdr:spPr>
        <a:xfrm>
          <a:off x="1079500" y="1619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24071</xdr:rowOff>
    </xdr:from>
    <xdr:ext cx="534377" cy="259045"/>
    <xdr:sp macro="" textlink="">
      <xdr:nvSpPr>
        <xdr:cNvPr id="263" name="テキスト ボックス 262"/>
        <xdr:cNvSpPr txBox="1"/>
      </xdr:nvSpPr>
      <xdr:spPr>
        <a:xfrm>
          <a:off x="863111" y="1596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130937</xdr:rowOff>
    </xdr:from>
    <xdr:to>
      <xdr:col>54</xdr:col>
      <xdr:colOff>189865</xdr:colOff>
      <xdr:row>39</xdr:row>
      <xdr:rowOff>44450</xdr:rowOff>
    </xdr:to>
    <xdr:cxnSp macro="">
      <xdr:nvCxnSpPr>
        <xdr:cNvPr id="287" name="直線コネクタ 286"/>
        <xdr:cNvCxnSpPr/>
      </xdr:nvCxnSpPr>
      <xdr:spPr>
        <a:xfrm flipV="1">
          <a:off x="10475595" y="5274437"/>
          <a:ext cx="1270" cy="145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77614</xdr:rowOff>
    </xdr:from>
    <xdr:ext cx="469744" cy="259045"/>
    <xdr:sp macro="" textlink="">
      <xdr:nvSpPr>
        <xdr:cNvPr id="290" name="労働費最大値テキスト"/>
        <xdr:cNvSpPr txBox="1"/>
      </xdr:nvSpPr>
      <xdr:spPr>
        <a:xfrm>
          <a:off x="10528300" y="504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130937</xdr:rowOff>
    </xdr:from>
    <xdr:to>
      <xdr:col>55</xdr:col>
      <xdr:colOff>88900</xdr:colOff>
      <xdr:row>30</xdr:row>
      <xdr:rowOff>130937</xdr:rowOff>
    </xdr:to>
    <xdr:cxnSp macro="">
      <xdr:nvCxnSpPr>
        <xdr:cNvPr id="291" name="直線コネクタ 290"/>
        <xdr:cNvCxnSpPr/>
      </xdr:nvCxnSpPr>
      <xdr:spPr>
        <a:xfrm>
          <a:off x="10388600" y="527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99966</xdr:rowOff>
    </xdr:from>
    <xdr:ext cx="378565" cy="259045"/>
    <xdr:sp macro="" textlink="">
      <xdr:nvSpPr>
        <xdr:cNvPr id="293" name="労働費平均値テキスト"/>
        <xdr:cNvSpPr txBox="1"/>
      </xdr:nvSpPr>
      <xdr:spPr>
        <a:xfrm>
          <a:off x="10528300" y="62721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77089</xdr:rowOff>
    </xdr:from>
    <xdr:to>
      <xdr:col>55</xdr:col>
      <xdr:colOff>50800</xdr:colOff>
      <xdr:row>38</xdr:row>
      <xdr:rowOff>7239</xdr:rowOff>
    </xdr:to>
    <xdr:sp macro="" textlink="">
      <xdr:nvSpPr>
        <xdr:cNvPr id="294" name="フローチャート: 判断 293"/>
        <xdr:cNvSpPr/>
      </xdr:nvSpPr>
      <xdr:spPr>
        <a:xfrm>
          <a:off x="104267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67183</xdr:rowOff>
    </xdr:from>
    <xdr:to>
      <xdr:col>50</xdr:col>
      <xdr:colOff>165100</xdr:colOff>
      <xdr:row>37</xdr:row>
      <xdr:rowOff>168783</xdr:rowOff>
    </xdr:to>
    <xdr:sp macro="" textlink="">
      <xdr:nvSpPr>
        <xdr:cNvPr id="296" name="フローチャート: 判断 295"/>
        <xdr:cNvSpPr/>
      </xdr:nvSpPr>
      <xdr:spPr>
        <a:xfrm>
          <a:off x="9588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13860</xdr:rowOff>
    </xdr:from>
    <xdr:ext cx="378565" cy="259045"/>
    <xdr:sp macro="" textlink="">
      <xdr:nvSpPr>
        <xdr:cNvPr id="297" name="テキスト ボックス 296"/>
        <xdr:cNvSpPr txBox="1"/>
      </xdr:nvSpPr>
      <xdr:spPr>
        <a:xfrm>
          <a:off x="9450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38735</xdr:rowOff>
    </xdr:from>
    <xdr:to>
      <xdr:col>45</xdr:col>
      <xdr:colOff>177800</xdr:colOff>
      <xdr:row>39</xdr:row>
      <xdr:rowOff>44450</xdr:rowOff>
    </xdr:to>
    <xdr:cxnSp macro="">
      <xdr:nvCxnSpPr>
        <xdr:cNvPr id="298" name="直線コネクタ 297"/>
        <xdr:cNvCxnSpPr/>
      </xdr:nvCxnSpPr>
      <xdr:spPr>
        <a:xfrm>
          <a:off x="7861300" y="67252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55753</xdr:rowOff>
    </xdr:from>
    <xdr:to>
      <xdr:col>46</xdr:col>
      <xdr:colOff>38100</xdr:colOff>
      <xdr:row>37</xdr:row>
      <xdr:rowOff>157353</xdr:rowOff>
    </xdr:to>
    <xdr:sp macro="" textlink="">
      <xdr:nvSpPr>
        <xdr:cNvPr id="299" name="フローチャート: 判断 298"/>
        <xdr:cNvSpPr/>
      </xdr:nvSpPr>
      <xdr:spPr>
        <a:xfrm>
          <a:off x="8699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2430</xdr:rowOff>
    </xdr:from>
    <xdr:ext cx="378565" cy="259045"/>
    <xdr:sp macro="" textlink="">
      <xdr:nvSpPr>
        <xdr:cNvPr id="300" name="テキスト ボックス 299"/>
        <xdr:cNvSpPr txBox="1"/>
      </xdr:nvSpPr>
      <xdr:spPr>
        <a:xfrm>
          <a:off x="8561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165227</xdr:rowOff>
    </xdr:from>
    <xdr:to>
      <xdr:col>41</xdr:col>
      <xdr:colOff>50800</xdr:colOff>
      <xdr:row>39</xdr:row>
      <xdr:rowOff>38735</xdr:rowOff>
    </xdr:to>
    <xdr:cxnSp macro="">
      <xdr:nvCxnSpPr>
        <xdr:cNvPr id="301" name="直線コネクタ 300"/>
        <xdr:cNvCxnSpPr/>
      </xdr:nvCxnSpPr>
      <xdr:spPr>
        <a:xfrm>
          <a:off x="6972300" y="5994527"/>
          <a:ext cx="889000" cy="73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40132</xdr:rowOff>
    </xdr:from>
    <xdr:to>
      <xdr:col>41</xdr:col>
      <xdr:colOff>101600</xdr:colOff>
      <xdr:row>36</xdr:row>
      <xdr:rowOff>141732</xdr:rowOff>
    </xdr:to>
    <xdr:sp macro="" textlink="">
      <xdr:nvSpPr>
        <xdr:cNvPr id="302" name="フローチャート: 判断 301"/>
        <xdr:cNvSpPr/>
      </xdr:nvSpPr>
      <xdr:spPr>
        <a:xfrm>
          <a:off x="7810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158259</xdr:rowOff>
    </xdr:from>
    <xdr:ext cx="469744" cy="259045"/>
    <xdr:sp macro="" textlink="">
      <xdr:nvSpPr>
        <xdr:cNvPr id="303" name="テキスト ボックス 302"/>
        <xdr:cNvSpPr txBox="1"/>
      </xdr:nvSpPr>
      <xdr:spPr>
        <a:xfrm>
          <a:off x="7626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4" name="フローチャート: 判断 303"/>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129049</xdr:rowOff>
    </xdr:from>
    <xdr:ext cx="469744" cy="259045"/>
    <xdr:sp macro="" textlink="">
      <xdr:nvSpPr>
        <xdr:cNvPr id="305" name="テキスト ボックス 304"/>
        <xdr:cNvSpPr txBox="1"/>
      </xdr:nvSpPr>
      <xdr:spPr>
        <a:xfrm>
          <a:off x="6737428"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159385</xdr:rowOff>
    </xdr:from>
    <xdr:to>
      <xdr:col>41</xdr:col>
      <xdr:colOff>101600</xdr:colOff>
      <xdr:row>39</xdr:row>
      <xdr:rowOff>89535</xdr:rowOff>
    </xdr:to>
    <xdr:sp macro="" textlink="">
      <xdr:nvSpPr>
        <xdr:cNvPr id="317" name="楕円 316"/>
        <xdr:cNvSpPr/>
      </xdr:nvSpPr>
      <xdr:spPr>
        <a:xfrm>
          <a:off x="78105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80662</xdr:rowOff>
    </xdr:from>
    <xdr:ext cx="313932" cy="259045"/>
    <xdr:sp macro="" textlink="">
      <xdr:nvSpPr>
        <xdr:cNvPr id="318" name="テキスト ボックス 317"/>
        <xdr:cNvSpPr txBox="1"/>
      </xdr:nvSpPr>
      <xdr:spPr>
        <a:xfrm>
          <a:off x="7704333" y="6767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114427</xdr:rowOff>
    </xdr:from>
    <xdr:to>
      <xdr:col>36</xdr:col>
      <xdr:colOff>165100</xdr:colOff>
      <xdr:row>35</xdr:row>
      <xdr:rowOff>44577</xdr:rowOff>
    </xdr:to>
    <xdr:sp macro="" textlink="">
      <xdr:nvSpPr>
        <xdr:cNvPr id="319" name="楕円 318"/>
        <xdr:cNvSpPr/>
      </xdr:nvSpPr>
      <xdr:spPr>
        <a:xfrm>
          <a:off x="6921500" y="594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61104</xdr:rowOff>
    </xdr:from>
    <xdr:ext cx="469744" cy="259045"/>
    <xdr:sp macro="" textlink="">
      <xdr:nvSpPr>
        <xdr:cNvPr id="320" name="テキスト ボックス 319"/>
        <xdr:cNvSpPr txBox="1"/>
      </xdr:nvSpPr>
      <xdr:spPr>
        <a:xfrm>
          <a:off x="6737428" y="5718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108020</xdr:rowOff>
    </xdr:from>
    <xdr:to>
      <xdr:col>54</xdr:col>
      <xdr:colOff>189865</xdr:colOff>
      <xdr:row>59</xdr:row>
      <xdr:rowOff>42678</xdr:rowOff>
    </xdr:to>
    <xdr:cxnSp macro="">
      <xdr:nvCxnSpPr>
        <xdr:cNvPr id="344" name="直線コネクタ 343"/>
        <xdr:cNvCxnSpPr/>
      </xdr:nvCxnSpPr>
      <xdr:spPr>
        <a:xfrm flipV="1">
          <a:off x="10475595" y="8851970"/>
          <a:ext cx="1270" cy="1306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46505</xdr:rowOff>
    </xdr:from>
    <xdr:ext cx="313932" cy="259045"/>
    <xdr:sp macro="" textlink="">
      <xdr:nvSpPr>
        <xdr:cNvPr id="345" name="農林水産業費最小値テキスト"/>
        <xdr:cNvSpPr txBox="1"/>
      </xdr:nvSpPr>
      <xdr:spPr>
        <a:xfrm>
          <a:off x="10528300" y="10162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42678</xdr:rowOff>
    </xdr:from>
    <xdr:to>
      <xdr:col>55</xdr:col>
      <xdr:colOff>88900</xdr:colOff>
      <xdr:row>59</xdr:row>
      <xdr:rowOff>42678</xdr:rowOff>
    </xdr:to>
    <xdr:cxnSp macro="">
      <xdr:nvCxnSpPr>
        <xdr:cNvPr id="346" name="直線コネクタ 345"/>
        <xdr:cNvCxnSpPr/>
      </xdr:nvCxnSpPr>
      <xdr:spPr>
        <a:xfrm>
          <a:off x="10388600" y="1015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54697</xdr:rowOff>
    </xdr:from>
    <xdr:ext cx="534377" cy="259045"/>
    <xdr:sp macro="" textlink="">
      <xdr:nvSpPr>
        <xdr:cNvPr id="347" name="農林水産業費最大値テキスト"/>
        <xdr:cNvSpPr txBox="1"/>
      </xdr:nvSpPr>
      <xdr:spPr>
        <a:xfrm>
          <a:off x="10528300" y="862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108020</xdr:rowOff>
    </xdr:from>
    <xdr:to>
      <xdr:col>55</xdr:col>
      <xdr:colOff>88900</xdr:colOff>
      <xdr:row>51</xdr:row>
      <xdr:rowOff>108020</xdr:rowOff>
    </xdr:to>
    <xdr:cxnSp macro="">
      <xdr:nvCxnSpPr>
        <xdr:cNvPr id="348" name="直線コネクタ 347"/>
        <xdr:cNvCxnSpPr/>
      </xdr:nvCxnSpPr>
      <xdr:spPr>
        <a:xfrm>
          <a:off x="10388600" y="88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16846</xdr:rowOff>
    </xdr:from>
    <xdr:to>
      <xdr:col>55</xdr:col>
      <xdr:colOff>0</xdr:colOff>
      <xdr:row>55</xdr:row>
      <xdr:rowOff>123965</xdr:rowOff>
    </xdr:to>
    <xdr:cxnSp macro="">
      <xdr:nvCxnSpPr>
        <xdr:cNvPr id="349" name="直線コネクタ 348"/>
        <xdr:cNvCxnSpPr/>
      </xdr:nvCxnSpPr>
      <xdr:spPr>
        <a:xfrm>
          <a:off x="9639300" y="9446596"/>
          <a:ext cx="838200" cy="10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38219</xdr:rowOff>
    </xdr:from>
    <xdr:ext cx="534377" cy="259045"/>
    <xdr:sp macro="" textlink="">
      <xdr:nvSpPr>
        <xdr:cNvPr id="350" name="農林水産業費平均値テキスト"/>
        <xdr:cNvSpPr txBox="1"/>
      </xdr:nvSpPr>
      <xdr:spPr>
        <a:xfrm>
          <a:off x="10528300" y="963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59792</xdr:rowOff>
    </xdr:from>
    <xdr:to>
      <xdr:col>55</xdr:col>
      <xdr:colOff>50800</xdr:colOff>
      <xdr:row>56</xdr:row>
      <xdr:rowOff>161392</xdr:rowOff>
    </xdr:to>
    <xdr:sp macro="" textlink="">
      <xdr:nvSpPr>
        <xdr:cNvPr id="351" name="フローチャート: 判断 350"/>
        <xdr:cNvSpPr/>
      </xdr:nvSpPr>
      <xdr:spPr>
        <a:xfrm>
          <a:off x="104267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16846</xdr:rowOff>
    </xdr:from>
    <xdr:to>
      <xdr:col>50</xdr:col>
      <xdr:colOff>114300</xdr:colOff>
      <xdr:row>55</xdr:row>
      <xdr:rowOff>116783</xdr:rowOff>
    </xdr:to>
    <xdr:cxnSp macro="">
      <xdr:nvCxnSpPr>
        <xdr:cNvPr id="352" name="直線コネクタ 351"/>
        <xdr:cNvCxnSpPr/>
      </xdr:nvCxnSpPr>
      <xdr:spPr>
        <a:xfrm flipV="1">
          <a:off x="8750300" y="9446596"/>
          <a:ext cx="889000" cy="9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36341</xdr:rowOff>
    </xdr:from>
    <xdr:to>
      <xdr:col>50</xdr:col>
      <xdr:colOff>165100</xdr:colOff>
      <xdr:row>56</xdr:row>
      <xdr:rowOff>137941</xdr:rowOff>
    </xdr:to>
    <xdr:sp macro="" textlink="">
      <xdr:nvSpPr>
        <xdr:cNvPr id="353" name="フローチャート: 判断 352"/>
        <xdr:cNvSpPr/>
      </xdr:nvSpPr>
      <xdr:spPr>
        <a:xfrm>
          <a:off x="9588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129068</xdr:rowOff>
    </xdr:from>
    <xdr:ext cx="534377" cy="259045"/>
    <xdr:sp macro="" textlink="">
      <xdr:nvSpPr>
        <xdr:cNvPr id="354" name="テキスト ボックス 353"/>
        <xdr:cNvSpPr txBox="1"/>
      </xdr:nvSpPr>
      <xdr:spPr>
        <a:xfrm>
          <a:off x="9372111" y="973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116783</xdr:rowOff>
    </xdr:from>
    <xdr:to>
      <xdr:col>45</xdr:col>
      <xdr:colOff>177800</xdr:colOff>
      <xdr:row>55</xdr:row>
      <xdr:rowOff>124575</xdr:rowOff>
    </xdr:to>
    <xdr:cxnSp macro="">
      <xdr:nvCxnSpPr>
        <xdr:cNvPr id="355" name="直線コネクタ 354"/>
        <xdr:cNvCxnSpPr/>
      </xdr:nvCxnSpPr>
      <xdr:spPr>
        <a:xfrm flipV="1">
          <a:off x="7861300" y="9546533"/>
          <a:ext cx="889000" cy="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75336</xdr:rowOff>
    </xdr:from>
    <xdr:to>
      <xdr:col>46</xdr:col>
      <xdr:colOff>38100</xdr:colOff>
      <xdr:row>57</xdr:row>
      <xdr:rowOff>5486</xdr:rowOff>
    </xdr:to>
    <xdr:sp macro="" textlink="">
      <xdr:nvSpPr>
        <xdr:cNvPr id="356" name="フローチャート: 判断 355"/>
        <xdr:cNvSpPr/>
      </xdr:nvSpPr>
      <xdr:spPr>
        <a:xfrm>
          <a:off x="8699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168063</xdr:rowOff>
    </xdr:from>
    <xdr:ext cx="534377" cy="259045"/>
    <xdr:sp macro="" textlink="">
      <xdr:nvSpPr>
        <xdr:cNvPr id="357" name="テキスト ボックス 356"/>
        <xdr:cNvSpPr txBox="1"/>
      </xdr:nvSpPr>
      <xdr:spPr>
        <a:xfrm>
          <a:off x="8483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35554</xdr:rowOff>
    </xdr:from>
    <xdr:to>
      <xdr:col>41</xdr:col>
      <xdr:colOff>50800</xdr:colOff>
      <xdr:row>55</xdr:row>
      <xdr:rowOff>124575</xdr:rowOff>
    </xdr:to>
    <xdr:cxnSp macro="">
      <xdr:nvCxnSpPr>
        <xdr:cNvPr id="358" name="直線コネクタ 357"/>
        <xdr:cNvCxnSpPr/>
      </xdr:nvCxnSpPr>
      <xdr:spPr>
        <a:xfrm>
          <a:off x="6972300" y="9465304"/>
          <a:ext cx="889000" cy="89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138525</xdr:rowOff>
    </xdr:from>
    <xdr:to>
      <xdr:col>41</xdr:col>
      <xdr:colOff>101600</xdr:colOff>
      <xdr:row>56</xdr:row>
      <xdr:rowOff>68675</xdr:rowOff>
    </xdr:to>
    <xdr:sp macro="" textlink="">
      <xdr:nvSpPr>
        <xdr:cNvPr id="359" name="フローチャート: 判断 358"/>
        <xdr:cNvSpPr/>
      </xdr:nvSpPr>
      <xdr:spPr>
        <a:xfrm>
          <a:off x="7810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59802</xdr:rowOff>
    </xdr:from>
    <xdr:ext cx="534377" cy="259045"/>
    <xdr:sp macro="" textlink="">
      <xdr:nvSpPr>
        <xdr:cNvPr id="360" name="テキスト ボックス 359"/>
        <xdr:cNvSpPr txBox="1"/>
      </xdr:nvSpPr>
      <xdr:spPr>
        <a:xfrm>
          <a:off x="7594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1" name="フローチャート: 判断 360"/>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156633</xdr:rowOff>
    </xdr:from>
    <xdr:ext cx="534377" cy="259045"/>
    <xdr:sp macro="" textlink="">
      <xdr:nvSpPr>
        <xdr:cNvPr id="362" name="テキスト ボックス 361"/>
        <xdr:cNvSpPr txBox="1"/>
      </xdr:nvSpPr>
      <xdr:spPr>
        <a:xfrm>
          <a:off x="6705111" y="99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73165</xdr:rowOff>
    </xdr:from>
    <xdr:to>
      <xdr:col>55</xdr:col>
      <xdr:colOff>50800</xdr:colOff>
      <xdr:row>56</xdr:row>
      <xdr:rowOff>3315</xdr:rowOff>
    </xdr:to>
    <xdr:sp macro="" textlink="">
      <xdr:nvSpPr>
        <xdr:cNvPr id="368" name="楕円 367"/>
        <xdr:cNvSpPr/>
      </xdr:nvSpPr>
      <xdr:spPr>
        <a:xfrm>
          <a:off x="10426700" y="950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96042</xdr:rowOff>
    </xdr:from>
    <xdr:ext cx="534377" cy="259045"/>
    <xdr:sp macro="" textlink="">
      <xdr:nvSpPr>
        <xdr:cNvPr id="369" name="農林水産業費該当値テキスト"/>
        <xdr:cNvSpPr txBox="1"/>
      </xdr:nvSpPr>
      <xdr:spPr>
        <a:xfrm>
          <a:off x="10528300" y="93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137496</xdr:rowOff>
    </xdr:from>
    <xdr:to>
      <xdr:col>50</xdr:col>
      <xdr:colOff>165100</xdr:colOff>
      <xdr:row>55</xdr:row>
      <xdr:rowOff>67646</xdr:rowOff>
    </xdr:to>
    <xdr:sp macro="" textlink="">
      <xdr:nvSpPr>
        <xdr:cNvPr id="370" name="楕円 369"/>
        <xdr:cNvSpPr/>
      </xdr:nvSpPr>
      <xdr:spPr>
        <a:xfrm>
          <a:off x="9588500" y="939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84173</xdr:rowOff>
    </xdr:from>
    <xdr:ext cx="534377" cy="259045"/>
    <xdr:sp macro="" textlink="">
      <xdr:nvSpPr>
        <xdr:cNvPr id="371" name="テキスト ボックス 370"/>
        <xdr:cNvSpPr txBox="1"/>
      </xdr:nvSpPr>
      <xdr:spPr>
        <a:xfrm>
          <a:off x="9372111" y="917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65983</xdr:rowOff>
    </xdr:from>
    <xdr:to>
      <xdr:col>46</xdr:col>
      <xdr:colOff>38100</xdr:colOff>
      <xdr:row>55</xdr:row>
      <xdr:rowOff>167583</xdr:rowOff>
    </xdr:to>
    <xdr:sp macro="" textlink="">
      <xdr:nvSpPr>
        <xdr:cNvPr id="372" name="楕円 371"/>
        <xdr:cNvSpPr/>
      </xdr:nvSpPr>
      <xdr:spPr>
        <a:xfrm>
          <a:off x="8699500" y="949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12660</xdr:rowOff>
    </xdr:from>
    <xdr:ext cx="534377" cy="259045"/>
    <xdr:sp macro="" textlink="">
      <xdr:nvSpPr>
        <xdr:cNvPr id="373" name="テキスト ボックス 372"/>
        <xdr:cNvSpPr txBox="1"/>
      </xdr:nvSpPr>
      <xdr:spPr>
        <a:xfrm>
          <a:off x="8483111" y="927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73775</xdr:rowOff>
    </xdr:from>
    <xdr:to>
      <xdr:col>41</xdr:col>
      <xdr:colOff>101600</xdr:colOff>
      <xdr:row>56</xdr:row>
      <xdr:rowOff>3925</xdr:rowOff>
    </xdr:to>
    <xdr:sp macro="" textlink="">
      <xdr:nvSpPr>
        <xdr:cNvPr id="374" name="楕円 373"/>
        <xdr:cNvSpPr/>
      </xdr:nvSpPr>
      <xdr:spPr>
        <a:xfrm>
          <a:off x="7810500" y="950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20452</xdr:rowOff>
    </xdr:from>
    <xdr:ext cx="534377" cy="259045"/>
    <xdr:sp macro="" textlink="">
      <xdr:nvSpPr>
        <xdr:cNvPr id="375" name="テキスト ボックス 374"/>
        <xdr:cNvSpPr txBox="1"/>
      </xdr:nvSpPr>
      <xdr:spPr>
        <a:xfrm>
          <a:off x="7594111" y="927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156204</xdr:rowOff>
    </xdr:from>
    <xdr:to>
      <xdr:col>36</xdr:col>
      <xdr:colOff>165100</xdr:colOff>
      <xdr:row>55</xdr:row>
      <xdr:rowOff>86354</xdr:rowOff>
    </xdr:to>
    <xdr:sp macro="" textlink="">
      <xdr:nvSpPr>
        <xdr:cNvPr id="376" name="楕円 375"/>
        <xdr:cNvSpPr/>
      </xdr:nvSpPr>
      <xdr:spPr>
        <a:xfrm>
          <a:off x="6921500" y="941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102881</xdr:rowOff>
    </xdr:from>
    <xdr:ext cx="534377" cy="259045"/>
    <xdr:sp macro="" textlink="">
      <xdr:nvSpPr>
        <xdr:cNvPr id="377" name="テキスト ボックス 376"/>
        <xdr:cNvSpPr txBox="1"/>
      </xdr:nvSpPr>
      <xdr:spPr>
        <a:xfrm>
          <a:off x="6705111" y="918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150502</xdr:rowOff>
    </xdr:from>
    <xdr:to>
      <xdr:col>54</xdr:col>
      <xdr:colOff>189865</xdr:colOff>
      <xdr:row>79</xdr:row>
      <xdr:rowOff>29744</xdr:rowOff>
    </xdr:to>
    <xdr:cxnSp macro="">
      <xdr:nvCxnSpPr>
        <xdr:cNvPr id="401" name="直線コネクタ 400"/>
        <xdr:cNvCxnSpPr/>
      </xdr:nvCxnSpPr>
      <xdr:spPr>
        <a:xfrm flipV="1">
          <a:off x="10475595" y="12323452"/>
          <a:ext cx="1270" cy="1250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33571</xdr:rowOff>
    </xdr:from>
    <xdr:ext cx="378565" cy="259045"/>
    <xdr:sp macro="" textlink="">
      <xdr:nvSpPr>
        <xdr:cNvPr id="402" name="商工費最小値テキスト"/>
        <xdr:cNvSpPr txBox="1"/>
      </xdr:nvSpPr>
      <xdr:spPr>
        <a:xfrm>
          <a:off x="10528300" y="13578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29744</xdr:rowOff>
    </xdr:from>
    <xdr:to>
      <xdr:col>55</xdr:col>
      <xdr:colOff>88900</xdr:colOff>
      <xdr:row>79</xdr:row>
      <xdr:rowOff>29744</xdr:rowOff>
    </xdr:to>
    <xdr:cxnSp macro="">
      <xdr:nvCxnSpPr>
        <xdr:cNvPr id="403" name="直線コネクタ 402"/>
        <xdr:cNvCxnSpPr/>
      </xdr:nvCxnSpPr>
      <xdr:spPr>
        <a:xfrm>
          <a:off x="10388600" y="1357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97179</xdr:rowOff>
    </xdr:from>
    <xdr:ext cx="534377" cy="259045"/>
    <xdr:sp macro="" textlink="">
      <xdr:nvSpPr>
        <xdr:cNvPr id="404" name="商工費最大値テキスト"/>
        <xdr:cNvSpPr txBox="1"/>
      </xdr:nvSpPr>
      <xdr:spPr>
        <a:xfrm>
          <a:off x="10528300" y="1209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66,433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150502</xdr:rowOff>
    </xdr:from>
    <xdr:to>
      <xdr:col>55</xdr:col>
      <xdr:colOff>88900</xdr:colOff>
      <xdr:row>71</xdr:row>
      <xdr:rowOff>150502</xdr:rowOff>
    </xdr:to>
    <xdr:cxnSp macro="">
      <xdr:nvCxnSpPr>
        <xdr:cNvPr id="405" name="直線コネクタ 404"/>
        <xdr:cNvCxnSpPr/>
      </xdr:nvCxnSpPr>
      <xdr:spPr>
        <a:xfrm>
          <a:off x="10388600" y="1232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133338</xdr:rowOff>
    </xdr:from>
    <xdr:to>
      <xdr:col>55</xdr:col>
      <xdr:colOff>0</xdr:colOff>
      <xdr:row>77</xdr:row>
      <xdr:rowOff>34182</xdr:rowOff>
    </xdr:to>
    <xdr:cxnSp macro="">
      <xdr:nvCxnSpPr>
        <xdr:cNvPr id="406" name="直線コネクタ 405"/>
        <xdr:cNvCxnSpPr/>
      </xdr:nvCxnSpPr>
      <xdr:spPr>
        <a:xfrm flipV="1">
          <a:off x="9639300" y="13163538"/>
          <a:ext cx="838200" cy="7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70471</xdr:rowOff>
    </xdr:from>
    <xdr:ext cx="534377" cy="259045"/>
    <xdr:sp macro="" textlink="">
      <xdr:nvSpPr>
        <xdr:cNvPr id="407" name="商工費平均値テキスト"/>
        <xdr:cNvSpPr txBox="1"/>
      </xdr:nvSpPr>
      <xdr:spPr>
        <a:xfrm>
          <a:off x="10528300" y="13272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92044</xdr:rowOff>
    </xdr:from>
    <xdr:to>
      <xdr:col>55</xdr:col>
      <xdr:colOff>50800</xdr:colOff>
      <xdr:row>78</xdr:row>
      <xdr:rowOff>22194</xdr:rowOff>
    </xdr:to>
    <xdr:sp macro="" textlink="">
      <xdr:nvSpPr>
        <xdr:cNvPr id="408" name="フローチャート: 判断 407"/>
        <xdr:cNvSpPr/>
      </xdr:nvSpPr>
      <xdr:spPr>
        <a:xfrm>
          <a:off x="104267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34182</xdr:rowOff>
    </xdr:from>
    <xdr:to>
      <xdr:col>50</xdr:col>
      <xdr:colOff>114300</xdr:colOff>
      <xdr:row>77</xdr:row>
      <xdr:rowOff>69938</xdr:rowOff>
    </xdr:to>
    <xdr:cxnSp macro="">
      <xdr:nvCxnSpPr>
        <xdr:cNvPr id="409" name="直線コネクタ 408"/>
        <xdr:cNvCxnSpPr/>
      </xdr:nvCxnSpPr>
      <xdr:spPr>
        <a:xfrm flipV="1">
          <a:off x="8750300" y="13235832"/>
          <a:ext cx="889000" cy="3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84995</xdr:rowOff>
    </xdr:from>
    <xdr:to>
      <xdr:col>50</xdr:col>
      <xdr:colOff>165100</xdr:colOff>
      <xdr:row>78</xdr:row>
      <xdr:rowOff>15145</xdr:rowOff>
    </xdr:to>
    <xdr:sp macro="" textlink="">
      <xdr:nvSpPr>
        <xdr:cNvPr id="410" name="フローチャート: 判断 409"/>
        <xdr:cNvSpPr/>
      </xdr:nvSpPr>
      <xdr:spPr>
        <a:xfrm>
          <a:off x="9588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6272</xdr:rowOff>
    </xdr:from>
    <xdr:ext cx="534377" cy="259045"/>
    <xdr:sp macro="" textlink="">
      <xdr:nvSpPr>
        <xdr:cNvPr id="411" name="テキスト ボックス 410"/>
        <xdr:cNvSpPr txBox="1"/>
      </xdr:nvSpPr>
      <xdr:spPr>
        <a:xfrm>
          <a:off x="9372111" y="1337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159074</xdr:rowOff>
    </xdr:from>
    <xdr:to>
      <xdr:col>45</xdr:col>
      <xdr:colOff>177800</xdr:colOff>
      <xdr:row>77</xdr:row>
      <xdr:rowOff>69938</xdr:rowOff>
    </xdr:to>
    <xdr:cxnSp macro="">
      <xdr:nvCxnSpPr>
        <xdr:cNvPr id="412" name="直線コネクタ 411"/>
        <xdr:cNvCxnSpPr/>
      </xdr:nvCxnSpPr>
      <xdr:spPr>
        <a:xfrm>
          <a:off x="7861300" y="13189274"/>
          <a:ext cx="889000" cy="8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95035</xdr:rowOff>
    </xdr:from>
    <xdr:to>
      <xdr:col>46</xdr:col>
      <xdr:colOff>38100</xdr:colOff>
      <xdr:row>78</xdr:row>
      <xdr:rowOff>25185</xdr:rowOff>
    </xdr:to>
    <xdr:sp macro="" textlink="">
      <xdr:nvSpPr>
        <xdr:cNvPr id="413" name="フローチャート: 判断 412"/>
        <xdr:cNvSpPr/>
      </xdr:nvSpPr>
      <xdr:spPr>
        <a:xfrm>
          <a:off x="8699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16312</xdr:rowOff>
    </xdr:from>
    <xdr:ext cx="534377" cy="259045"/>
    <xdr:sp macro="" textlink="">
      <xdr:nvSpPr>
        <xdr:cNvPr id="414" name="テキスト ボックス 413"/>
        <xdr:cNvSpPr txBox="1"/>
      </xdr:nvSpPr>
      <xdr:spPr>
        <a:xfrm>
          <a:off x="8483111" y="1338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159074</xdr:rowOff>
    </xdr:from>
    <xdr:to>
      <xdr:col>41</xdr:col>
      <xdr:colOff>50800</xdr:colOff>
      <xdr:row>77</xdr:row>
      <xdr:rowOff>132232</xdr:rowOff>
    </xdr:to>
    <xdr:cxnSp macro="">
      <xdr:nvCxnSpPr>
        <xdr:cNvPr id="415" name="直線コネクタ 414"/>
        <xdr:cNvCxnSpPr/>
      </xdr:nvCxnSpPr>
      <xdr:spPr>
        <a:xfrm flipV="1">
          <a:off x="6972300" y="13189274"/>
          <a:ext cx="889000" cy="14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74288</xdr:rowOff>
    </xdr:from>
    <xdr:to>
      <xdr:col>41</xdr:col>
      <xdr:colOff>101600</xdr:colOff>
      <xdr:row>78</xdr:row>
      <xdr:rowOff>4438</xdr:rowOff>
    </xdr:to>
    <xdr:sp macro="" textlink="">
      <xdr:nvSpPr>
        <xdr:cNvPr id="416" name="フローチャート: 判断 415"/>
        <xdr:cNvSpPr/>
      </xdr:nvSpPr>
      <xdr:spPr>
        <a:xfrm>
          <a:off x="7810500" y="1327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167015</xdr:rowOff>
    </xdr:from>
    <xdr:ext cx="534377" cy="259045"/>
    <xdr:sp macro="" textlink="">
      <xdr:nvSpPr>
        <xdr:cNvPr id="417" name="テキスト ボックス 416"/>
        <xdr:cNvSpPr txBox="1"/>
      </xdr:nvSpPr>
      <xdr:spPr>
        <a:xfrm>
          <a:off x="7594111" y="1336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8" name="フローチャート: 判断 417"/>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85748</xdr:rowOff>
    </xdr:from>
    <xdr:ext cx="469744" cy="259045"/>
    <xdr:sp macro="" textlink="">
      <xdr:nvSpPr>
        <xdr:cNvPr id="419" name="テキスト ボックス 418"/>
        <xdr:cNvSpPr txBox="1"/>
      </xdr:nvSpPr>
      <xdr:spPr>
        <a:xfrm>
          <a:off x="6737428" y="1345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82538</xdr:rowOff>
    </xdr:from>
    <xdr:to>
      <xdr:col>55</xdr:col>
      <xdr:colOff>50800</xdr:colOff>
      <xdr:row>77</xdr:row>
      <xdr:rowOff>12688</xdr:rowOff>
    </xdr:to>
    <xdr:sp macro="" textlink="">
      <xdr:nvSpPr>
        <xdr:cNvPr id="425" name="楕円 424"/>
        <xdr:cNvSpPr/>
      </xdr:nvSpPr>
      <xdr:spPr>
        <a:xfrm>
          <a:off x="10426700" y="1311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105415</xdr:rowOff>
    </xdr:from>
    <xdr:ext cx="534377" cy="259045"/>
    <xdr:sp macro="" textlink="">
      <xdr:nvSpPr>
        <xdr:cNvPr id="426" name="商工費該当値テキスト"/>
        <xdr:cNvSpPr txBox="1"/>
      </xdr:nvSpPr>
      <xdr:spPr>
        <a:xfrm>
          <a:off x="10528300" y="1296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154832</xdr:rowOff>
    </xdr:from>
    <xdr:to>
      <xdr:col>50</xdr:col>
      <xdr:colOff>165100</xdr:colOff>
      <xdr:row>77</xdr:row>
      <xdr:rowOff>84982</xdr:rowOff>
    </xdr:to>
    <xdr:sp macro="" textlink="">
      <xdr:nvSpPr>
        <xdr:cNvPr id="427" name="楕円 426"/>
        <xdr:cNvSpPr/>
      </xdr:nvSpPr>
      <xdr:spPr>
        <a:xfrm>
          <a:off x="9588500" y="1318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101509</xdr:rowOff>
    </xdr:from>
    <xdr:ext cx="534377" cy="259045"/>
    <xdr:sp macro="" textlink="">
      <xdr:nvSpPr>
        <xdr:cNvPr id="428" name="テキスト ボックス 427"/>
        <xdr:cNvSpPr txBox="1"/>
      </xdr:nvSpPr>
      <xdr:spPr>
        <a:xfrm>
          <a:off x="9372111" y="1296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19138</xdr:rowOff>
    </xdr:from>
    <xdr:to>
      <xdr:col>46</xdr:col>
      <xdr:colOff>38100</xdr:colOff>
      <xdr:row>77</xdr:row>
      <xdr:rowOff>120738</xdr:rowOff>
    </xdr:to>
    <xdr:sp macro="" textlink="">
      <xdr:nvSpPr>
        <xdr:cNvPr id="429" name="楕円 428"/>
        <xdr:cNvSpPr/>
      </xdr:nvSpPr>
      <xdr:spPr>
        <a:xfrm>
          <a:off x="8699500" y="1322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137265</xdr:rowOff>
    </xdr:from>
    <xdr:ext cx="534377" cy="259045"/>
    <xdr:sp macro="" textlink="">
      <xdr:nvSpPr>
        <xdr:cNvPr id="430" name="テキスト ボックス 429"/>
        <xdr:cNvSpPr txBox="1"/>
      </xdr:nvSpPr>
      <xdr:spPr>
        <a:xfrm>
          <a:off x="8483111" y="1299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108274</xdr:rowOff>
    </xdr:from>
    <xdr:to>
      <xdr:col>41</xdr:col>
      <xdr:colOff>101600</xdr:colOff>
      <xdr:row>77</xdr:row>
      <xdr:rowOff>38424</xdr:rowOff>
    </xdr:to>
    <xdr:sp macro="" textlink="">
      <xdr:nvSpPr>
        <xdr:cNvPr id="431" name="楕円 430"/>
        <xdr:cNvSpPr/>
      </xdr:nvSpPr>
      <xdr:spPr>
        <a:xfrm>
          <a:off x="7810500" y="1313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54951</xdr:rowOff>
    </xdr:from>
    <xdr:ext cx="534377" cy="259045"/>
    <xdr:sp macro="" textlink="">
      <xdr:nvSpPr>
        <xdr:cNvPr id="432" name="テキスト ボックス 431"/>
        <xdr:cNvSpPr txBox="1"/>
      </xdr:nvSpPr>
      <xdr:spPr>
        <a:xfrm>
          <a:off x="7594111" y="1291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81432</xdr:rowOff>
    </xdr:from>
    <xdr:to>
      <xdr:col>36</xdr:col>
      <xdr:colOff>165100</xdr:colOff>
      <xdr:row>78</xdr:row>
      <xdr:rowOff>11582</xdr:rowOff>
    </xdr:to>
    <xdr:sp macro="" textlink="">
      <xdr:nvSpPr>
        <xdr:cNvPr id="433" name="楕円 432"/>
        <xdr:cNvSpPr/>
      </xdr:nvSpPr>
      <xdr:spPr>
        <a:xfrm>
          <a:off x="6921500" y="1328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28109</xdr:rowOff>
    </xdr:from>
    <xdr:ext cx="534377" cy="259045"/>
    <xdr:sp macro="" textlink="">
      <xdr:nvSpPr>
        <xdr:cNvPr id="434" name="テキスト ボックス 433"/>
        <xdr:cNvSpPr txBox="1"/>
      </xdr:nvSpPr>
      <xdr:spPr>
        <a:xfrm>
          <a:off x="6705111" y="1305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65063</xdr:rowOff>
    </xdr:from>
    <xdr:to>
      <xdr:col>54</xdr:col>
      <xdr:colOff>189865</xdr:colOff>
      <xdr:row>98</xdr:row>
      <xdr:rowOff>26885</xdr:rowOff>
    </xdr:to>
    <xdr:cxnSp macro="">
      <xdr:nvCxnSpPr>
        <xdr:cNvPr id="458" name="直線コネクタ 457"/>
        <xdr:cNvCxnSpPr/>
      </xdr:nvCxnSpPr>
      <xdr:spPr>
        <a:xfrm flipV="1">
          <a:off x="10475595" y="15495563"/>
          <a:ext cx="1270" cy="13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30712</xdr:rowOff>
    </xdr:from>
    <xdr:ext cx="534377" cy="259045"/>
    <xdr:sp macro="" textlink="">
      <xdr:nvSpPr>
        <xdr:cNvPr id="459" name="土木費最小値テキスト"/>
        <xdr:cNvSpPr txBox="1"/>
      </xdr:nvSpPr>
      <xdr:spPr>
        <a:xfrm>
          <a:off x="10528300" y="1683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26885</xdr:rowOff>
    </xdr:from>
    <xdr:to>
      <xdr:col>55</xdr:col>
      <xdr:colOff>88900</xdr:colOff>
      <xdr:row>98</xdr:row>
      <xdr:rowOff>26885</xdr:rowOff>
    </xdr:to>
    <xdr:cxnSp macro="">
      <xdr:nvCxnSpPr>
        <xdr:cNvPr id="460" name="直線コネクタ 459"/>
        <xdr:cNvCxnSpPr/>
      </xdr:nvCxnSpPr>
      <xdr:spPr>
        <a:xfrm>
          <a:off x="10388600" y="168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11740</xdr:rowOff>
    </xdr:from>
    <xdr:ext cx="599010" cy="259045"/>
    <xdr:sp macro="" textlink="">
      <xdr:nvSpPr>
        <xdr:cNvPr id="461" name="土木費最大値テキスト"/>
        <xdr:cNvSpPr txBox="1"/>
      </xdr:nvSpPr>
      <xdr:spPr>
        <a:xfrm>
          <a:off x="10528300" y="1527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65063</xdr:rowOff>
    </xdr:from>
    <xdr:to>
      <xdr:col>55</xdr:col>
      <xdr:colOff>88900</xdr:colOff>
      <xdr:row>90</xdr:row>
      <xdr:rowOff>65063</xdr:rowOff>
    </xdr:to>
    <xdr:cxnSp macro="">
      <xdr:nvCxnSpPr>
        <xdr:cNvPr id="462" name="直線コネクタ 461"/>
        <xdr:cNvCxnSpPr/>
      </xdr:nvCxnSpPr>
      <xdr:spPr>
        <a:xfrm>
          <a:off x="10388600" y="1549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13069</xdr:rowOff>
    </xdr:from>
    <xdr:to>
      <xdr:col>55</xdr:col>
      <xdr:colOff>0</xdr:colOff>
      <xdr:row>96</xdr:row>
      <xdr:rowOff>59843</xdr:rowOff>
    </xdr:to>
    <xdr:cxnSp macro="">
      <xdr:nvCxnSpPr>
        <xdr:cNvPr id="463" name="直線コネクタ 462"/>
        <xdr:cNvCxnSpPr/>
      </xdr:nvCxnSpPr>
      <xdr:spPr>
        <a:xfrm flipV="1">
          <a:off x="9639300" y="16472269"/>
          <a:ext cx="838200" cy="4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84090</xdr:rowOff>
    </xdr:from>
    <xdr:ext cx="534377" cy="259045"/>
    <xdr:sp macro="" textlink="">
      <xdr:nvSpPr>
        <xdr:cNvPr id="464" name="土木費平均値テキスト"/>
        <xdr:cNvSpPr txBox="1"/>
      </xdr:nvSpPr>
      <xdr:spPr>
        <a:xfrm>
          <a:off x="10528300" y="16200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61213</xdr:rowOff>
    </xdr:from>
    <xdr:to>
      <xdr:col>55</xdr:col>
      <xdr:colOff>50800</xdr:colOff>
      <xdr:row>95</xdr:row>
      <xdr:rowOff>162813</xdr:rowOff>
    </xdr:to>
    <xdr:sp macro="" textlink="">
      <xdr:nvSpPr>
        <xdr:cNvPr id="465" name="フローチャート: 判断 464"/>
        <xdr:cNvSpPr/>
      </xdr:nvSpPr>
      <xdr:spPr>
        <a:xfrm>
          <a:off x="104267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59843</xdr:rowOff>
    </xdr:from>
    <xdr:to>
      <xdr:col>50</xdr:col>
      <xdr:colOff>114300</xdr:colOff>
      <xdr:row>96</xdr:row>
      <xdr:rowOff>154533</xdr:rowOff>
    </xdr:to>
    <xdr:cxnSp macro="">
      <xdr:nvCxnSpPr>
        <xdr:cNvPr id="466" name="直線コネクタ 465"/>
        <xdr:cNvCxnSpPr/>
      </xdr:nvCxnSpPr>
      <xdr:spPr>
        <a:xfrm flipV="1">
          <a:off x="8750300" y="16519043"/>
          <a:ext cx="889000" cy="9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43701</xdr:rowOff>
    </xdr:from>
    <xdr:to>
      <xdr:col>50</xdr:col>
      <xdr:colOff>165100</xdr:colOff>
      <xdr:row>95</xdr:row>
      <xdr:rowOff>145301</xdr:rowOff>
    </xdr:to>
    <xdr:sp macro="" textlink="">
      <xdr:nvSpPr>
        <xdr:cNvPr id="467" name="フローチャート: 判断 466"/>
        <xdr:cNvSpPr/>
      </xdr:nvSpPr>
      <xdr:spPr>
        <a:xfrm>
          <a:off x="9588500" y="1633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161828</xdr:rowOff>
    </xdr:from>
    <xdr:ext cx="534377" cy="259045"/>
    <xdr:sp macro="" textlink="">
      <xdr:nvSpPr>
        <xdr:cNvPr id="468" name="テキスト ボックス 467"/>
        <xdr:cNvSpPr txBox="1"/>
      </xdr:nvSpPr>
      <xdr:spPr>
        <a:xfrm>
          <a:off x="9372111" y="1610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154533</xdr:rowOff>
    </xdr:from>
    <xdr:to>
      <xdr:col>45</xdr:col>
      <xdr:colOff>177800</xdr:colOff>
      <xdr:row>97</xdr:row>
      <xdr:rowOff>7710</xdr:rowOff>
    </xdr:to>
    <xdr:cxnSp macro="">
      <xdr:nvCxnSpPr>
        <xdr:cNvPr id="469" name="直線コネクタ 468"/>
        <xdr:cNvCxnSpPr/>
      </xdr:nvCxnSpPr>
      <xdr:spPr>
        <a:xfrm flipV="1">
          <a:off x="7861300" y="16613733"/>
          <a:ext cx="889000" cy="2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62433</xdr:rowOff>
    </xdr:from>
    <xdr:to>
      <xdr:col>46</xdr:col>
      <xdr:colOff>38100</xdr:colOff>
      <xdr:row>95</xdr:row>
      <xdr:rowOff>164033</xdr:rowOff>
    </xdr:to>
    <xdr:sp macro="" textlink="">
      <xdr:nvSpPr>
        <xdr:cNvPr id="470" name="フローチャート: 判断 469"/>
        <xdr:cNvSpPr/>
      </xdr:nvSpPr>
      <xdr:spPr>
        <a:xfrm>
          <a:off x="86995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9110</xdr:rowOff>
    </xdr:from>
    <xdr:ext cx="534377" cy="259045"/>
    <xdr:sp macro="" textlink="">
      <xdr:nvSpPr>
        <xdr:cNvPr id="471" name="テキスト ボックス 470"/>
        <xdr:cNvSpPr txBox="1"/>
      </xdr:nvSpPr>
      <xdr:spPr>
        <a:xfrm>
          <a:off x="8483111" y="1612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7710</xdr:rowOff>
    </xdr:from>
    <xdr:to>
      <xdr:col>41</xdr:col>
      <xdr:colOff>50800</xdr:colOff>
      <xdr:row>97</xdr:row>
      <xdr:rowOff>10795</xdr:rowOff>
    </xdr:to>
    <xdr:cxnSp macro="">
      <xdr:nvCxnSpPr>
        <xdr:cNvPr id="472" name="直線コネクタ 471"/>
        <xdr:cNvCxnSpPr/>
      </xdr:nvCxnSpPr>
      <xdr:spPr>
        <a:xfrm flipV="1">
          <a:off x="6972300" y="16638360"/>
          <a:ext cx="8890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67170</xdr:rowOff>
    </xdr:from>
    <xdr:to>
      <xdr:col>41</xdr:col>
      <xdr:colOff>101600</xdr:colOff>
      <xdr:row>94</xdr:row>
      <xdr:rowOff>168770</xdr:rowOff>
    </xdr:to>
    <xdr:sp macro="" textlink="">
      <xdr:nvSpPr>
        <xdr:cNvPr id="473" name="フローチャート: 判断 472"/>
        <xdr:cNvSpPr/>
      </xdr:nvSpPr>
      <xdr:spPr>
        <a:xfrm>
          <a:off x="7810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13847</xdr:rowOff>
    </xdr:from>
    <xdr:ext cx="534377" cy="259045"/>
    <xdr:sp macro="" textlink="">
      <xdr:nvSpPr>
        <xdr:cNvPr id="474" name="テキスト ボックス 473"/>
        <xdr:cNvSpPr txBox="1"/>
      </xdr:nvSpPr>
      <xdr:spPr>
        <a:xfrm>
          <a:off x="7594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82753</xdr:rowOff>
    </xdr:from>
    <xdr:to>
      <xdr:col>36</xdr:col>
      <xdr:colOff>165100</xdr:colOff>
      <xdr:row>96</xdr:row>
      <xdr:rowOff>12903</xdr:rowOff>
    </xdr:to>
    <xdr:sp macro="" textlink="">
      <xdr:nvSpPr>
        <xdr:cNvPr id="475" name="フローチャート: 判断 474"/>
        <xdr:cNvSpPr/>
      </xdr:nvSpPr>
      <xdr:spPr>
        <a:xfrm>
          <a:off x="6921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29430</xdr:rowOff>
    </xdr:from>
    <xdr:ext cx="534377" cy="259045"/>
    <xdr:sp macro="" textlink="">
      <xdr:nvSpPr>
        <xdr:cNvPr id="476" name="テキスト ボックス 475"/>
        <xdr:cNvSpPr txBox="1"/>
      </xdr:nvSpPr>
      <xdr:spPr>
        <a:xfrm>
          <a:off x="6705111" y="1614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133719</xdr:rowOff>
    </xdr:from>
    <xdr:to>
      <xdr:col>55</xdr:col>
      <xdr:colOff>50800</xdr:colOff>
      <xdr:row>96</xdr:row>
      <xdr:rowOff>63869</xdr:rowOff>
    </xdr:to>
    <xdr:sp macro="" textlink="">
      <xdr:nvSpPr>
        <xdr:cNvPr id="482" name="楕円 481"/>
        <xdr:cNvSpPr/>
      </xdr:nvSpPr>
      <xdr:spPr>
        <a:xfrm>
          <a:off x="10426700" y="1642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112146</xdr:rowOff>
    </xdr:from>
    <xdr:ext cx="534377" cy="259045"/>
    <xdr:sp macro="" textlink="">
      <xdr:nvSpPr>
        <xdr:cNvPr id="483" name="土木費該当値テキスト"/>
        <xdr:cNvSpPr txBox="1"/>
      </xdr:nvSpPr>
      <xdr:spPr>
        <a:xfrm>
          <a:off x="10528300" y="1639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9043</xdr:rowOff>
    </xdr:from>
    <xdr:to>
      <xdr:col>50</xdr:col>
      <xdr:colOff>165100</xdr:colOff>
      <xdr:row>96</xdr:row>
      <xdr:rowOff>110643</xdr:rowOff>
    </xdr:to>
    <xdr:sp macro="" textlink="">
      <xdr:nvSpPr>
        <xdr:cNvPr id="484" name="楕円 483"/>
        <xdr:cNvSpPr/>
      </xdr:nvSpPr>
      <xdr:spPr>
        <a:xfrm>
          <a:off x="9588500" y="1646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101770</xdr:rowOff>
    </xdr:from>
    <xdr:ext cx="534377" cy="259045"/>
    <xdr:sp macro="" textlink="">
      <xdr:nvSpPr>
        <xdr:cNvPr id="485" name="テキスト ボックス 484"/>
        <xdr:cNvSpPr txBox="1"/>
      </xdr:nvSpPr>
      <xdr:spPr>
        <a:xfrm>
          <a:off x="9372111" y="1656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103733</xdr:rowOff>
    </xdr:from>
    <xdr:to>
      <xdr:col>46</xdr:col>
      <xdr:colOff>38100</xdr:colOff>
      <xdr:row>97</xdr:row>
      <xdr:rowOff>33883</xdr:rowOff>
    </xdr:to>
    <xdr:sp macro="" textlink="">
      <xdr:nvSpPr>
        <xdr:cNvPr id="486" name="楕円 485"/>
        <xdr:cNvSpPr/>
      </xdr:nvSpPr>
      <xdr:spPr>
        <a:xfrm>
          <a:off x="8699500" y="1656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25010</xdr:rowOff>
    </xdr:from>
    <xdr:ext cx="534377" cy="259045"/>
    <xdr:sp macro="" textlink="">
      <xdr:nvSpPr>
        <xdr:cNvPr id="487" name="テキスト ボックス 486"/>
        <xdr:cNvSpPr txBox="1"/>
      </xdr:nvSpPr>
      <xdr:spPr>
        <a:xfrm>
          <a:off x="8483111" y="1665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128360</xdr:rowOff>
    </xdr:from>
    <xdr:to>
      <xdr:col>41</xdr:col>
      <xdr:colOff>101600</xdr:colOff>
      <xdr:row>97</xdr:row>
      <xdr:rowOff>58510</xdr:rowOff>
    </xdr:to>
    <xdr:sp macro="" textlink="">
      <xdr:nvSpPr>
        <xdr:cNvPr id="488" name="楕円 487"/>
        <xdr:cNvSpPr/>
      </xdr:nvSpPr>
      <xdr:spPr>
        <a:xfrm>
          <a:off x="7810500" y="165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49637</xdr:rowOff>
    </xdr:from>
    <xdr:ext cx="534377" cy="259045"/>
    <xdr:sp macro="" textlink="">
      <xdr:nvSpPr>
        <xdr:cNvPr id="489" name="テキスト ボックス 488"/>
        <xdr:cNvSpPr txBox="1"/>
      </xdr:nvSpPr>
      <xdr:spPr>
        <a:xfrm>
          <a:off x="7594111" y="1668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131445</xdr:rowOff>
    </xdr:from>
    <xdr:to>
      <xdr:col>36</xdr:col>
      <xdr:colOff>165100</xdr:colOff>
      <xdr:row>97</xdr:row>
      <xdr:rowOff>61595</xdr:rowOff>
    </xdr:to>
    <xdr:sp macro="" textlink="">
      <xdr:nvSpPr>
        <xdr:cNvPr id="490" name="楕円 489"/>
        <xdr:cNvSpPr/>
      </xdr:nvSpPr>
      <xdr:spPr>
        <a:xfrm>
          <a:off x="6921500" y="1659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52722</xdr:rowOff>
    </xdr:from>
    <xdr:ext cx="534377" cy="259045"/>
    <xdr:sp macro="" textlink="">
      <xdr:nvSpPr>
        <xdr:cNvPr id="491" name="テキスト ボックス 490"/>
        <xdr:cNvSpPr txBox="1"/>
      </xdr:nvSpPr>
      <xdr:spPr>
        <a:xfrm>
          <a:off x="6705111" y="1668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34544</xdr:rowOff>
    </xdr:from>
    <xdr:to>
      <xdr:col>85</xdr:col>
      <xdr:colOff>126364</xdr:colOff>
      <xdr:row>39</xdr:row>
      <xdr:rowOff>55758</xdr:rowOff>
    </xdr:to>
    <xdr:cxnSp macro="">
      <xdr:nvCxnSpPr>
        <xdr:cNvPr id="514" name="直線コネクタ 513"/>
        <xdr:cNvCxnSpPr/>
      </xdr:nvCxnSpPr>
      <xdr:spPr>
        <a:xfrm flipV="1">
          <a:off x="16317595" y="5349494"/>
          <a:ext cx="1269" cy="139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59585</xdr:rowOff>
    </xdr:from>
    <xdr:ext cx="469744" cy="259045"/>
    <xdr:sp macro="" textlink="">
      <xdr:nvSpPr>
        <xdr:cNvPr id="515" name="消防費最小値テキスト"/>
        <xdr:cNvSpPr txBox="1"/>
      </xdr:nvSpPr>
      <xdr:spPr>
        <a:xfrm>
          <a:off x="16370300" y="674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55758</xdr:rowOff>
    </xdr:from>
    <xdr:to>
      <xdr:col>86</xdr:col>
      <xdr:colOff>25400</xdr:colOff>
      <xdr:row>39</xdr:row>
      <xdr:rowOff>55758</xdr:rowOff>
    </xdr:to>
    <xdr:cxnSp macro="">
      <xdr:nvCxnSpPr>
        <xdr:cNvPr id="516" name="直線コネクタ 515"/>
        <xdr:cNvCxnSpPr/>
      </xdr:nvCxnSpPr>
      <xdr:spPr>
        <a:xfrm>
          <a:off x="16230600" y="67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152671</xdr:rowOff>
    </xdr:from>
    <xdr:ext cx="534377" cy="259045"/>
    <xdr:sp macro="" textlink="">
      <xdr:nvSpPr>
        <xdr:cNvPr id="517" name="消防費最大値テキスト"/>
        <xdr:cNvSpPr txBox="1"/>
      </xdr:nvSpPr>
      <xdr:spPr>
        <a:xfrm>
          <a:off x="16370300" y="5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34544</xdr:rowOff>
    </xdr:from>
    <xdr:to>
      <xdr:col>86</xdr:col>
      <xdr:colOff>25400</xdr:colOff>
      <xdr:row>31</xdr:row>
      <xdr:rowOff>34544</xdr:rowOff>
    </xdr:to>
    <xdr:cxnSp macro="">
      <xdr:nvCxnSpPr>
        <xdr:cNvPr id="518" name="直線コネクタ 517"/>
        <xdr:cNvCxnSpPr/>
      </xdr:nvCxnSpPr>
      <xdr:spPr>
        <a:xfrm>
          <a:off x="16230600" y="534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34544</xdr:rowOff>
    </xdr:from>
    <xdr:to>
      <xdr:col>85</xdr:col>
      <xdr:colOff>127000</xdr:colOff>
      <xdr:row>31</xdr:row>
      <xdr:rowOff>153416</xdr:rowOff>
    </xdr:to>
    <xdr:cxnSp macro="">
      <xdr:nvCxnSpPr>
        <xdr:cNvPr id="519" name="直線コネクタ 518"/>
        <xdr:cNvCxnSpPr/>
      </xdr:nvCxnSpPr>
      <xdr:spPr>
        <a:xfrm flipV="1">
          <a:off x="15481300" y="5349494"/>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169648</xdr:rowOff>
    </xdr:from>
    <xdr:ext cx="534377" cy="259045"/>
    <xdr:sp macro="" textlink="">
      <xdr:nvSpPr>
        <xdr:cNvPr id="520" name="消防費平均値テキスト"/>
        <xdr:cNvSpPr txBox="1"/>
      </xdr:nvSpPr>
      <xdr:spPr>
        <a:xfrm>
          <a:off x="16370300" y="6170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19771</xdr:rowOff>
    </xdr:from>
    <xdr:to>
      <xdr:col>85</xdr:col>
      <xdr:colOff>177800</xdr:colOff>
      <xdr:row>36</xdr:row>
      <xdr:rowOff>121371</xdr:rowOff>
    </xdr:to>
    <xdr:sp macro="" textlink="">
      <xdr:nvSpPr>
        <xdr:cNvPr id="521" name="フローチャート: 判断 520"/>
        <xdr:cNvSpPr/>
      </xdr:nvSpPr>
      <xdr:spPr>
        <a:xfrm>
          <a:off x="162687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153416</xdr:rowOff>
    </xdr:from>
    <xdr:to>
      <xdr:col>81</xdr:col>
      <xdr:colOff>50800</xdr:colOff>
      <xdr:row>33</xdr:row>
      <xdr:rowOff>108336</xdr:rowOff>
    </xdr:to>
    <xdr:cxnSp macro="">
      <xdr:nvCxnSpPr>
        <xdr:cNvPr id="522" name="直線コネクタ 521"/>
        <xdr:cNvCxnSpPr/>
      </xdr:nvCxnSpPr>
      <xdr:spPr>
        <a:xfrm flipV="1">
          <a:off x="14592300" y="5468366"/>
          <a:ext cx="889000" cy="29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31430</xdr:rowOff>
    </xdr:from>
    <xdr:to>
      <xdr:col>81</xdr:col>
      <xdr:colOff>101600</xdr:colOff>
      <xdr:row>36</xdr:row>
      <xdr:rowOff>133030</xdr:rowOff>
    </xdr:to>
    <xdr:sp macro="" textlink="">
      <xdr:nvSpPr>
        <xdr:cNvPr id="523" name="フローチャート: 判断 522"/>
        <xdr:cNvSpPr/>
      </xdr:nvSpPr>
      <xdr:spPr>
        <a:xfrm>
          <a:off x="15430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124157</xdr:rowOff>
    </xdr:from>
    <xdr:ext cx="534377" cy="259045"/>
    <xdr:sp macro="" textlink="">
      <xdr:nvSpPr>
        <xdr:cNvPr id="524" name="テキスト ボックス 523"/>
        <xdr:cNvSpPr txBox="1"/>
      </xdr:nvSpPr>
      <xdr:spPr>
        <a:xfrm>
          <a:off x="15214111" y="629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108336</xdr:rowOff>
    </xdr:from>
    <xdr:to>
      <xdr:col>76</xdr:col>
      <xdr:colOff>114300</xdr:colOff>
      <xdr:row>34</xdr:row>
      <xdr:rowOff>43734</xdr:rowOff>
    </xdr:to>
    <xdr:cxnSp macro="">
      <xdr:nvCxnSpPr>
        <xdr:cNvPr id="525" name="直線コネクタ 524"/>
        <xdr:cNvCxnSpPr/>
      </xdr:nvCxnSpPr>
      <xdr:spPr>
        <a:xfrm flipV="1">
          <a:off x="13703300" y="5766186"/>
          <a:ext cx="889000" cy="10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47706</xdr:rowOff>
    </xdr:from>
    <xdr:to>
      <xdr:col>76</xdr:col>
      <xdr:colOff>165100</xdr:colOff>
      <xdr:row>36</xdr:row>
      <xdr:rowOff>149306</xdr:rowOff>
    </xdr:to>
    <xdr:sp macro="" textlink="">
      <xdr:nvSpPr>
        <xdr:cNvPr id="526" name="フローチャート: 判断 525"/>
        <xdr:cNvSpPr/>
      </xdr:nvSpPr>
      <xdr:spPr>
        <a:xfrm>
          <a:off x="14541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140433</xdr:rowOff>
    </xdr:from>
    <xdr:ext cx="534377" cy="259045"/>
    <xdr:sp macro="" textlink="">
      <xdr:nvSpPr>
        <xdr:cNvPr id="527" name="テキスト ボックス 526"/>
        <xdr:cNvSpPr txBox="1"/>
      </xdr:nvSpPr>
      <xdr:spPr>
        <a:xfrm>
          <a:off x="14325111" y="63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43734</xdr:rowOff>
    </xdr:from>
    <xdr:to>
      <xdr:col>71</xdr:col>
      <xdr:colOff>177800</xdr:colOff>
      <xdr:row>34</xdr:row>
      <xdr:rowOff>116932</xdr:rowOff>
    </xdr:to>
    <xdr:cxnSp macro="">
      <xdr:nvCxnSpPr>
        <xdr:cNvPr id="528" name="直線コネクタ 527"/>
        <xdr:cNvCxnSpPr/>
      </xdr:nvCxnSpPr>
      <xdr:spPr>
        <a:xfrm flipV="1">
          <a:off x="12814300" y="5873034"/>
          <a:ext cx="889000" cy="7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147787</xdr:rowOff>
    </xdr:from>
    <xdr:to>
      <xdr:col>72</xdr:col>
      <xdr:colOff>38100</xdr:colOff>
      <xdr:row>36</xdr:row>
      <xdr:rowOff>77937</xdr:rowOff>
    </xdr:to>
    <xdr:sp macro="" textlink="">
      <xdr:nvSpPr>
        <xdr:cNvPr id="529" name="フローチャート: 判断 528"/>
        <xdr:cNvSpPr/>
      </xdr:nvSpPr>
      <xdr:spPr>
        <a:xfrm>
          <a:off x="13652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69064</xdr:rowOff>
    </xdr:from>
    <xdr:ext cx="534377" cy="259045"/>
    <xdr:sp macro="" textlink="">
      <xdr:nvSpPr>
        <xdr:cNvPr id="530" name="テキスト ボックス 529"/>
        <xdr:cNvSpPr txBox="1"/>
      </xdr:nvSpPr>
      <xdr:spPr>
        <a:xfrm>
          <a:off x="13436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21241</xdr:rowOff>
    </xdr:from>
    <xdr:ext cx="534377" cy="259045"/>
    <xdr:sp macro="" textlink="">
      <xdr:nvSpPr>
        <xdr:cNvPr id="532" name="テキスト ボックス 531"/>
        <xdr:cNvSpPr txBox="1"/>
      </xdr:nvSpPr>
      <xdr:spPr>
        <a:xfrm>
          <a:off x="12547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155194</xdr:rowOff>
    </xdr:from>
    <xdr:to>
      <xdr:col>85</xdr:col>
      <xdr:colOff>177800</xdr:colOff>
      <xdr:row>31</xdr:row>
      <xdr:rowOff>85344</xdr:rowOff>
    </xdr:to>
    <xdr:sp macro="" textlink="">
      <xdr:nvSpPr>
        <xdr:cNvPr id="538" name="楕円 537"/>
        <xdr:cNvSpPr/>
      </xdr:nvSpPr>
      <xdr:spPr>
        <a:xfrm>
          <a:off x="16268700" y="52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108221</xdr:rowOff>
    </xdr:from>
    <xdr:ext cx="534377" cy="259045"/>
    <xdr:sp macro="" textlink="">
      <xdr:nvSpPr>
        <xdr:cNvPr id="539" name="消防費該当値テキスト"/>
        <xdr:cNvSpPr txBox="1"/>
      </xdr:nvSpPr>
      <xdr:spPr>
        <a:xfrm>
          <a:off x="16370300" y="525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102616</xdr:rowOff>
    </xdr:from>
    <xdr:to>
      <xdr:col>81</xdr:col>
      <xdr:colOff>101600</xdr:colOff>
      <xdr:row>32</xdr:row>
      <xdr:rowOff>32766</xdr:rowOff>
    </xdr:to>
    <xdr:sp macro="" textlink="">
      <xdr:nvSpPr>
        <xdr:cNvPr id="540" name="楕円 539"/>
        <xdr:cNvSpPr/>
      </xdr:nvSpPr>
      <xdr:spPr>
        <a:xfrm>
          <a:off x="15430500" y="541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49293</xdr:rowOff>
    </xdr:from>
    <xdr:ext cx="534377" cy="259045"/>
    <xdr:sp macro="" textlink="">
      <xdr:nvSpPr>
        <xdr:cNvPr id="541" name="テキスト ボックス 540"/>
        <xdr:cNvSpPr txBox="1"/>
      </xdr:nvSpPr>
      <xdr:spPr>
        <a:xfrm>
          <a:off x="15214111" y="519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57536</xdr:rowOff>
    </xdr:from>
    <xdr:to>
      <xdr:col>76</xdr:col>
      <xdr:colOff>165100</xdr:colOff>
      <xdr:row>33</xdr:row>
      <xdr:rowOff>159136</xdr:rowOff>
    </xdr:to>
    <xdr:sp macro="" textlink="">
      <xdr:nvSpPr>
        <xdr:cNvPr id="542" name="楕円 541"/>
        <xdr:cNvSpPr/>
      </xdr:nvSpPr>
      <xdr:spPr>
        <a:xfrm>
          <a:off x="14541500" y="571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4213</xdr:rowOff>
    </xdr:from>
    <xdr:ext cx="534377" cy="259045"/>
    <xdr:sp macro="" textlink="">
      <xdr:nvSpPr>
        <xdr:cNvPr id="543" name="テキスト ボックス 542"/>
        <xdr:cNvSpPr txBox="1"/>
      </xdr:nvSpPr>
      <xdr:spPr>
        <a:xfrm>
          <a:off x="14325111" y="549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164384</xdr:rowOff>
    </xdr:from>
    <xdr:to>
      <xdr:col>72</xdr:col>
      <xdr:colOff>38100</xdr:colOff>
      <xdr:row>34</xdr:row>
      <xdr:rowOff>94534</xdr:rowOff>
    </xdr:to>
    <xdr:sp macro="" textlink="">
      <xdr:nvSpPr>
        <xdr:cNvPr id="544" name="楕円 543"/>
        <xdr:cNvSpPr/>
      </xdr:nvSpPr>
      <xdr:spPr>
        <a:xfrm>
          <a:off x="13652500" y="582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111061</xdr:rowOff>
    </xdr:from>
    <xdr:ext cx="534377" cy="259045"/>
    <xdr:sp macro="" textlink="">
      <xdr:nvSpPr>
        <xdr:cNvPr id="545" name="テキスト ボックス 544"/>
        <xdr:cNvSpPr txBox="1"/>
      </xdr:nvSpPr>
      <xdr:spPr>
        <a:xfrm>
          <a:off x="13436111" y="559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66132</xdr:rowOff>
    </xdr:from>
    <xdr:to>
      <xdr:col>67</xdr:col>
      <xdr:colOff>101600</xdr:colOff>
      <xdr:row>34</xdr:row>
      <xdr:rowOff>167732</xdr:rowOff>
    </xdr:to>
    <xdr:sp macro="" textlink="">
      <xdr:nvSpPr>
        <xdr:cNvPr id="546" name="楕円 545"/>
        <xdr:cNvSpPr/>
      </xdr:nvSpPr>
      <xdr:spPr>
        <a:xfrm>
          <a:off x="12763500" y="589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12809</xdr:rowOff>
    </xdr:from>
    <xdr:ext cx="534377" cy="259045"/>
    <xdr:sp macro="" textlink="">
      <xdr:nvSpPr>
        <xdr:cNvPr id="547" name="テキスト ボックス 546"/>
        <xdr:cNvSpPr txBox="1"/>
      </xdr:nvSpPr>
      <xdr:spPr>
        <a:xfrm>
          <a:off x="12547111" y="567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134214</xdr:rowOff>
    </xdr:from>
    <xdr:to>
      <xdr:col>85</xdr:col>
      <xdr:colOff>126364</xdr:colOff>
      <xdr:row>58</xdr:row>
      <xdr:rowOff>99181</xdr:rowOff>
    </xdr:to>
    <xdr:cxnSp macro="">
      <xdr:nvCxnSpPr>
        <xdr:cNvPr id="572" name="直線コネクタ 571"/>
        <xdr:cNvCxnSpPr/>
      </xdr:nvCxnSpPr>
      <xdr:spPr>
        <a:xfrm flipV="1">
          <a:off x="16317595" y="8706714"/>
          <a:ext cx="1269" cy="133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103008</xdr:rowOff>
    </xdr:from>
    <xdr:ext cx="534377" cy="259045"/>
    <xdr:sp macro="" textlink="">
      <xdr:nvSpPr>
        <xdr:cNvPr id="573" name="教育費最小値テキスト"/>
        <xdr:cNvSpPr txBox="1"/>
      </xdr:nvSpPr>
      <xdr:spPr>
        <a:xfrm>
          <a:off x="16370300" y="1004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99181</xdr:rowOff>
    </xdr:from>
    <xdr:to>
      <xdr:col>86</xdr:col>
      <xdr:colOff>25400</xdr:colOff>
      <xdr:row>58</xdr:row>
      <xdr:rowOff>99181</xdr:rowOff>
    </xdr:to>
    <xdr:cxnSp macro="">
      <xdr:nvCxnSpPr>
        <xdr:cNvPr id="574" name="直線コネクタ 573"/>
        <xdr:cNvCxnSpPr/>
      </xdr:nvCxnSpPr>
      <xdr:spPr>
        <a:xfrm>
          <a:off x="16230600" y="10043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80891</xdr:rowOff>
    </xdr:from>
    <xdr:ext cx="534377" cy="259045"/>
    <xdr:sp macro="" textlink="">
      <xdr:nvSpPr>
        <xdr:cNvPr id="575" name="教育費最大値テキスト"/>
        <xdr:cNvSpPr txBox="1"/>
      </xdr:nvSpPr>
      <xdr:spPr>
        <a:xfrm>
          <a:off x="16370300" y="848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134214</xdr:rowOff>
    </xdr:from>
    <xdr:to>
      <xdr:col>86</xdr:col>
      <xdr:colOff>25400</xdr:colOff>
      <xdr:row>50</xdr:row>
      <xdr:rowOff>134214</xdr:rowOff>
    </xdr:to>
    <xdr:cxnSp macro="">
      <xdr:nvCxnSpPr>
        <xdr:cNvPr id="576" name="直線コネクタ 575"/>
        <xdr:cNvCxnSpPr/>
      </xdr:nvCxnSpPr>
      <xdr:spPr>
        <a:xfrm>
          <a:off x="16230600" y="870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70606</xdr:rowOff>
    </xdr:from>
    <xdr:to>
      <xdr:col>85</xdr:col>
      <xdr:colOff>127000</xdr:colOff>
      <xdr:row>55</xdr:row>
      <xdr:rowOff>156616</xdr:rowOff>
    </xdr:to>
    <xdr:cxnSp macro="">
      <xdr:nvCxnSpPr>
        <xdr:cNvPr id="577" name="直線コネクタ 576"/>
        <xdr:cNvCxnSpPr/>
      </xdr:nvCxnSpPr>
      <xdr:spPr>
        <a:xfrm>
          <a:off x="15481300" y="9157456"/>
          <a:ext cx="838200" cy="42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100881</xdr:rowOff>
    </xdr:from>
    <xdr:ext cx="534377" cy="259045"/>
    <xdr:sp macro="" textlink="">
      <xdr:nvSpPr>
        <xdr:cNvPr id="578" name="教育費平均値テキスト"/>
        <xdr:cNvSpPr txBox="1"/>
      </xdr:nvSpPr>
      <xdr:spPr>
        <a:xfrm>
          <a:off x="16370300" y="9359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78004</xdr:rowOff>
    </xdr:from>
    <xdr:to>
      <xdr:col>85</xdr:col>
      <xdr:colOff>177800</xdr:colOff>
      <xdr:row>56</xdr:row>
      <xdr:rowOff>8154</xdr:rowOff>
    </xdr:to>
    <xdr:sp macro="" textlink="">
      <xdr:nvSpPr>
        <xdr:cNvPr id="579" name="フローチャート: 判断 578"/>
        <xdr:cNvSpPr/>
      </xdr:nvSpPr>
      <xdr:spPr>
        <a:xfrm>
          <a:off x="162687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70606</xdr:rowOff>
    </xdr:from>
    <xdr:to>
      <xdr:col>81</xdr:col>
      <xdr:colOff>50800</xdr:colOff>
      <xdr:row>56</xdr:row>
      <xdr:rowOff>87332</xdr:rowOff>
    </xdr:to>
    <xdr:cxnSp macro="">
      <xdr:nvCxnSpPr>
        <xdr:cNvPr id="580" name="直線コネクタ 579"/>
        <xdr:cNvCxnSpPr/>
      </xdr:nvCxnSpPr>
      <xdr:spPr>
        <a:xfrm flipV="1">
          <a:off x="14592300" y="9157456"/>
          <a:ext cx="889000" cy="53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51905</xdr:rowOff>
    </xdr:from>
    <xdr:to>
      <xdr:col>81</xdr:col>
      <xdr:colOff>101600</xdr:colOff>
      <xdr:row>55</xdr:row>
      <xdr:rowOff>153505</xdr:rowOff>
    </xdr:to>
    <xdr:sp macro="" textlink="">
      <xdr:nvSpPr>
        <xdr:cNvPr id="581" name="フローチャート: 判断 580"/>
        <xdr:cNvSpPr/>
      </xdr:nvSpPr>
      <xdr:spPr>
        <a:xfrm>
          <a:off x="154305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144632</xdr:rowOff>
    </xdr:from>
    <xdr:ext cx="534377" cy="259045"/>
    <xdr:sp macro="" textlink="">
      <xdr:nvSpPr>
        <xdr:cNvPr id="582" name="テキスト ボックス 581"/>
        <xdr:cNvSpPr txBox="1"/>
      </xdr:nvSpPr>
      <xdr:spPr>
        <a:xfrm>
          <a:off x="15214111" y="957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87332</xdr:rowOff>
    </xdr:from>
    <xdr:to>
      <xdr:col>76</xdr:col>
      <xdr:colOff>114300</xdr:colOff>
      <xdr:row>56</xdr:row>
      <xdr:rowOff>118764</xdr:rowOff>
    </xdr:to>
    <xdr:cxnSp macro="">
      <xdr:nvCxnSpPr>
        <xdr:cNvPr id="583" name="直線コネクタ 582"/>
        <xdr:cNvCxnSpPr/>
      </xdr:nvCxnSpPr>
      <xdr:spPr>
        <a:xfrm flipV="1">
          <a:off x="13703300" y="9688532"/>
          <a:ext cx="8890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121704</xdr:rowOff>
    </xdr:from>
    <xdr:to>
      <xdr:col>76</xdr:col>
      <xdr:colOff>165100</xdr:colOff>
      <xdr:row>56</xdr:row>
      <xdr:rowOff>51854</xdr:rowOff>
    </xdr:to>
    <xdr:sp macro="" textlink="">
      <xdr:nvSpPr>
        <xdr:cNvPr id="584" name="フローチャート: 判断 583"/>
        <xdr:cNvSpPr/>
      </xdr:nvSpPr>
      <xdr:spPr>
        <a:xfrm>
          <a:off x="14541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68381</xdr:rowOff>
    </xdr:from>
    <xdr:ext cx="534377" cy="259045"/>
    <xdr:sp macro="" textlink="">
      <xdr:nvSpPr>
        <xdr:cNvPr id="585" name="テキスト ボックス 584"/>
        <xdr:cNvSpPr txBox="1"/>
      </xdr:nvSpPr>
      <xdr:spPr>
        <a:xfrm>
          <a:off x="14325111" y="93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118764</xdr:rowOff>
    </xdr:from>
    <xdr:to>
      <xdr:col>71</xdr:col>
      <xdr:colOff>177800</xdr:colOff>
      <xdr:row>56</xdr:row>
      <xdr:rowOff>137795</xdr:rowOff>
    </xdr:to>
    <xdr:cxnSp macro="">
      <xdr:nvCxnSpPr>
        <xdr:cNvPr id="586" name="直線コネクタ 585"/>
        <xdr:cNvCxnSpPr/>
      </xdr:nvCxnSpPr>
      <xdr:spPr>
        <a:xfrm flipV="1">
          <a:off x="12814300" y="9719964"/>
          <a:ext cx="889000" cy="1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89433</xdr:rowOff>
    </xdr:from>
    <xdr:to>
      <xdr:col>72</xdr:col>
      <xdr:colOff>38100</xdr:colOff>
      <xdr:row>56</xdr:row>
      <xdr:rowOff>19583</xdr:rowOff>
    </xdr:to>
    <xdr:sp macro="" textlink="">
      <xdr:nvSpPr>
        <xdr:cNvPr id="587" name="フローチャート: 判断 586"/>
        <xdr:cNvSpPr/>
      </xdr:nvSpPr>
      <xdr:spPr>
        <a:xfrm>
          <a:off x="13652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36110</xdr:rowOff>
    </xdr:from>
    <xdr:ext cx="534377" cy="259045"/>
    <xdr:sp macro="" textlink="">
      <xdr:nvSpPr>
        <xdr:cNvPr id="588" name="テキスト ボックス 587"/>
        <xdr:cNvSpPr txBox="1"/>
      </xdr:nvSpPr>
      <xdr:spPr>
        <a:xfrm>
          <a:off x="13436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121817</xdr:rowOff>
    </xdr:from>
    <xdr:ext cx="534377" cy="259045"/>
    <xdr:sp macro="" textlink="">
      <xdr:nvSpPr>
        <xdr:cNvPr id="590" name="テキスト ボックス 589"/>
        <xdr:cNvSpPr txBox="1"/>
      </xdr:nvSpPr>
      <xdr:spPr>
        <a:xfrm>
          <a:off x="12547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105816</xdr:rowOff>
    </xdr:from>
    <xdr:to>
      <xdr:col>85</xdr:col>
      <xdr:colOff>177800</xdr:colOff>
      <xdr:row>56</xdr:row>
      <xdr:rowOff>35966</xdr:rowOff>
    </xdr:to>
    <xdr:sp macro="" textlink="">
      <xdr:nvSpPr>
        <xdr:cNvPr id="596" name="楕円 595"/>
        <xdr:cNvSpPr/>
      </xdr:nvSpPr>
      <xdr:spPr>
        <a:xfrm>
          <a:off x="16268700" y="953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84243</xdr:rowOff>
    </xdr:from>
    <xdr:ext cx="534377" cy="259045"/>
    <xdr:sp macro="" textlink="">
      <xdr:nvSpPr>
        <xdr:cNvPr id="597" name="教育費該当値テキスト"/>
        <xdr:cNvSpPr txBox="1"/>
      </xdr:nvSpPr>
      <xdr:spPr>
        <a:xfrm>
          <a:off x="16370300" y="951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19806</xdr:rowOff>
    </xdr:from>
    <xdr:to>
      <xdr:col>81</xdr:col>
      <xdr:colOff>101600</xdr:colOff>
      <xdr:row>53</xdr:row>
      <xdr:rowOff>121406</xdr:rowOff>
    </xdr:to>
    <xdr:sp macro="" textlink="">
      <xdr:nvSpPr>
        <xdr:cNvPr id="598" name="楕円 597"/>
        <xdr:cNvSpPr/>
      </xdr:nvSpPr>
      <xdr:spPr>
        <a:xfrm>
          <a:off x="15430500" y="910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137933</xdr:rowOff>
    </xdr:from>
    <xdr:ext cx="534377" cy="259045"/>
    <xdr:sp macro="" textlink="">
      <xdr:nvSpPr>
        <xdr:cNvPr id="599" name="テキスト ボックス 598"/>
        <xdr:cNvSpPr txBox="1"/>
      </xdr:nvSpPr>
      <xdr:spPr>
        <a:xfrm>
          <a:off x="15214111" y="888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36532</xdr:rowOff>
    </xdr:from>
    <xdr:to>
      <xdr:col>76</xdr:col>
      <xdr:colOff>165100</xdr:colOff>
      <xdr:row>56</xdr:row>
      <xdr:rowOff>138132</xdr:rowOff>
    </xdr:to>
    <xdr:sp macro="" textlink="">
      <xdr:nvSpPr>
        <xdr:cNvPr id="600" name="楕円 599"/>
        <xdr:cNvSpPr/>
      </xdr:nvSpPr>
      <xdr:spPr>
        <a:xfrm>
          <a:off x="14541500" y="963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129259</xdr:rowOff>
    </xdr:from>
    <xdr:ext cx="534377" cy="259045"/>
    <xdr:sp macro="" textlink="">
      <xdr:nvSpPr>
        <xdr:cNvPr id="601" name="テキスト ボックス 600"/>
        <xdr:cNvSpPr txBox="1"/>
      </xdr:nvSpPr>
      <xdr:spPr>
        <a:xfrm>
          <a:off x="14325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67964</xdr:rowOff>
    </xdr:from>
    <xdr:to>
      <xdr:col>72</xdr:col>
      <xdr:colOff>38100</xdr:colOff>
      <xdr:row>56</xdr:row>
      <xdr:rowOff>169564</xdr:rowOff>
    </xdr:to>
    <xdr:sp macro="" textlink="">
      <xdr:nvSpPr>
        <xdr:cNvPr id="602" name="楕円 601"/>
        <xdr:cNvSpPr/>
      </xdr:nvSpPr>
      <xdr:spPr>
        <a:xfrm>
          <a:off x="13652500" y="966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160691</xdr:rowOff>
    </xdr:from>
    <xdr:ext cx="534377" cy="259045"/>
    <xdr:sp macro="" textlink="">
      <xdr:nvSpPr>
        <xdr:cNvPr id="603" name="テキスト ボックス 602"/>
        <xdr:cNvSpPr txBox="1"/>
      </xdr:nvSpPr>
      <xdr:spPr>
        <a:xfrm>
          <a:off x="13436111" y="976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86995</xdr:rowOff>
    </xdr:from>
    <xdr:to>
      <xdr:col>67</xdr:col>
      <xdr:colOff>101600</xdr:colOff>
      <xdr:row>57</xdr:row>
      <xdr:rowOff>17145</xdr:rowOff>
    </xdr:to>
    <xdr:sp macro="" textlink="">
      <xdr:nvSpPr>
        <xdr:cNvPr id="604" name="楕円 603"/>
        <xdr:cNvSpPr/>
      </xdr:nvSpPr>
      <xdr:spPr>
        <a:xfrm>
          <a:off x="12763500" y="968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8272</xdr:rowOff>
    </xdr:from>
    <xdr:ext cx="534377" cy="259045"/>
    <xdr:sp macro="" textlink="">
      <xdr:nvSpPr>
        <xdr:cNvPr id="605" name="テキスト ボックス 604"/>
        <xdr:cNvSpPr txBox="1"/>
      </xdr:nvSpPr>
      <xdr:spPr>
        <a:xfrm>
          <a:off x="12547111" y="978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123927</xdr:rowOff>
    </xdr:from>
    <xdr:to>
      <xdr:col>85</xdr:col>
      <xdr:colOff>126364</xdr:colOff>
      <xdr:row>78</xdr:row>
      <xdr:rowOff>139700</xdr:rowOff>
    </xdr:to>
    <xdr:cxnSp macro="">
      <xdr:nvCxnSpPr>
        <xdr:cNvPr id="627" name="直線コネクタ 626"/>
        <xdr:cNvCxnSpPr/>
      </xdr:nvCxnSpPr>
      <xdr:spPr>
        <a:xfrm flipV="1">
          <a:off x="16317595" y="12125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70604</xdr:rowOff>
    </xdr:from>
    <xdr:ext cx="599010" cy="259045"/>
    <xdr:sp macro="" textlink="">
      <xdr:nvSpPr>
        <xdr:cNvPr id="630" name="災害復旧費最大値テキスト"/>
        <xdr:cNvSpPr txBox="1"/>
      </xdr:nvSpPr>
      <xdr:spPr>
        <a:xfrm>
          <a:off x="16370300" y="1190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151,725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123927</xdr:rowOff>
    </xdr:from>
    <xdr:to>
      <xdr:col>86</xdr:col>
      <xdr:colOff>25400</xdr:colOff>
      <xdr:row>70</xdr:row>
      <xdr:rowOff>123927</xdr:rowOff>
    </xdr:to>
    <xdr:cxnSp macro="">
      <xdr:nvCxnSpPr>
        <xdr:cNvPr id="631" name="直線コネクタ 630"/>
        <xdr:cNvCxnSpPr/>
      </xdr:nvCxnSpPr>
      <xdr:spPr>
        <a:xfrm>
          <a:off x="16230600" y="1212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96523</xdr:rowOff>
    </xdr:from>
    <xdr:to>
      <xdr:col>85</xdr:col>
      <xdr:colOff>127000</xdr:colOff>
      <xdr:row>78</xdr:row>
      <xdr:rowOff>113429</xdr:rowOff>
    </xdr:to>
    <xdr:cxnSp macro="">
      <xdr:nvCxnSpPr>
        <xdr:cNvPr id="632" name="直線コネクタ 631"/>
        <xdr:cNvCxnSpPr/>
      </xdr:nvCxnSpPr>
      <xdr:spPr>
        <a:xfrm flipV="1">
          <a:off x="15481300" y="13469623"/>
          <a:ext cx="838200" cy="1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57937</xdr:rowOff>
    </xdr:from>
    <xdr:ext cx="469744" cy="259045"/>
    <xdr:sp macro="" textlink="">
      <xdr:nvSpPr>
        <xdr:cNvPr id="633" name="災害復旧費平均値テキスト"/>
        <xdr:cNvSpPr txBox="1"/>
      </xdr:nvSpPr>
      <xdr:spPr>
        <a:xfrm>
          <a:off x="16370300" y="13259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35060</xdr:rowOff>
    </xdr:from>
    <xdr:to>
      <xdr:col>85</xdr:col>
      <xdr:colOff>177800</xdr:colOff>
      <xdr:row>78</xdr:row>
      <xdr:rowOff>136660</xdr:rowOff>
    </xdr:to>
    <xdr:sp macro="" textlink="">
      <xdr:nvSpPr>
        <xdr:cNvPr id="634" name="フローチャート: 判断 633"/>
        <xdr:cNvSpPr/>
      </xdr:nvSpPr>
      <xdr:spPr>
        <a:xfrm>
          <a:off x="16268700" y="134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45179</xdr:rowOff>
    </xdr:from>
    <xdr:to>
      <xdr:col>81</xdr:col>
      <xdr:colOff>50800</xdr:colOff>
      <xdr:row>78</xdr:row>
      <xdr:rowOff>113429</xdr:rowOff>
    </xdr:to>
    <xdr:cxnSp macro="">
      <xdr:nvCxnSpPr>
        <xdr:cNvPr id="635" name="直線コネクタ 634"/>
        <xdr:cNvCxnSpPr/>
      </xdr:nvCxnSpPr>
      <xdr:spPr>
        <a:xfrm>
          <a:off x="14592300" y="13418279"/>
          <a:ext cx="889000" cy="6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55167</xdr:rowOff>
    </xdr:from>
    <xdr:to>
      <xdr:col>81</xdr:col>
      <xdr:colOff>101600</xdr:colOff>
      <xdr:row>78</xdr:row>
      <xdr:rowOff>156767</xdr:rowOff>
    </xdr:to>
    <xdr:sp macro="" textlink="">
      <xdr:nvSpPr>
        <xdr:cNvPr id="636" name="フローチャート: 判断 635"/>
        <xdr:cNvSpPr/>
      </xdr:nvSpPr>
      <xdr:spPr>
        <a:xfrm>
          <a:off x="15430500" y="1342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1844</xdr:rowOff>
    </xdr:from>
    <xdr:ext cx="469744" cy="259045"/>
    <xdr:sp macro="" textlink="">
      <xdr:nvSpPr>
        <xdr:cNvPr id="637" name="テキスト ボックス 636"/>
        <xdr:cNvSpPr txBox="1"/>
      </xdr:nvSpPr>
      <xdr:spPr>
        <a:xfrm>
          <a:off x="15246428" y="1320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37497</xdr:rowOff>
    </xdr:from>
    <xdr:to>
      <xdr:col>76</xdr:col>
      <xdr:colOff>114300</xdr:colOff>
      <xdr:row>78</xdr:row>
      <xdr:rowOff>45179</xdr:rowOff>
    </xdr:to>
    <xdr:cxnSp macro="">
      <xdr:nvCxnSpPr>
        <xdr:cNvPr id="638" name="直線コネクタ 637"/>
        <xdr:cNvCxnSpPr/>
      </xdr:nvCxnSpPr>
      <xdr:spPr>
        <a:xfrm>
          <a:off x="13703300" y="13410597"/>
          <a:ext cx="889000" cy="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65821</xdr:rowOff>
    </xdr:from>
    <xdr:to>
      <xdr:col>76</xdr:col>
      <xdr:colOff>165100</xdr:colOff>
      <xdr:row>78</xdr:row>
      <xdr:rowOff>167421</xdr:rowOff>
    </xdr:to>
    <xdr:sp macro="" textlink="">
      <xdr:nvSpPr>
        <xdr:cNvPr id="639" name="フローチャート: 判断 638"/>
        <xdr:cNvSpPr/>
      </xdr:nvSpPr>
      <xdr:spPr>
        <a:xfrm>
          <a:off x="14541500" y="1343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158548</xdr:rowOff>
    </xdr:from>
    <xdr:ext cx="469744" cy="259045"/>
    <xdr:sp macro="" textlink="">
      <xdr:nvSpPr>
        <xdr:cNvPr id="640" name="テキスト ボックス 639"/>
        <xdr:cNvSpPr txBox="1"/>
      </xdr:nvSpPr>
      <xdr:spPr>
        <a:xfrm>
          <a:off x="14357428" y="13531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37497</xdr:rowOff>
    </xdr:from>
    <xdr:to>
      <xdr:col>71</xdr:col>
      <xdr:colOff>177800</xdr:colOff>
      <xdr:row>78</xdr:row>
      <xdr:rowOff>93286</xdr:rowOff>
    </xdr:to>
    <xdr:cxnSp macro="">
      <xdr:nvCxnSpPr>
        <xdr:cNvPr id="641" name="直線コネクタ 640"/>
        <xdr:cNvCxnSpPr/>
      </xdr:nvCxnSpPr>
      <xdr:spPr>
        <a:xfrm flipV="1">
          <a:off x="12814300" y="13410597"/>
          <a:ext cx="889000" cy="5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32609</xdr:rowOff>
    </xdr:from>
    <xdr:to>
      <xdr:col>72</xdr:col>
      <xdr:colOff>38100</xdr:colOff>
      <xdr:row>78</xdr:row>
      <xdr:rowOff>134209</xdr:rowOff>
    </xdr:to>
    <xdr:sp macro="" textlink="">
      <xdr:nvSpPr>
        <xdr:cNvPr id="642" name="フローチャート: 判断 641"/>
        <xdr:cNvSpPr/>
      </xdr:nvSpPr>
      <xdr:spPr>
        <a:xfrm>
          <a:off x="136525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125336</xdr:rowOff>
    </xdr:from>
    <xdr:ext cx="469744" cy="259045"/>
    <xdr:sp macro="" textlink="">
      <xdr:nvSpPr>
        <xdr:cNvPr id="643" name="テキスト ボックス 642"/>
        <xdr:cNvSpPr txBox="1"/>
      </xdr:nvSpPr>
      <xdr:spPr>
        <a:xfrm>
          <a:off x="13468428" y="13498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53284</xdr:rowOff>
    </xdr:from>
    <xdr:to>
      <xdr:col>67</xdr:col>
      <xdr:colOff>101600</xdr:colOff>
      <xdr:row>78</xdr:row>
      <xdr:rowOff>154884</xdr:rowOff>
    </xdr:to>
    <xdr:sp macro="" textlink="">
      <xdr:nvSpPr>
        <xdr:cNvPr id="644" name="フローチャート: 判断 643"/>
        <xdr:cNvSpPr/>
      </xdr:nvSpPr>
      <xdr:spPr>
        <a:xfrm>
          <a:off x="12763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146011</xdr:rowOff>
    </xdr:from>
    <xdr:ext cx="469744" cy="259045"/>
    <xdr:sp macro="" textlink="">
      <xdr:nvSpPr>
        <xdr:cNvPr id="645" name="テキスト ボックス 644"/>
        <xdr:cNvSpPr txBox="1"/>
      </xdr:nvSpPr>
      <xdr:spPr>
        <a:xfrm>
          <a:off x="12579428" y="1351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45723</xdr:rowOff>
    </xdr:from>
    <xdr:to>
      <xdr:col>85</xdr:col>
      <xdr:colOff>177800</xdr:colOff>
      <xdr:row>78</xdr:row>
      <xdr:rowOff>147323</xdr:rowOff>
    </xdr:to>
    <xdr:sp macro="" textlink="">
      <xdr:nvSpPr>
        <xdr:cNvPr id="651" name="楕円 650"/>
        <xdr:cNvSpPr/>
      </xdr:nvSpPr>
      <xdr:spPr>
        <a:xfrm>
          <a:off x="16268700" y="1341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13488</xdr:rowOff>
    </xdr:from>
    <xdr:ext cx="469744" cy="259045"/>
    <xdr:sp macro="" textlink="">
      <xdr:nvSpPr>
        <xdr:cNvPr id="652" name="災害復旧費該当値テキスト"/>
        <xdr:cNvSpPr txBox="1"/>
      </xdr:nvSpPr>
      <xdr:spPr>
        <a:xfrm>
          <a:off x="16370300" y="1338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62629</xdr:rowOff>
    </xdr:from>
    <xdr:to>
      <xdr:col>81</xdr:col>
      <xdr:colOff>101600</xdr:colOff>
      <xdr:row>78</xdr:row>
      <xdr:rowOff>164229</xdr:rowOff>
    </xdr:to>
    <xdr:sp macro="" textlink="">
      <xdr:nvSpPr>
        <xdr:cNvPr id="653" name="楕円 652"/>
        <xdr:cNvSpPr/>
      </xdr:nvSpPr>
      <xdr:spPr>
        <a:xfrm>
          <a:off x="15430500" y="134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155356</xdr:rowOff>
    </xdr:from>
    <xdr:ext cx="469744" cy="259045"/>
    <xdr:sp macro="" textlink="">
      <xdr:nvSpPr>
        <xdr:cNvPr id="654" name="テキスト ボックス 653"/>
        <xdr:cNvSpPr txBox="1"/>
      </xdr:nvSpPr>
      <xdr:spPr>
        <a:xfrm>
          <a:off x="15246428" y="1352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165829</xdr:rowOff>
    </xdr:from>
    <xdr:to>
      <xdr:col>76</xdr:col>
      <xdr:colOff>165100</xdr:colOff>
      <xdr:row>78</xdr:row>
      <xdr:rowOff>95979</xdr:rowOff>
    </xdr:to>
    <xdr:sp macro="" textlink="">
      <xdr:nvSpPr>
        <xdr:cNvPr id="655" name="楕円 654"/>
        <xdr:cNvSpPr/>
      </xdr:nvSpPr>
      <xdr:spPr>
        <a:xfrm>
          <a:off x="14541500" y="1336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112506</xdr:rowOff>
    </xdr:from>
    <xdr:ext cx="534377" cy="259045"/>
    <xdr:sp macro="" textlink="">
      <xdr:nvSpPr>
        <xdr:cNvPr id="656" name="テキスト ボックス 655"/>
        <xdr:cNvSpPr txBox="1"/>
      </xdr:nvSpPr>
      <xdr:spPr>
        <a:xfrm>
          <a:off x="14325111" y="1314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158147</xdr:rowOff>
    </xdr:from>
    <xdr:to>
      <xdr:col>72</xdr:col>
      <xdr:colOff>38100</xdr:colOff>
      <xdr:row>78</xdr:row>
      <xdr:rowOff>88297</xdr:rowOff>
    </xdr:to>
    <xdr:sp macro="" textlink="">
      <xdr:nvSpPr>
        <xdr:cNvPr id="657" name="楕円 656"/>
        <xdr:cNvSpPr/>
      </xdr:nvSpPr>
      <xdr:spPr>
        <a:xfrm>
          <a:off x="13652500" y="1335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104824</xdr:rowOff>
    </xdr:from>
    <xdr:ext cx="534377" cy="259045"/>
    <xdr:sp macro="" textlink="">
      <xdr:nvSpPr>
        <xdr:cNvPr id="658" name="テキスト ボックス 657"/>
        <xdr:cNvSpPr txBox="1"/>
      </xdr:nvSpPr>
      <xdr:spPr>
        <a:xfrm>
          <a:off x="13436111" y="1313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42486</xdr:rowOff>
    </xdr:from>
    <xdr:to>
      <xdr:col>67</xdr:col>
      <xdr:colOff>101600</xdr:colOff>
      <xdr:row>78</xdr:row>
      <xdr:rowOff>144086</xdr:rowOff>
    </xdr:to>
    <xdr:sp macro="" textlink="">
      <xdr:nvSpPr>
        <xdr:cNvPr id="659" name="楕円 658"/>
        <xdr:cNvSpPr/>
      </xdr:nvSpPr>
      <xdr:spPr>
        <a:xfrm>
          <a:off x="12763500" y="1341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160613</xdr:rowOff>
    </xdr:from>
    <xdr:ext cx="469744" cy="259045"/>
    <xdr:sp macro="" textlink="">
      <xdr:nvSpPr>
        <xdr:cNvPr id="660" name="テキスト ボックス 659"/>
        <xdr:cNvSpPr txBox="1"/>
      </xdr:nvSpPr>
      <xdr:spPr>
        <a:xfrm>
          <a:off x="12579428" y="1319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52794</xdr:rowOff>
    </xdr:from>
    <xdr:to>
      <xdr:col>85</xdr:col>
      <xdr:colOff>126364</xdr:colOff>
      <xdr:row>98</xdr:row>
      <xdr:rowOff>2515</xdr:rowOff>
    </xdr:to>
    <xdr:cxnSp macro="">
      <xdr:nvCxnSpPr>
        <xdr:cNvPr id="684" name="直線コネクタ 683"/>
        <xdr:cNvCxnSpPr/>
      </xdr:nvCxnSpPr>
      <xdr:spPr>
        <a:xfrm flipV="1">
          <a:off x="16317595" y="15483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6342</xdr:rowOff>
    </xdr:from>
    <xdr:ext cx="534377" cy="259045"/>
    <xdr:sp macro="" textlink="">
      <xdr:nvSpPr>
        <xdr:cNvPr id="685" name="公債費最小値テキスト"/>
        <xdr:cNvSpPr txBox="1"/>
      </xdr:nvSpPr>
      <xdr:spPr>
        <a:xfrm>
          <a:off x="16370300" y="1680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2515</xdr:rowOff>
    </xdr:from>
    <xdr:to>
      <xdr:col>86</xdr:col>
      <xdr:colOff>25400</xdr:colOff>
      <xdr:row>98</xdr:row>
      <xdr:rowOff>2515</xdr:rowOff>
    </xdr:to>
    <xdr:cxnSp macro="">
      <xdr:nvCxnSpPr>
        <xdr:cNvPr id="686" name="直線コネクタ 685"/>
        <xdr:cNvCxnSpPr/>
      </xdr:nvCxnSpPr>
      <xdr:spPr>
        <a:xfrm>
          <a:off x="16230600" y="168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170921</xdr:rowOff>
    </xdr:from>
    <xdr:ext cx="599010" cy="259045"/>
    <xdr:sp macro="" textlink="">
      <xdr:nvSpPr>
        <xdr:cNvPr id="687" name="公債費最大値テキスト"/>
        <xdr:cNvSpPr txBox="1"/>
      </xdr:nvSpPr>
      <xdr:spPr>
        <a:xfrm>
          <a:off x="16370300" y="1525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120,843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52794</xdr:rowOff>
    </xdr:from>
    <xdr:to>
      <xdr:col>86</xdr:col>
      <xdr:colOff>25400</xdr:colOff>
      <xdr:row>90</xdr:row>
      <xdr:rowOff>52794</xdr:rowOff>
    </xdr:to>
    <xdr:cxnSp macro="">
      <xdr:nvCxnSpPr>
        <xdr:cNvPr id="688" name="直線コネクタ 687"/>
        <xdr:cNvCxnSpPr/>
      </xdr:nvCxnSpPr>
      <xdr:spPr>
        <a:xfrm>
          <a:off x="16230600" y="1548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14236</xdr:rowOff>
    </xdr:from>
    <xdr:to>
      <xdr:col>85</xdr:col>
      <xdr:colOff>127000</xdr:colOff>
      <xdr:row>93</xdr:row>
      <xdr:rowOff>15151</xdr:rowOff>
    </xdr:to>
    <xdr:cxnSp macro="">
      <xdr:nvCxnSpPr>
        <xdr:cNvPr id="689" name="直線コネクタ 688"/>
        <xdr:cNvCxnSpPr/>
      </xdr:nvCxnSpPr>
      <xdr:spPr>
        <a:xfrm>
          <a:off x="15481300" y="15959086"/>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140707</xdr:rowOff>
    </xdr:from>
    <xdr:ext cx="534377" cy="259045"/>
    <xdr:sp macro="" textlink="">
      <xdr:nvSpPr>
        <xdr:cNvPr id="690" name="公債費平均値テキスト"/>
        <xdr:cNvSpPr txBox="1"/>
      </xdr:nvSpPr>
      <xdr:spPr>
        <a:xfrm>
          <a:off x="16370300" y="1625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162280</xdr:rowOff>
    </xdr:from>
    <xdr:to>
      <xdr:col>85</xdr:col>
      <xdr:colOff>177800</xdr:colOff>
      <xdr:row>95</xdr:row>
      <xdr:rowOff>92430</xdr:rowOff>
    </xdr:to>
    <xdr:sp macro="" textlink="">
      <xdr:nvSpPr>
        <xdr:cNvPr id="691" name="フローチャート: 判断 690"/>
        <xdr:cNvSpPr/>
      </xdr:nvSpPr>
      <xdr:spPr>
        <a:xfrm>
          <a:off x="162687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12472</xdr:rowOff>
    </xdr:from>
    <xdr:to>
      <xdr:col>81</xdr:col>
      <xdr:colOff>50800</xdr:colOff>
      <xdr:row>93</xdr:row>
      <xdr:rowOff>14236</xdr:rowOff>
    </xdr:to>
    <xdr:cxnSp macro="">
      <xdr:nvCxnSpPr>
        <xdr:cNvPr id="692" name="直線コネクタ 691"/>
        <xdr:cNvCxnSpPr/>
      </xdr:nvCxnSpPr>
      <xdr:spPr>
        <a:xfrm>
          <a:off x="14592300" y="15957322"/>
          <a:ext cx="889000" cy="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149783</xdr:rowOff>
    </xdr:from>
    <xdr:to>
      <xdr:col>81</xdr:col>
      <xdr:colOff>101600</xdr:colOff>
      <xdr:row>95</xdr:row>
      <xdr:rowOff>79933</xdr:rowOff>
    </xdr:to>
    <xdr:sp macro="" textlink="">
      <xdr:nvSpPr>
        <xdr:cNvPr id="693" name="フローチャート: 判断 692"/>
        <xdr:cNvSpPr/>
      </xdr:nvSpPr>
      <xdr:spPr>
        <a:xfrm>
          <a:off x="15430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71060</xdr:rowOff>
    </xdr:from>
    <xdr:ext cx="534377" cy="259045"/>
    <xdr:sp macro="" textlink="">
      <xdr:nvSpPr>
        <xdr:cNvPr id="694" name="テキスト ボックス 693"/>
        <xdr:cNvSpPr txBox="1"/>
      </xdr:nvSpPr>
      <xdr:spPr>
        <a:xfrm>
          <a:off x="15214111" y="163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12472</xdr:rowOff>
    </xdr:from>
    <xdr:to>
      <xdr:col>76</xdr:col>
      <xdr:colOff>114300</xdr:colOff>
      <xdr:row>93</xdr:row>
      <xdr:rowOff>63805</xdr:rowOff>
    </xdr:to>
    <xdr:cxnSp macro="">
      <xdr:nvCxnSpPr>
        <xdr:cNvPr id="695" name="直線コネクタ 694"/>
        <xdr:cNvCxnSpPr/>
      </xdr:nvCxnSpPr>
      <xdr:spPr>
        <a:xfrm flipV="1">
          <a:off x="13703300" y="15957322"/>
          <a:ext cx="889000" cy="5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147434</xdr:rowOff>
    </xdr:from>
    <xdr:to>
      <xdr:col>76</xdr:col>
      <xdr:colOff>165100</xdr:colOff>
      <xdr:row>95</xdr:row>
      <xdr:rowOff>77584</xdr:rowOff>
    </xdr:to>
    <xdr:sp macro="" textlink="">
      <xdr:nvSpPr>
        <xdr:cNvPr id="696" name="フローチャート: 判断 695"/>
        <xdr:cNvSpPr/>
      </xdr:nvSpPr>
      <xdr:spPr>
        <a:xfrm>
          <a:off x="14541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68711</xdr:rowOff>
    </xdr:from>
    <xdr:ext cx="534377" cy="259045"/>
    <xdr:sp macro="" textlink="">
      <xdr:nvSpPr>
        <xdr:cNvPr id="697" name="テキスト ボックス 696"/>
        <xdr:cNvSpPr txBox="1"/>
      </xdr:nvSpPr>
      <xdr:spPr>
        <a:xfrm>
          <a:off x="14325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61519</xdr:rowOff>
    </xdr:from>
    <xdr:to>
      <xdr:col>71</xdr:col>
      <xdr:colOff>177800</xdr:colOff>
      <xdr:row>93</xdr:row>
      <xdr:rowOff>63805</xdr:rowOff>
    </xdr:to>
    <xdr:cxnSp macro="">
      <xdr:nvCxnSpPr>
        <xdr:cNvPr id="698" name="直線コネクタ 697"/>
        <xdr:cNvCxnSpPr/>
      </xdr:nvCxnSpPr>
      <xdr:spPr>
        <a:xfrm>
          <a:off x="12814300" y="1600636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14351</xdr:rowOff>
    </xdr:from>
    <xdr:to>
      <xdr:col>72</xdr:col>
      <xdr:colOff>38100</xdr:colOff>
      <xdr:row>95</xdr:row>
      <xdr:rowOff>115951</xdr:rowOff>
    </xdr:to>
    <xdr:sp macro="" textlink="">
      <xdr:nvSpPr>
        <xdr:cNvPr id="699" name="フローチャート: 判断 698"/>
        <xdr:cNvSpPr/>
      </xdr:nvSpPr>
      <xdr:spPr>
        <a:xfrm>
          <a:off x="13652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107078</xdr:rowOff>
    </xdr:from>
    <xdr:ext cx="534377" cy="259045"/>
    <xdr:sp macro="" textlink="">
      <xdr:nvSpPr>
        <xdr:cNvPr id="700" name="テキスト ボックス 699"/>
        <xdr:cNvSpPr txBox="1"/>
      </xdr:nvSpPr>
      <xdr:spPr>
        <a:xfrm>
          <a:off x="13436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107810</xdr:rowOff>
    </xdr:from>
    <xdr:to>
      <xdr:col>67</xdr:col>
      <xdr:colOff>101600</xdr:colOff>
      <xdr:row>96</xdr:row>
      <xdr:rowOff>37960</xdr:rowOff>
    </xdr:to>
    <xdr:sp macro="" textlink="">
      <xdr:nvSpPr>
        <xdr:cNvPr id="701" name="フローチャート: 判断 700"/>
        <xdr:cNvSpPr/>
      </xdr:nvSpPr>
      <xdr:spPr>
        <a:xfrm>
          <a:off x="12763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29087</xdr:rowOff>
    </xdr:from>
    <xdr:ext cx="534377" cy="259045"/>
    <xdr:sp macro="" textlink="">
      <xdr:nvSpPr>
        <xdr:cNvPr id="702" name="テキスト ボックス 701"/>
        <xdr:cNvSpPr txBox="1"/>
      </xdr:nvSpPr>
      <xdr:spPr>
        <a:xfrm>
          <a:off x="12547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135801</xdr:rowOff>
    </xdr:from>
    <xdr:to>
      <xdr:col>85</xdr:col>
      <xdr:colOff>177800</xdr:colOff>
      <xdr:row>93</xdr:row>
      <xdr:rowOff>65951</xdr:rowOff>
    </xdr:to>
    <xdr:sp macro="" textlink="">
      <xdr:nvSpPr>
        <xdr:cNvPr id="708" name="楕円 707"/>
        <xdr:cNvSpPr/>
      </xdr:nvSpPr>
      <xdr:spPr>
        <a:xfrm>
          <a:off x="16268700" y="1590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158678</xdr:rowOff>
    </xdr:from>
    <xdr:ext cx="534377" cy="259045"/>
    <xdr:sp macro="" textlink="">
      <xdr:nvSpPr>
        <xdr:cNvPr id="709" name="公債費該当値テキスト"/>
        <xdr:cNvSpPr txBox="1"/>
      </xdr:nvSpPr>
      <xdr:spPr>
        <a:xfrm>
          <a:off x="16370300" y="1576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134886</xdr:rowOff>
    </xdr:from>
    <xdr:to>
      <xdr:col>81</xdr:col>
      <xdr:colOff>101600</xdr:colOff>
      <xdr:row>93</xdr:row>
      <xdr:rowOff>65036</xdr:rowOff>
    </xdr:to>
    <xdr:sp macro="" textlink="">
      <xdr:nvSpPr>
        <xdr:cNvPr id="710" name="楕円 709"/>
        <xdr:cNvSpPr/>
      </xdr:nvSpPr>
      <xdr:spPr>
        <a:xfrm>
          <a:off x="15430500" y="1590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81563</xdr:rowOff>
    </xdr:from>
    <xdr:ext cx="534377" cy="259045"/>
    <xdr:sp macro="" textlink="">
      <xdr:nvSpPr>
        <xdr:cNvPr id="711" name="テキスト ボックス 710"/>
        <xdr:cNvSpPr txBox="1"/>
      </xdr:nvSpPr>
      <xdr:spPr>
        <a:xfrm>
          <a:off x="15214111" y="1568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133122</xdr:rowOff>
    </xdr:from>
    <xdr:to>
      <xdr:col>76</xdr:col>
      <xdr:colOff>165100</xdr:colOff>
      <xdr:row>93</xdr:row>
      <xdr:rowOff>63272</xdr:rowOff>
    </xdr:to>
    <xdr:sp macro="" textlink="">
      <xdr:nvSpPr>
        <xdr:cNvPr id="712" name="楕円 711"/>
        <xdr:cNvSpPr/>
      </xdr:nvSpPr>
      <xdr:spPr>
        <a:xfrm>
          <a:off x="14541500" y="1590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79799</xdr:rowOff>
    </xdr:from>
    <xdr:ext cx="534377" cy="259045"/>
    <xdr:sp macro="" textlink="">
      <xdr:nvSpPr>
        <xdr:cNvPr id="713" name="テキスト ボックス 712"/>
        <xdr:cNvSpPr txBox="1"/>
      </xdr:nvSpPr>
      <xdr:spPr>
        <a:xfrm>
          <a:off x="14325111" y="1568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13005</xdr:rowOff>
    </xdr:from>
    <xdr:to>
      <xdr:col>72</xdr:col>
      <xdr:colOff>38100</xdr:colOff>
      <xdr:row>93</xdr:row>
      <xdr:rowOff>114605</xdr:rowOff>
    </xdr:to>
    <xdr:sp macro="" textlink="">
      <xdr:nvSpPr>
        <xdr:cNvPr id="714" name="楕円 713"/>
        <xdr:cNvSpPr/>
      </xdr:nvSpPr>
      <xdr:spPr>
        <a:xfrm>
          <a:off x="13652500" y="1595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131132</xdr:rowOff>
    </xdr:from>
    <xdr:ext cx="534377" cy="259045"/>
    <xdr:sp macro="" textlink="">
      <xdr:nvSpPr>
        <xdr:cNvPr id="715" name="テキスト ボックス 714"/>
        <xdr:cNvSpPr txBox="1"/>
      </xdr:nvSpPr>
      <xdr:spPr>
        <a:xfrm>
          <a:off x="13436111" y="1573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10719</xdr:rowOff>
    </xdr:from>
    <xdr:to>
      <xdr:col>67</xdr:col>
      <xdr:colOff>101600</xdr:colOff>
      <xdr:row>93</xdr:row>
      <xdr:rowOff>112319</xdr:rowOff>
    </xdr:to>
    <xdr:sp macro="" textlink="">
      <xdr:nvSpPr>
        <xdr:cNvPr id="716" name="楕円 715"/>
        <xdr:cNvSpPr/>
      </xdr:nvSpPr>
      <xdr:spPr>
        <a:xfrm>
          <a:off x="12763500" y="1595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128846</xdr:rowOff>
    </xdr:from>
    <xdr:ext cx="534377" cy="259045"/>
    <xdr:sp macro="" textlink="">
      <xdr:nvSpPr>
        <xdr:cNvPr id="717" name="テキスト ボックス 716"/>
        <xdr:cNvSpPr txBox="1"/>
      </xdr:nvSpPr>
      <xdr:spPr>
        <a:xfrm>
          <a:off x="12547111" y="157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98552</xdr:rowOff>
    </xdr:from>
    <xdr:to>
      <xdr:col>116</xdr:col>
      <xdr:colOff>62864</xdr:colOff>
      <xdr:row>38</xdr:row>
      <xdr:rowOff>139700</xdr:rowOff>
    </xdr:to>
    <xdr:cxnSp macro="">
      <xdr:nvCxnSpPr>
        <xdr:cNvPr id="739" name="直線コネクタ 73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246</xdr:rowOff>
    </xdr:from>
    <xdr:ext cx="249299" cy="259045"/>
    <xdr:sp macro="" textlink="">
      <xdr:nvSpPr>
        <xdr:cNvPr id="740" name="諸支出金最小値テキスト"/>
        <xdr:cNvSpPr txBox="1"/>
      </xdr:nvSpPr>
      <xdr:spPr>
        <a:xfrm>
          <a:off x="22212300" y="6686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45229</xdr:rowOff>
    </xdr:from>
    <xdr:ext cx="469744" cy="259045"/>
    <xdr:sp macro="" textlink="">
      <xdr:nvSpPr>
        <xdr:cNvPr id="74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98552</xdr:rowOff>
    </xdr:from>
    <xdr:to>
      <xdr:col>116</xdr:col>
      <xdr:colOff>152400</xdr:colOff>
      <xdr:row>30</xdr:row>
      <xdr:rowOff>98552</xdr:rowOff>
    </xdr:to>
    <xdr:cxnSp macro="">
      <xdr:nvCxnSpPr>
        <xdr:cNvPr id="743" name="直線コネクタ 74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89145</xdr:rowOff>
    </xdr:from>
    <xdr:ext cx="313932" cy="259045"/>
    <xdr:sp macro="" textlink="">
      <xdr:nvSpPr>
        <xdr:cNvPr id="745" name="諸支出金平均値テキスト"/>
        <xdr:cNvSpPr txBox="1"/>
      </xdr:nvSpPr>
      <xdr:spPr>
        <a:xfrm>
          <a:off x="22212300" y="6432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66269</xdr:rowOff>
    </xdr:from>
    <xdr:to>
      <xdr:col>116</xdr:col>
      <xdr:colOff>114300</xdr:colOff>
      <xdr:row>38</xdr:row>
      <xdr:rowOff>167869</xdr:rowOff>
    </xdr:to>
    <xdr:sp macro="" textlink="">
      <xdr:nvSpPr>
        <xdr:cNvPr id="746" name="フローチャート: 判断 745"/>
        <xdr:cNvSpPr/>
      </xdr:nvSpPr>
      <xdr:spPr>
        <a:xfrm>
          <a:off x="22110700" y="65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42952</xdr:rowOff>
    </xdr:from>
    <xdr:to>
      <xdr:col>112</xdr:col>
      <xdr:colOff>38100</xdr:colOff>
      <xdr:row>38</xdr:row>
      <xdr:rowOff>144552</xdr:rowOff>
    </xdr:to>
    <xdr:sp macro="" textlink="">
      <xdr:nvSpPr>
        <xdr:cNvPr id="748" name="フローチャート: 判断 747"/>
        <xdr:cNvSpPr/>
      </xdr:nvSpPr>
      <xdr:spPr>
        <a:xfrm>
          <a:off x="21272500" y="65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161078</xdr:rowOff>
    </xdr:from>
    <xdr:ext cx="378565" cy="259045"/>
    <xdr:sp macro="" textlink="">
      <xdr:nvSpPr>
        <xdr:cNvPr id="749" name="テキスト ボックス 748"/>
        <xdr:cNvSpPr txBox="1"/>
      </xdr:nvSpPr>
      <xdr:spPr>
        <a:xfrm>
          <a:off x="21134017" y="63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43866</xdr:rowOff>
    </xdr:from>
    <xdr:to>
      <xdr:col>107</xdr:col>
      <xdr:colOff>101600</xdr:colOff>
      <xdr:row>38</xdr:row>
      <xdr:rowOff>145466</xdr:rowOff>
    </xdr:to>
    <xdr:sp macro="" textlink="">
      <xdr:nvSpPr>
        <xdr:cNvPr id="751" name="フローチャート: 判断 750"/>
        <xdr:cNvSpPr/>
      </xdr:nvSpPr>
      <xdr:spPr>
        <a:xfrm>
          <a:off x="20383500" y="655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161993</xdr:rowOff>
    </xdr:from>
    <xdr:ext cx="378565" cy="259045"/>
    <xdr:sp macro="" textlink="">
      <xdr:nvSpPr>
        <xdr:cNvPr id="752" name="テキスト ボックス 751"/>
        <xdr:cNvSpPr txBox="1"/>
      </xdr:nvSpPr>
      <xdr:spPr>
        <a:xfrm>
          <a:off x="20245017" y="6334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64668</xdr:rowOff>
    </xdr:from>
    <xdr:to>
      <xdr:col>102</xdr:col>
      <xdr:colOff>165100</xdr:colOff>
      <xdr:row>38</xdr:row>
      <xdr:rowOff>166268</xdr:rowOff>
    </xdr:to>
    <xdr:sp macro="" textlink="">
      <xdr:nvSpPr>
        <xdr:cNvPr id="754" name="フローチャート: 判断 753"/>
        <xdr:cNvSpPr/>
      </xdr:nvSpPr>
      <xdr:spPr>
        <a:xfrm>
          <a:off x="19494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11346</xdr:rowOff>
    </xdr:from>
    <xdr:ext cx="378565" cy="259045"/>
    <xdr:sp macro="" textlink="">
      <xdr:nvSpPr>
        <xdr:cNvPr id="755" name="テキスト ボックス 754"/>
        <xdr:cNvSpPr txBox="1"/>
      </xdr:nvSpPr>
      <xdr:spPr>
        <a:xfrm>
          <a:off x="19356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6" name="フローチャート: 判断 755"/>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7" name="テキスト ボックス 756"/>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44696</xdr:rowOff>
    </xdr:from>
    <xdr:ext cx="249299" cy="259045"/>
    <xdr:sp macro="" textlink="">
      <xdr:nvSpPr>
        <xdr:cNvPr id="764" name="諸支出金該当値テキスト"/>
        <xdr:cNvSpPr txBox="1"/>
      </xdr:nvSpPr>
      <xdr:spPr>
        <a:xfrm>
          <a:off x="22212300" y="6559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消防費が類似団体の中で最も高くなっている要因としては、広大な市域及び集落の点在性等の地理的要因に加え、防災行政無線整備事業や消防庁舎建設に係る広域連合負担金等が影響している。</a:t>
          </a:r>
        </a:p>
        <a:p>
          <a:r>
            <a:rPr kumimoji="1" lang="ja-JP" altLang="en-US" sz="1300">
              <a:latin typeface="ＭＳ Ｐゴシック" panose="020B0600070205080204" pitchFamily="50" charset="-128"/>
              <a:ea typeface="ＭＳ Ｐゴシック" panose="020B0600070205080204" pitchFamily="50" charset="-128"/>
            </a:rPr>
            <a:t>　総務費が類似団体平均と比べて高い要因としては、多くの支所を抱えていることにより人口一人当たり決算額における人件費が高い水準で推移していることや天草市庁舎建設事業等が影響している。</a:t>
          </a:r>
        </a:p>
        <a:p>
          <a:r>
            <a:rPr kumimoji="1" lang="ja-JP" altLang="en-US" sz="1300">
              <a:latin typeface="ＭＳ Ｐゴシック" panose="020B0600070205080204" pitchFamily="50" charset="-128"/>
              <a:ea typeface="ＭＳ Ｐゴシック" panose="020B0600070205080204" pitchFamily="50" charset="-128"/>
            </a:rPr>
            <a:t>　教育費の減少要因としては、有明小学校建設事業、本渡東小学校建設事業などの大型事業の終了が影響している。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熊本県天草市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財政調整基金残高は、積み立てを上回る取り崩しを行ったため、前年度末より減となった。</a:t>
          </a:r>
        </a:p>
        <a:p>
          <a:r>
            <a:rPr kumimoji="1" lang="ja-JP" altLang="en-US" sz="1400">
              <a:latin typeface="ＭＳ ゴシック" pitchFamily="49" charset="-128"/>
              <a:ea typeface="ＭＳ ゴシック" pitchFamily="49" charset="-128"/>
            </a:rPr>
            <a:t>　実質収支額は、前年度と比較して減少したものの、普通交付税の段階的縮減により地方交付税が減少し標準財政規模が縮小したため、実質収支比率の低下は</a:t>
          </a:r>
          <a:r>
            <a:rPr kumimoji="1" lang="en-US" altLang="ja-JP" sz="1400">
              <a:latin typeface="ＭＳ ゴシック" pitchFamily="49" charset="-128"/>
              <a:ea typeface="ＭＳ ゴシック" pitchFamily="49" charset="-128"/>
            </a:rPr>
            <a:t>0.5</a:t>
          </a:r>
          <a:r>
            <a:rPr kumimoji="1" lang="ja-JP" altLang="en-US" sz="1400">
              <a:latin typeface="ＭＳ ゴシック" pitchFamily="49" charset="-128"/>
              <a:ea typeface="ＭＳ ゴシック" pitchFamily="49" charset="-128"/>
            </a:rPr>
            <a:t>ポイントとなった。</a:t>
          </a:r>
        </a:p>
        <a:p>
          <a:r>
            <a:rPr kumimoji="1" lang="ja-JP" altLang="en-US" sz="1400">
              <a:latin typeface="ＭＳ ゴシック" pitchFamily="49" charset="-128"/>
              <a:ea typeface="ＭＳ ゴシック" pitchFamily="49" charset="-128"/>
            </a:rPr>
            <a:t>　実質単年度収支は、減債基金等への積立や投資的経費の増加等により財政調整基金を取り崩したため、マイナスとなった。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熊本県天草市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一般会計の実質収支は、継続的に黒字を確保しており、平成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年度の黒字額の標準財政規模に対する割合は</a:t>
          </a:r>
          <a:r>
            <a:rPr kumimoji="1" lang="en-US" altLang="ja-JP" sz="1400">
              <a:latin typeface="ＭＳ ゴシック" pitchFamily="49" charset="-128"/>
              <a:ea typeface="ＭＳ ゴシック" pitchFamily="49" charset="-128"/>
            </a:rPr>
            <a:t>7.31</a:t>
          </a:r>
          <a:r>
            <a:rPr kumimoji="1" lang="ja-JP" altLang="en-US" sz="1400">
              <a:latin typeface="ＭＳ ゴシック" pitchFamily="49" charset="-128"/>
              <a:ea typeface="ＭＳ ゴシック" pitchFamily="49" charset="-128"/>
            </a:rPr>
            <a:t>ポイントで、前年度比</a:t>
          </a:r>
          <a:r>
            <a:rPr kumimoji="1" lang="en-US" altLang="ja-JP" sz="1400">
              <a:latin typeface="ＭＳ ゴシック" pitchFamily="49" charset="-128"/>
              <a:ea typeface="ＭＳ ゴシック" pitchFamily="49" charset="-128"/>
            </a:rPr>
            <a:t>0.54</a:t>
          </a:r>
          <a:r>
            <a:rPr kumimoji="1" lang="ja-JP" altLang="en-US" sz="1400">
              <a:latin typeface="ＭＳ ゴシック" pitchFamily="49" charset="-128"/>
              <a:ea typeface="ＭＳ ゴシック" pitchFamily="49" charset="-128"/>
            </a:rPr>
            <a:t>ポイント低下した。</a:t>
          </a:r>
        </a:p>
        <a:p>
          <a:r>
            <a:rPr kumimoji="1" lang="ja-JP" altLang="en-US" sz="1400">
              <a:latin typeface="ＭＳ ゴシック" pitchFamily="49" charset="-128"/>
              <a:ea typeface="ＭＳ ゴシック" pitchFamily="49" charset="-128"/>
            </a:rPr>
            <a:t>　また、その他の会計についても、一般会計と同様に黒字額を確保しているが、一般会計からの繰出金に依存した状況にある。</a:t>
          </a:r>
        </a:p>
        <a:p>
          <a:r>
            <a:rPr kumimoji="1" lang="ja-JP" altLang="en-US" sz="1400">
              <a:latin typeface="ＭＳ ゴシック" pitchFamily="49" charset="-128"/>
              <a:ea typeface="ＭＳ ゴシック" pitchFamily="49" charset="-128"/>
            </a:rPr>
            <a:t>　そのような中にあって、水道事業及び下水道事業において、平成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年度に料金体系の見直しを行い、経営戦略を策定して健全化に向けた取り組みを進めている。</a:t>
          </a:r>
        </a:p>
        <a:p>
          <a:r>
            <a:rPr kumimoji="1" lang="ja-JP" altLang="en-US" sz="1400">
              <a:latin typeface="ＭＳ ゴシック" pitchFamily="49" charset="-128"/>
              <a:ea typeface="ＭＳ ゴシック" pitchFamily="49" charset="-128"/>
            </a:rPr>
            <a:t>　今後も、一般会計と特別会計が連携して経費負担のあり方の検討を進め、各会計の経営の健全化を図る。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85" zoomScaleNormal="8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58996442</v>
      </c>
      <c r="BO4" s="430"/>
      <c r="BP4" s="430"/>
      <c r="BQ4" s="430"/>
      <c r="BR4" s="430"/>
      <c r="BS4" s="430"/>
      <c r="BT4" s="430"/>
      <c r="BU4" s="431"/>
      <c r="BV4" s="429">
        <v>59469436</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7.4</v>
      </c>
      <c r="CU4" s="436"/>
      <c r="CV4" s="436"/>
      <c r="CW4" s="436"/>
      <c r="CX4" s="436"/>
      <c r="CY4" s="436"/>
      <c r="CZ4" s="436"/>
      <c r="DA4" s="437"/>
      <c r="DB4" s="435">
        <v>7.9</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56186688</v>
      </c>
      <c r="BO5" s="467"/>
      <c r="BP5" s="467"/>
      <c r="BQ5" s="467"/>
      <c r="BR5" s="467"/>
      <c r="BS5" s="467"/>
      <c r="BT5" s="467"/>
      <c r="BU5" s="468"/>
      <c r="BV5" s="466">
        <v>56462181</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93.3</v>
      </c>
      <c r="CU5" s="464"/>
      <c r="CV5" s="464"/>
      <c r="CW5" s="464"/>
      <c r="CX5" s="464"/>
      <c r="CY5" s="464"/>
      <c r="CZ5" s="464"/>
      <c r="DA5" s="465"/>
      <c r="DB5" s="463">
        <v>92.1</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2809754</v>
      </c>
      <c r="BO6" s="467"/>
      <c r="BP6" s="467"/>
      <c r="BQ6" s="467"/>
      <c r="BR6" s="467"/>
      <c r="BS6" s="467"/>
      <c r="BT6" s="467"/>
      <c r="BU6" s="468"/>
      <c r="BV6" s="466">
        <v>3007255</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97.3</v>
      </c>
      <c r="CU6" s="504"/>
      <c r="CV6" s="504"/>
      <c r="CW6" s="504"/>
      <c r="CX6" s="504"/>
      <c r="CY6" s="504"/>
      <c r="CZ6" s="504"/>
      <c r="DA6" s="505"/>
      <c r="DB6" s="503">
        <v>96.1</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94</v>
      </c>
      <c r="AV7" s="499"/>
      <c r="AW7" s="499"/>
      <c r="AX7" s="499"/>
      <c r="AY7" s="500" t="s">
        <v>106</v>
      </c>
      <c r="AZ7" s="501"/>
      <c r="BA7" s="501"/>
      <c r="BB7" s="501"/>
      <c r="BC7" s="501"/>
      <c r="BD7" s="501"/>
      <c r="BE7" s="501"/>
      <c r="BF7" s="501"/>
      <c r="BG7" s="501"/>
      <c r="BH7" s="501"/>
      <c r="BI7" s="501"/>
      <c r="BJ7" s="501"/>
      <c r="BK7" s="501"/>
      <c r="BL7" s="501"/>
      <c r="BM7" s="502"/>
      <c r="BN7" s="466">
        <v>481444</v>
      </c>
      <c r="BO7" s="467"/>
      <c r="BP7" s="467"/>
      <c r="BQ7" s="467"/>
      <c r="BR7" s="467"/>
      <c r="BS7" s="467"/>
      <c r="BT7" s="467"/>
      <c r="BU7" s="468"/>
      <c r="BV7" s="466">
        <v>471254</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31551412</v>
      </c>
      <c r="CU7" s="467"/>
      <c r="CV7" s="467"/>
      <c r="CW7" s="467"/>
      <c r="CX7" s="467"/>
      <c r="CY7" s="467"/>
      <c r="CZ7" s="467"/>
      <c r="DA7" s="468"/>
      <c r="DB7" s="466">
        <v>32162604</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2328310</v>
      </c>
      <c r="BO8" s="467"/>
      <c r="BP8" s="467"/>
      <c r="BQ8" s="467"/>
      <c r="BR8" s="467"/>
      <c r="BS8" s="467"/>
      <c r="BT8" s="467"/>
      <c r="BU8" s="468"/>
      <c r="BV8" s="466">
        <v>2536001</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0.27</v>
      </c>
      <c r="CU8" s="507"/>
      <c r="CV8" s="507"/>
      <c r="CW8" s="507"/>
      <c r="CX8" s="507"/>
      <c r="CY8" s="507"/>
      <c r="CZ8" s="507"/>
      <c r="DA8" s="508"/>
      <c r="DB8" s="506">
        <v>0.27</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82739</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102</v>
      </c>
      <c r="AV9" s="499"/>
      <c r="AW9" s="499"/>
      <c r="AX9" s="499"/>
      <c r="AY9" s="500" t="s">
        <v>116</v>
      </c>
      <c r="AZ9" s="501"/>
      <c r="BA9" s="501"/>
      <c r="BB9" s="501"/>
      <c r="BC9" s="501"/>
      <c r="BD9" s="501"/>
      <c r="BE9" s="501"/>
      <c r="BF9" s="501"/>
      <c r="BG9" s="501"/>
      <c r="BH9" s="501"/>
      <c r="BI9" s="501"/>
      <c r="BJ9" s="501"/>
      <c r="BK9" s="501"/>
      <c r="BL9" s="501"/>
      <c r="BM9" s="502"/>
      <c r="BN9" s="466">
        <v>-207691</v>
      </c>
      <c r="BO9" s="467"/>
      <c r="BP9" s="467"/>
      <c r="BQ9" s="467"/>
      <c r="BR9" s="467"/>
      <c r="BS9" s="467"/>
      <c r="BT9" s="467"/>
      <c r="BU9" s="468"/>
      <c r="BV9" s="466">
        <v>4418</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16.5</v>
      </c>
      <c r="CU9" s="464"/>
      <c r="CV9" s="464"/>
      <c r="CW9" s="464"/>
      <c r="CX9" s="464"/>
      <c r="CY9" s="464"/>
      <c r="CZ9" s="464"/>
      <c r="DA9" s="465"/>
      <c r="DB9" s="463">
        <v>16.7</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89065</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1312078</v>
      </c>
      <c r="BO10" s="467"/>
      <c r="BP10" s="467"/>
      <c r="BQ10" s="467"/>
      <c r="BR10" s="467"/>
      <c r="BS10" s="467"/>
      <c r="BT10" s="467"/>
      <c r="BU10" s="468"/>
      <c r="BV10" s="466">
        <v>1304022</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126</v>
      </c>
      <c r="AV11" s="499"/>
      <c r="AW11" s="499"/>
      <c r="AX11" s="499"/>
      <c r="AY11" s="500" t="s">
        <v>127</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15">
      <c r="A12" s="186"/>
      <c r="B12" s="526" t="s">
        <v>130</v>
      </c>
      <c r="C12" s="527"/>
      <c r="D12" s="527"/>
      <c r="E12" s="527"/>
      <c r="F12" s="527"/>
      <c r="G12" s="527"/>
      <c r="H12" s="527"/>
      <c r="I12" s="527"/>
      <c r="J12" s="527"/>
      <c r="K12" s="528"/>
      <c r="L12" s="535" t="s">
        <v>131</v>
      </c>
      <c r="M12" s="536"/>
      <c r="N12" s="536"/>
      <c r="O12" s="536"/>
      <c r="P12" s="536"/>
      <c r="Q12" s="537"/>
      <c r="R12" s="538">
        <v>81177</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94</v>
      </c>
      <c r="AV12" s="499"/>
      <c r="AW12" s="499"/>
      <c r="AX12" s="499"/>
      <c r="AY12" s="500" t="s">
        <v>135</v>
      </c>
      <c r="AZ12" s="501"/>
      <c r="BA12" s="501"/>
      <c r="BB12" s="501"/>
      <c r="BC12" s="501"/>
      <c r="BD12" s="501"/>
      <c r="BE12" s="501"/>
      <c r="BF12" s="501"/>
      <c r="BG12" s="501"/>
      <c r="BH12" s="501"/>
      <c r="BI12" s="501"/>
      <c r="BJ12" s="501"/>
      <c r="BK12" s="501"/>
      <c r="BL12" s="501"/>
      <c r="BM12" s="502"/>
      <c r="BN12" s="466">
        <v>3554744</v>
      </c>
      <c r="BO12" s="467"/>
      <c r="BP12" s="467"/>
      <c r="BQ12" s="467"/>
      <c r="BR12" s="467"/>
      <c r="BS12" s="467"/>
      <c r="BT12" s="467"/>
      <c r="BU12" s="468"/>
      <c r="BV12" s="466">
        <v>3055448</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137</v>
      </c>
      <c r="CU12" s="507"/>
      <c r="CV12" s="507"/>
      <c r="CW12" s="507"/>
      <c r="CX12" s="507"/>
      <c r="CY12" s="507"/>
      <c r="CZ12" s="507"/>
      <c r="DA12" s="508"/>
      <c r="DB12" s="506" t="s">
        <v>138</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139</v>
      </c>
      <c r="N13" s="555"/>
      <c r="O13" s="555"/>
      <c r="P13" s="555"/>
      <c r="Q13" s="556"/>
      <c r="R13" s="547">
        <v>80893</v>
      </c>
      <c r="S13" s="548"/>
      <c r="T13" s="548"/>
      <c r="U13" s="548"/>
      <c r="V13" s="549"/>
      <c r="W13" s="482" t="s">
        <v>140</v>
      </c>
      <c r="X13" s="483"/>
      <c r="Y13" s="483"/>
      <c r="Z13" s="483"/>
      <c r="AA13" s="483"/>
      <c r="AB13" s="473"/>
      <c r="AC13" s="517">
        <v>5064</v>
      </c>
      <c r="AD13" s="518"/>
      <c r="AE13" s="518"/>
      <c r="AF13" s="518"/>
      <c r="AG13" s="557"/>
      <c r="AH13" s="517">
        <v>5779</v>
      </c>
      <c r="AI13" s="518"/>
      <c r="AJ13" s="518"/>
      <c r="AK13" s="518"/>
      <c r="AL13" s="519"/>
      <c r="AM13" s="495" t="s">
        <v>141</v>
      </c>
      <c r="AN13" s="496"/>
      <c r="AO13" s="496"/>
      <c r="AP13" s="496"/>
      <c r="AQ13" s="496"/>
      <c r="AR13" s="496"/>
      <c r="AS13" s="496"/>
      <c r="AT13" s="497"/>
      <c r="AU13" s="498" t="s">
        <v>142</v>
      </c>
      <c r="AV13" s="499"/>
      <c r="AW13" s="499"/>
      <c r="AX13" s="499"/>
      <c r="AY13" s="500" t="s">
        <v>143</v>
      </c>
      <c r="AZ13" s="501"/>
      <c r="BA13" s="501"/>
      <c r="BB13" s="501"/>
      <c r="BC13" s="501"/>
      <c r="BD13" s="501"/>
      <c r="BE13" s="501"/>
      <c r="BF13" s="501"/>
      <c r="BG13" s="501"/>
      <c r="BH13" s="501"/>
      <c r="BI13" s="501"/>
      <c r="BJ13" s="501"/>
      <c r="BK13" s="501"/>
      <c r="BL13" s="501"/>
      <c r="BM13" s="502"/>
      <c r="BN13" s="466">
        <v>-2450357</v>
      </c>
      <c r="BO13" s="467"/>
      <c r="BP13" s="467"/>
      <c r="BQ13" s="467"/>
      <c r="BR13" s="467"/>
      <c r="BS13" s="467"/>
      <c r="BT13" s="467"/>
      <c r="BU13" s="468"/>
      <c r="BV13" s="466">
        <v>-1747008</v>
      </c>
      <c r="BW13" s="467"/>
      <c r="BX13" s="467"/>
      <c r="BY13" s="467"/>
      <c r="BZ13" s="467"/>
      <c r="CA13" s="467"/>
      <c r="CB13" s="467"/>
      <c r="CC13" s="468"/>
      <c r="CD13" s="469" t="s">
        <v>144</v>
      </c>
      <c r="CE13" s="470"/>
      <c r="CF13" s="470"/>
      <c r="CG13" s="470"/>
      <c r="CH13" s="470"/>
      <c r="CI13" s="470"/>
      <c r="CJ13" s="470"/>
      <c r="CK13" s="470"/>
      <c r="CL13" s="470"/>
      <c r="CM13" s="470"/>
      <c r="CN13" s="470"/>
      <c r="CO13" s="470"/>
      <c r="CP13" s="470"/>
      <c r="CQ13" s="470"/>
      <c r="CR13" s="470"/>
      <c r="CS13" s="471"/>
      <c r="CT13" s="463">
        <v>9</v>
      </c>
      <c r="CU13" s="464"/>
      <c r="CV13" s="464"/>
      <c r="CW13" s="464"/>
      <c r="CX13" s="464"/>
      <c r="CY13" s="464"/>
      <c r="CZ13" s="464"/>
      <c r="DA13" s="465"/>
      <c r="DB13" s="463">
        <v>8.8000000000000007</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145</v>
      </c>
      <c r="M14" s="545"/>
      <c r="N14" s="545"/>
      <c r="O14" s="545"/>
      <c r="P14" s="545"/>
      <c r="Q14" s="546"/>
      <c r="R14" s="547">
        <v>82560</v>
      </c>
      <c r="S14" s="548"/>
      <c r="T14" s="548"/>
      <c r="U14" s="548"/>
      <c r="V14" s="549"/>
      <c r="W14" s="456"/>
      <c r="X14" s="457"/>
      <c r="Y14" s="457"/>
      <c r="Z14" s="457"/>
      <c r="AA14" s="457"/>
      <c r="AB14" s="446"/>
      <c r="AC14" s="550">
        <v>13.5</v>
      </c>
      <c r="AD14" s="551"/>
      <c r="AE14" s="551"/>
      <c r="AF14" s="551"/>
      <c r="AG14" s="552"/>
      <c r="AH14" s="550">
        <v>15</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146</v>
      </c>
      <c r="CE14" s="559"/>
      <c r="CF14" s="559"/>
      <c r="CG14" s="559"/>
      <c r="CH14" s="559"/>
      <c r="CI14" s="559"/>
      <c r="CJ14" s="559"/>
      <c r="CK14" s="559"/>
      <c r="CL14" s="559"/>
      <c r="CM14" s="559"/>
      <c r="CN14" s="559"/>
      <c r="CO14" s="559"/>
      <c r="CP14" s="559"/>
      <c r="CQ14" s="559"/>
      <c r="CR14" s="559"/>
      <c r="CS14" s="560"/>
      <c r="CT14" s="561">
        <v>24.8</v>
      </c>
      <c r="CU14" s="562"/>
      <c r="CV14" s="562"/>
      <c r="CW14" s="562"/>
      <c r="CX14" s="562"/>
      <c r="CY14" s="562"/>
      <c r="CZ14" s="562"/>
      <c r="DA14" s="563"/>
      <c r="DB14" s="561">
        <v>24.4</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147</v>
      </c>
      <c r="N15" s="555"/>
      <c r="O15" s="555"/>
      <c r="P15" s="555"/>
      <c r="Q15" s="556"/>
      <c r="R15" s="547">
        <v>82319</v>
      </c>
      <c r="S15" s="548"/>
      <c r="T15" s="548"/>
      <c r="U15" s="548"/>
      <c r="V15" s="549"/>
      <c r="W15" s="482" t="s">
        <v>148</v>
      </c>
      <c r="X15" s="483"/>
      <c r="Y15" s="483"/>
      <c r="Z15" s="483"/>
      <c r="AA15" s="483"/>
      <c r="AB15" s="473"/>
      <c r="AC15" s="517">
        <v>6290</v>
      </c>
      <c r="AD15" s="518"/>
      <c r="AE15" s="518"/>
      <c r="AF15" s="518"/>
      <c r="AG15" s="557"/>
      <c r="AH15" s="517">
        <v>6460</v>
      </c>
      <c r="AI15" s="518"/>
      <c r="AJ15" s="518"/>
      <c r="AK15" s="518"/>
      <c r="AL15" s="519"/>
      <c r="AM15" s="495"/>
      <c r="AN15" s="496"/>
      <c r="AO15" s="496"/>
      <c r="AP15" s="496"/>
      <c r="AQ15" s="496"/>
      <c r="AR15" s="496"/>
      <c r="AS15" s="496"/>
      <c r="AT15" s="497"/>
      <c r="AU15" s="498"/>
      <c r="AV15" s="499"/>
      <c r="AW15" s="499"/>
      <c r="AX15" s="499"/>
      <c r="AY15" s="426" t="s">
        <v>149</v>
      </c>
      <c r="AZ15" s="427"/>
      <c r="BA15" s="427"/>
      <c r="BB15" s="427"/>
      <c r="BC15" s="427"/>
      <c r="BD15" s="427"/>
      <c r="BE15" s="427"/>
      <c r="BF15" s="427"/>
      <c r="BG15" s="427"/>
      <c r="BH15" s="427"/>
      <c r="BI15" s="427"/>
      <c r="BJ15" s="427"/>
      <c r="BK15" s="427"/>
      <c r="BL15" s="427"/>
      <c r="BM15" s="428"/>
      <c r="BN15" s="429">
        <v>7411947</v>
      </c>
      <c r="BO15" s="430"/>
      <c r="BP15" s="430"/>
      <c r="BQ15" s="430"/>
      <c r="BR15" s="430"/>
      <c r="BS15" s="430"/>
      <c r="BT15" s="430"/>
      <c r="BU15" s="431"/>
      <c r="BV15" s="429">
        <v>7386218</v>
      </c>
      <c r="BW15" s="430"/>
      <c r="BX15" s="430"/>
      <c r="BY15" s="430"/>
      <c r="BZ15" s="430"/>
      <c r="CA15" s="430"/>
      <c r="CB15" s="430"/>
      <c r="CC15" s="431"/>
      <c r="CD15" s="564" t="s">
        <v>150</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151</v>
      </c>
      <c r="M16" s="575"/>
      <c r="N16" s="575"/>
      <c r="O16" s="575"/>
      <c r="P16" s="575"/>
      <c r="Q16" s="576"/>
      <c r="R16" s="567" t="s">
        <v>152</v>
      </c>
      <c r="S16" s="568"/>
      <c r="T16" s="568"/>
      <c r="U16" s="568"/>
      <c r="V16" s="569"/>
      <c r="W16" s="456"/>
      <c r="X16" s="457"/>
      <c r="Y16" s="457"/>
      <c r="Z16" s="457"/>
      <c r="AA16" s="457"/>
      <c r="AB16" s="446"/>
      <c r="AC16" s="550">
        <v>16.8</v>
      </c>
      <c r="AD16" s="551"/>
      <c r="AE16" s="551"/>
      <c r="AF16" s="551"/>
      <c r="AG16" s="552"/>
      <c r="AH16" s="550">
        <v>16.8</v>
      </c>
      <c r="AI16" s="551"/>
      <c r="AJ16" s="551"/>
      <c r="AK16" s="551"/>
      <c r="AL16" s="553"/>
      <c r="AM16" s="495"/>
      <c r="AN16" s="496"/>
      <c r="AO16" s="496"/>
      <c r="AP16" s="496"/>
      <c r="AQ16" s="496"/>
      <c r="AR16" s="496"/>
      <c r="AS16" s="496"/>
      <c r="AT16" s="497"/>
      <c r="AU16" s="498"/>
      <c r="AV16" s="499"/>
      <c r="AW16" s="499"/>
      <c r="AX16" s="499"/>
      <c r="AY16" s="500" t="s">
        <v>153</v>
      </c>
      <c r="AZ16" s="501"/>
      <c r="BA16" s="501"/>
      <c r="BB16" s="501"/>
      <c r="BC16" s="501"/>
      <c r="BD16" s="501"/>
      <c r="BE16" s="501"/>
      <c r="BF16" s="501"/>
      <c r="BG16" s="501"/>
      <c r="BH16" s="501"/>
      <c r="BI16" s="501"/>
      <c r="BJ16" s="501"/>
      <c r="BK16" s="501"/>
      <c r="BL16" s="501"/>
      <c r="BM16" s="502"/>
      <c r="BN16" s="466">
        <v>26994504</v>
      </c>
      <c r="BO16" s="467"/>
      <c r="BP16" s="467"/>
      <c r="BQ16" s="467"/>
      <c r="BR16" s="467"/>
      <c r="BS16" s="467"/>
      <c r="BT16" s="467"/>
      <c r="BU16" s="468"/>
      <c r="BV16" s="466">
        <v>27066010</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154</v>
      </c>
      <c r="N17" s="571"/>
      <c r="O17" s="571"/>
      <c r="P17" s="571"/>
      <c r="Q17" s="572"/>
      <c r="R17" s="567" t="s">
        <v>155</v>
      </c>
      <c r="S17" s="568"/>
      <c r="T17" s="568"/>
      <c r="U17" s="568"/>
      <c r="V17" s="569"/>
      <c r="W17" s="482" t="s">
        <v>156</v>
      </c>
      <c r="X17" s="483"/>
      <c r="Y17" s="483"/>
      <c r="Z17" s="483"/>
      <c r="AA17" s="483"/>
      <c r="AB17" s="473"/>
      <c r="AC17" s="517">
        <v>26079</v>
      </c>
      <c r="AD17" s="518"/>
      <c r="AE17" s="518"/>
      <c r="AF17" s="518"/>
      <c r="AG17" s="557"/>
      <c r="AH17" s="517">
        <v>26292</v>
      </c>
      <c r="AI17" s="518"/>
      <c r="AJ17" s="518"/>
      <c r="AK17" s="518"/>
      <c r="AL17" s="519"/>
      <c r="AM17" s="495"/>
      <c r="AN17" s="496"/>
      <c r="AO17" s="496"/>
      <c r="AP17" s="496"/>
      <c r="AQ17" s="496"/>
      <c r="AR17" s="496"/>
      <c r="AS17" s="496"/>
      <c r="AT17" s="497"/>
      <c r="AU17" s="498"/>
      <c r="AV17" s="499"/>
      <c r="AW17" s="499"/>
      <c r="AX17" s="499"/>
      <c r="AY17" s="500" t="s">
        <v>157</v>
      </c>
      <c r="AZ17" s="501"/>
      <c r="BA17" s="501"/>
      <c r="BB17" s="501"/>
      <c r="BC17" s="501"/>
      <c r="BD17" s="501"/>
      <c r="BE17" s="501"/>
      <c r="BF17" s="501"/>
      <c r="BG17" s="501"/>
      <c r="BH17" s="501"/>
      <c r="BI17" s="501"/>
      <c r="BJ17" s="501"/>
      <c r="BK17" s="501"/>
      <c r="BL17" s="501"/>
      <c r="BM17" s="502"/>
      <c r="BN17" s="466">
        <v>9341507</v>
      </c>
      <c r="BO17" s="467"/>
      <c r="BP17" s="467"/>
      <c r="BQ17" s="467"/>
      <c r="BR17" s="467"/>
      <c r="BS17" s="467"/>
      <c r="BT17" s="467"/>
      <c r="BU17" s="468"/>
      <c r="BV17" s="466">
        <v>9330283</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158</v>
      </c>
      <c r="C18" s="509"/>
      <c r="D18" s="509"/>
      <c r="E18" s="578"/>
      <c r="F18" s="578"/>
      <c r="G18" s="578"/>
      <c r="H18" s="578"/>
      <c r="I18" s="578"/>
      <c r="J18" s="578"/>
      <c r="K18" s="578"/>
      <c r="L18" s="579">
        <v>683.87</v>
      </c>
      <c r="M18" s="579"/>
      <c r="N18" s="579"/>
      <c r="O18" s="579"/>
      <c r="P18" s="579"/>
      <c r="Q18" s="579"/>
      <c r="R18" s="580"/>
      <c r="S18" s="580"/>
      <c r="T18" s="580"/>
      <c r="U18" s="580"/>
      <c r="V18" s="581"/>
      <c r="W18" s="484"/>
      <c r="X18" s="485"/>
      <c r="Y18" s="485"/>
      <c r="Z18" s="485"/>
      <c r="AA18" s="485"/>
      <c r="AB18" s="476"/>
      <c r="AC18" s="582">
        <v>69.7</v>
      </c>
      <c r="AD18" s="583"/>
      <c r="AE18" s="583"/>
      <c r="AF18" s="583"/>
      <c r="AG18" s="584"/>
      <c r="AH18" s="582">
        <v>68.2</v>
      </c>
      <c r="AI18" s="583"/>
      <c r="AJ18" s="583"/>
      <c r="AK18" s="583"/>
      <c r="AL18" s="585"/>
      <c r="AM18" s="495"/>
      <c r="AN18" s="496"/>
      <c r="AO18" s="496"/>
      <c r="AP18" s="496"/>
      <c r="AQ18" s="496"/>
      <c r="AR18" s="496"/>
      <c r="AS18" s="496"/>
      <c r="AT18" s="497"/>
      <c r="AU18" s="498"/>
      <c r="AV18" s="499"/>
      <c r="AW18" s="499"/>
      <c r="AX18" s="499"/>
      <c r="AY18" s="500" t="s">
        <v>159</v>
      </c>
      <c r="AZ18" s="501"/>
      <c r="BA18" s="501"/>
      <c r="BB18" s="501"/>
      <c r="BC18" s="501"/>
      <c r="BD18" s="501"/>
      <c r="BE18" s="501"/>
      <c r="BF18" s="501"/>
      <c r="BG18" s="501"/>
      <c r="BH18" s="501"/>
      <c r="BI18" s="501"/>
      <c r="BJ18" s="501"/>
      <c r="BK18" s="501"/>
      <c r="BL18" s="501"/>
      <c r="BM18" s="502"/>
      <c r="BN18" s="466">
        <v>29660081</v>
      </c>
      <c r="BO18" s="467"/>
      <c r="BP18" s="467"/>
      <c r="BQ18" s="467"/>
      <c r="BR18" s="467"/>
      <c r="BS18" s="467"/>
      <c r="BT18" s="467"/>
      <c r="BU18" s="468"/>
      <c r="BV18" s="466">
        <v>29793204</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160</v>
      </c>
      <c r="C19" s="509"/>
      <c r="D19" s="509"/>
      <c r="E19" s="578"/>
      <c r="F19" s="578"/>
      <c r="G19" s="578"/>
      <c r="H19" s="578"/>
      <c r="I19" s="578"/>
      <c r="J19" s="578"/>
      <c r="K19" s="578"/>
      <c r="L19" s="586">
        <v>121</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161</v>
      </c>
      <c r="AZ19" s="501"/>
      <c r="BA19" s="501"/>
      <c r="BB19" s="501"/>
      <c r="BC19" s="501"/>
      <c r="BD19" s="501"/>
      <c r="BE19" s="501"/>
      <c r="BF19" s="501"/>
      <c r="BG19" s="501"/>
      <c r="BH19" s="501"/>
      <c r="BI19" s="501"/>
      <c r="BJ19" s="501"/>
      <c r="BK19" s="501"/>
      <c r="BL19" s="501"/>
      <c r="BM19" s="502"/>
      <c r="BN19" s="466">
        <v>41071970</v>
      </c>
      <c r="BO19" s="467"/>
      <c r="BP19" s="467"/>
      <c r="BQ19" s="467"/>
      <c r="BR19" s="467"/>
      <c r="BS19" s="467"/>
      <c r="BT19" s="467"/>
      <c r="BU19" s="468"/>
      <c r="BV19" s="466">
        <v>41163485</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162</v>
      </c>
      <c r="C20" s="509"/>
      <c r="D20" s="509"/>
      <c r="E20" s="578"/>
      <c r="F20" s="578"/>
      <c r="G20" s="578"/>
      <c r="H20" s="578"/>
      <c r="I20" s="578"/>
      <c r="J20" s="578"/>
      <c r="K20" s="578"/>
      <c r="L20" s="586">
        <v>33224</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163</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164</v>
      </c>
      <c r="C22" s="601"/>
      <c r="D22" s="602"/>
      <c r="E22" s="478" t="s">
        <v>1</v>
      </c>
      <c r="F22" s="483"/>
      <c r="G22" s="483"/>
      <c r="H22" s="483"/>
      <c r="I22" s="483"/>
      <c r="J22" s="483"/>
      <c r="K22" s="473"/>
      <c r="L22" s="478" t="s">
        <v>165</v>
      </c>
      <c r="M22" s="483"/>
      <c r="N22" s="483"/>
      <c r="O22" s="483"/>
      <c r="P22" s="473"/>
      <c r="Q22" s="609" t="s">
        <v>166</v>
      </c>
      <c r="R22" s="610"/>
      <c r="S22" s="610"/>
      <c r="T22" s="610"/>
      <c r="U22" s="610"/>
      <c r="V22" s="611"/>
      <c r="W22" s="615" t="s">
        <v>167</v>
      </c>
      <c r="X22" s="601"/>
      <c r="Y22" s="602"/>
      <c r="Z22" s="478" t="s">
        <v>1</v>
      </c>
      <c r="AA22" s="483"/>
      <c r="AB22" s="483"/>
      <c r="AC22" s="483"/>
      <c r="AD22" s="483"/>
      <c r="AE22" s="483"/>
      <c r="AF22" s="483"/>
      <c r="AG22" s="473"/>
      <c r="AH22" s="628" t="s">
        <v>168</v>
      </c>
      <c r="AI22" s="483"/>
      <c r="AJ22" s="483"/>
      <c r="AK22" s="483"/>
      <c r="AL22" s="473"/>
      <c r="AM22" s="628" t="s">
        <v>169</v>
      </c>
      <c r="AN22" s="629"/>
      <c r="AO22" s="629"/>
      <c r="AP22" s="629"/>
      <c r="AQ22" s="629"/>
      <c r="AR22" s="630"/>
      <c r="AS22" s="609" t="s">
        <v>166</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170</v>
      </c>
      <c r="AZ23" s="427"/>
      <c r="BA23" s="427"/>
      <c r="BB23" s="427"/>
      <c r="BC23" s="427"/>
      <c r="BD23" s="427"/>
      <c r="BE23" s="427"/>
      <c r="BF23" s="427"/>
      <c r="BG23" s="427"/>
      <c r="BH23" s="427"/>
      <c r="BI23" s="427"/>
      <c r="BJ23" s="427"/>
      <c r="BK23" s="427"/>
      <c r="BL23" s="427"/>
      <c r="BM23" s="428"/>
      <c r="BN23" s="466">
        <v>51103350</v>
      </c>
      <c r="BO23" s="467"/>
      <c r="BP23" s="467"/>
      <c r="BQ23" s="467"/>
      <c r="BR23" s="467"/>
      <c r="BS23" s="467"/>
      <c r="BT23" s="467"/>
      <c r="BU23" s="468"/>
      <c r="BV23" s="466">
        <v>50690142</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171</v>
      </c>
      <c r="F24" s="496"/>
      <c r="G24" s="496"/>
      <c r="H24" s="496"/>
      <c r="I24" s="496"/>
      <c r="J24" s="496"/>
      <c r="K24" s="497"/>
      <c r="L24" s="517">
        <v>1</v>
      </c>
      <c r="M24" s="518"/>
      <c r="N24" s="518"/>
      <c r="O24" s="518"/>
      <c r="P24" s="557"/>
      <c r="Q24" s="517">
        <v>8700</v>
      </c>
      <c r="R24" s="518"/>
      <c r="S24" s="518"/>
      <c r="T24" s="518"/>
      <c r="U24" s="518"/>
      <c r="V24" s="557"/>
      <c r="W24" s="616"/>
      <c r="X24" s="604"/>
      <c r="Y24" s="605"/>
      <c r="Z24" s="516" t="s">
        <v>172</v>
      </c>
      <c r="AA24" s="496"/>
      <c r="AB24" s="496"/>
      <c r="AC24" s="496"/>
      <c r="AD24" s="496"/>
      <c r="AE24" s="496"/>
      <c r="AF24" s="496"/>
      <c r="AG24" s="497"/>
      <c r="AH24" s="517">
        <v>718</v>
      </c>
      <c r="AI24" s="518"/>
      <c r="AJ24" s="518"/>
      <c r="AK24" s="518"/>
      <c r="AL24" s="557"/>
      <c r="AM24" s="517">
        <v>2358630</v>
      </c>
      <c r="AN24" s="518"/>
      <c r="AO24" s="518"/>
      <c r="AP24" s="518"/>
      <c r="AQ24" s="518"/>
      <c r="AR24" s="557"/>
      <c r="AS24" s="517">
        <v>3285</v>
      </c>
      <c r="AT24" s="518"/>
      <c r="AU24" s="518"/>
      <c r="AV24" s="518"/>
      <c r="AW24" s="518"/>
      <c r="AX24" s="519"/>
      <c r="AY24" s="636" t="s">
        <v>173</v>
      </c>
      <c r="AZ24" s="637"/>
      <c r="BA24" s="637"/>
      <c r="BB24" s="637"/>
      <c r="BC24" s="637"/>
      <c r="BD24" s="637"/>
      <c r="BE24" s="637"/>
      <c r="BF24" s="637"/>
      <c r="BG24" s="637"/>
      <c r="BH24" s="637"/>
      <c r="BI24" s="637"/>
      <c r="BJ24" s="637"/>
      <c r="BK24" s="637"/>
      <c r="BL24" s="637"/>
      <c r="BM24" s="638"/>
      <c r="BN24" s="466">
        <v>36057946</v>
      </c>
      <c r="BO24" s="467"/>
      <c r="BP24" s="467"/>
      <c r="BQ24" s="467"/>
      <c r="BR24" s="467"/>
      <c r="BS24" s="467"/>
      <c r="BT24" s="467"/>
      <c r="BU24" s="468"/>
      <c r="BV24" s="466">
        <v>34803450</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174</v>
      </c>
      <c r="F25" s="496"/>
      <c r="G25" s="496"/>
      <c r="H25" s="496"/>
      <c r="I25" s="496"/>
      <c r="J25" s="496"/>
      <c r="K25" s="497"/>
      <c r="L25" s="517">
        <v>1</v>
      </c>
      <c r="M25" s="518"/>
      <c r="N25" s="518"/>
      <c r="O25" s="518"/>
      <c r="P25" s="557"/>
      <c r="Q25" s="517">
        <v>6650</v>
      </c>
      <c r="R25" s="518"/>
      <c r="S25" s="518"/>
      <c r="T25" s="518"/>
      <c r="U25" s="518"/>
      <c r="V25" s="557"/>
      <c r="W25" s="616"/>
      <c r="X25" s="604"/>
      <c r="Y25" s="605"/>
      <c r="Z25" s="516" t="s">
        <v>175</v>
      </c>
      <c r="AA25" s="496"/>
      <c r="AB25" s="496"/>
      <c r="AC25" s="496"/>
      <c r="AD25" s="496"/>
      <c r="AE25" s="496"/>
      <c r="AF25" s="496"/>
      <c r="AG25" s="497"/>
      <c r="AH25" s="517" t="s">
        <v>137</v>
      </c>
      <c r="AI25" s="518"/>
      <c r="AJ25" s="518"/>
      <c r="AK25" s="518"/>
      <c r="AL25" s="557"/>
      <c r="AM25" s="517" t="s">
        <v>176</v>
      </c>
      <c r="AN25" s="518"/>
      <c r="AO25" s="518"/>
      <c r="AP25" s="518"/>
      <c r="AQ25" s="518"/>
      <c r="AR25" s="557"/>
      <c r="AS25" s="517" t="s">
        <v>177</v>
      </c>
      <c r="AT25" s="518"/>
      <c r="AU25" s="518"/>
      <c r="AV25" s="518"/>
      <c r="AW25" s="518"/>
      <c r="AX25" s="519"/>
      <c r="AY25" s="426" t="s">
        <v>178</v>
      </c>
      <c r="AZ25" s="427"/>
      <c r="BA25" s="427"/>
      <c r="BB25" s="427"/>
      <c r="BC25" s="427"/>
      <c r="BD25" s="427"/>
      <c r="BE25" s="427"/>
      <c r="BF25" s="427"/>
      <c r="BG25" s="427"/>
      <c r="BH25" s="427"/>
      <c r="BI25" s="427"/>
      <c r="BJ25" s="427"/>
      <c r="BK25" s="427"/>
      <c r="BL25" s="427"/>
      <c r="BM25" s="428"/>
      <c r="BN25" s="429">
        <v>2118777</v>
      </c>
      <c r="BO25" s="430"/>
      <c r="BP25" s="430"/>
      <c r="BQ25" s="430"/>
      <c r="BR25" s="430"/>
      <c r="BS25" s="430"/>
      <c r="BT25" s="430"/>
      <c r="BU25" s="431"/>
      <c r="BV25" s="429">
        <v>8174177</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179</v>
      </c>
      <c r="F26" s="496"/>
      <c r="G26" s="496"/>
      <c r="H26" s="496"/>
      <c r="I26" s="496"/>
      <c r="J26" s="496"/>
      <c r="K26" s="497"/>
      <c r="L26" s="517">
        <v>1</v>
      </c>
      <c r="M26" s="518"/>
      <c r="N26" s="518"/>
      <c r="O26" s="518"/>
      <c r="P26" s="557"/>
      <c r="Q26" s="517">
        <v>6050</v>
      </c>
      <c r="R26" s="518"/>
      <c r="S26" s="518"/>
      <c r="T26" s="518"/>
      <c r="U26" s="518"/>
      <c r="V26" s="557"/>
      <c r="W26" s="616"/>
      <c r="X26" s="604"/>
      <c r="Y26" s="605"/>
      <c r="Z26" s="516" t="s">
        <v>180</v>
      </c>
      <c r="AA26" s="626"/>
      <c r="AB26" s="626"/>
      <c r="AC26" s="626"/>
      <c r="AD26" s="626"/>
      <c r="AE26" s="626"/>
      <c r="AF26" s="626"/>
      <c r="AG26" s="627"/>
      <c r="AH26" s="517">
        <v>40</v>
      </c>
      <c r="AI26" s="518"/>
      <c r="AJ26" s="518"/>
      <c r="AK26" s="518"/>
      <c r="AL26" s="557"/>
      <c r="AM26" s="517">
        <v>137240</v>
      </c>
      <c r="AN26" s="518"/>
      <c r="AO26" s="518"/>
      <c r="AP26" s="518"/>
      <c r="AQ26" s="518"/>
      <c r="AR26" s="557"/>
      <c r="AS26" s="517">
        <v>3431</v>
      </c>
      <c r="AT26" s="518"/>
      <c r="AU26" s="518"/>
      <c r="AV26" s="518"/>
      <c r="AW26" s="518"/>
      <c r="AX26" s="519"/>
      <c r="AY26" s="469" t="s">
        <v>181</v>
      </c>
      <c r="AZ26" s="470"/>
      <c r="BA26" s="470"/>
      <c r="BB26" s="470"/>
      <c r="BC26" s="470"/>
      <c r="BD26" s="470"/>
      <c r="BE26" s="470"/>
      <c r="BF26" s="470"/>
      <c r="BG26" s="470"/>
      <c r="BH26" s="470"/>
      <c r="BI26" s="470"/>
      <c r="BJ26" s="470"/>
      <c r="BK26" s="470"/>
      <c r="BL26" s="470"/>
      <c r="BM26" s="471"/>
      <c r="BN26" s="466" t="s">
        <v>177</v>
      </c>
      <c r="BO26" s="467"/>
      <c r="BP26" s="467"/>
      <c r="BQ26" s="467"/>
      <c r="BR26" s="467"/>
      <c r="BS26" s="467"/>
      <c r="BT26" s="467"/>
      <c r="BU26" s="468"/>
      <c r="BV26" s="466" t="s">
        <v>137</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182</v>
      </c>
      <c r="F27" s="496"/>
      <c r="G27" s="496"/>
      <c r="H27" s="496"/>
      <c r="I27" s="496"/>
      <c r="J27" s="496"/>
      <c r="K27" s="497"/>
      <c r="L27" s="517">
        <v>1</v>
      </c>
      <c r="M27" s="518"/>
      <c r="N27" s="518"/>
      <c r="O27" s="518"/>
      <c r="P27" s="557"/>
      <c r="Q27" s="517">
        <v>4070</v>
      </c>
      <c r="R27" s="518"/>
      <c r="S27" s="518"/>
      <c r="T27" s="518"/>
      <c r="U27" s="518"/>
      <c r="V27" s="557"/>
      <c r="W27" s="616"/>
      <c r="X27" s="604"/>
      <c r="Y27" s="605"/>
      <c r="Z27" s="516" t="s">
        <v>183</v>
      </c>
      <c r="AA27" s="496"/>
      <c r="AB27" s="496"/>
      <c r="AC27" s="496"/>
      <c r="AD27" s="496"/>
      <c r="AE27" s="496"/>
      <c r="AF27" s="496"/>
      <c r="AG27" s="497"/>
      <c r="AH27" s="517">
        <v>31</v>
      </c>
      <c r="AI27" s="518"/>
      <c r="AJ27" s="518"/>
      <c r="AK27" s="518"/>
      <c r="AL27" s="557"/>
      <c r="AM27" s="517">
        <v>104477</v>
      </c>
      <c r="AN27" s="518"/>
      <c r="AO27" s="518"/>
      <c r="AP27" s="518"/>
      <c r="AQ27" s="518"/>
      <c r="AR27" s="557"/>
      <c r="AS27" s="517">
        <v>3370</v>
      </c>
      <c r="AT27" s="518"/>
      <c r="AU27" s="518"/>
      <c r="AV27" s="518"/>
      <c r="AW27" s="518"/>
      <c r="AX27" s="519"/>
      <c r="AY27" s="558" t="s">
        <v>184</v>
      </c>
      <c r="AZ27" s="559"/>
      <c r="BA27" s="559"/>
      <c r="BB27" s="559"/>
      <c r="BC27" s="559"/>
      <c r="BD27" s="559"/>
      <c r="BE27" s="559"/>
      <c r="BF27" s="559"/>
      <c r="BG27" s="559"/>
      <c r="BH27" s="559"/>
      <c r="BI27" s="559"/>
      <c r="BJ27" s="559"/>
      <c r="BK27" s="559"/>
      <c r="BL27" s="559"/>
      <c r="BM27" s="560"/>
      <c r="BN27" s="639">
        <v>50456</v>
      </c>
      <c r="BO27" s="640"/>
      <c r="BP27" s="640"/>
      <c r="BQ27" s="640"/>
      <c r="BR27" s="640"/>
      <c r="BS27" s="640"/>
      <c r="BT27" s="640"/>
      <c r="BU27" s="641"/>
      <c r="BV27" s="639">
        <v>50455</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185</v>
      </c>
      <c r="F28" s="496"/>
      <c r="G28" s="496"/>
      <c r="H28" s="496"/>
      <c r="I28" s="496"/>
      <c r="J28" s="496"/>
      <c r="K28" s="497"/>
      <c r="L28" s="517">
        <v>1</v>
      </c>
      <c r="M28" s="518"/>
      <c r="N28" s="518"/>
      <c r="O28" s="518"/>
      <c r="P28" s="557"/>
      <c r="Q28" s="517">
        <v>3660</v>
      </c>
      <c r="R28" s="518"/>
      <c r="S28" s="518"/>
      <c r="T28" s="518"/>
      <c r="U28" s="518"/>
      <c r="V28" s="557"/>
      <c r="W28" s="616"/>
      <c r="X28" s="604"/>
      <c r="Y28" s="605"/>
      <c r="Z28" s="516" t="s">
        <v>186</v>
      </c>
      <c r="AA28" s="496"/>
      <c r="AB28" s="496"/>
      <c r="AC28" s="496"/>
      <c r="AD28" s="496"/>
      <c r="AE28" s="496"/>
      <c r="AF28" s="496"/>
      <c r="AG28" s="497"/>
      <c r="AH28" s="517" t="s">
        <v>177</v>
      </c>
      <c r="AI28" s="518"/>
      <c r="AJ28" s="518"/>
      <c r="AK28" s="518"/>
      <c r="AL28" s="557"/>
      <c r="AM28" s="517" t="s">
        <v>177</v>
      </c>
      <c r="AN28" s="518"/>
      <c r="AO28" s="518"/>
      <c r="AP28" s="518"/>
      <c r="AQ28" s="518"/>
      <c r="AR28" s="557"/>
      <c r="AS28" s="517" t="s">
        <v>176</v>
      </c>
      <c r="AT28" s="518"/>
      <c r="AU28" s="518"/>
      <c r="AV28" s="518"/>
      <c r="AW28" s="518"/>
      <c r="AX28" s="519"/>
      <c r="AY28" s="642" t="s">
        <v>187</v>
      </c>
      <c r="AZ28" s="643"/>
      <c r="BA28" s="643"/>
      <c r="BB28" s="644"/>
      <c r="BC28" s="426" t="s">
        <v>48</v>
      </c>
      <c r="BD28" s="427"/>
      <c r="BE28" s="427"/>
      <c r="BF28" s="427"/>
      <c r="BG28" s="427"/>
      <c r="BH28" s="427"/>
      <c r="BI28" s="427"/>
      <c r="BJ28" s="427"/>
      <c r="BK28" s="427"/>
      <c r="BL28" s="427"/>
      <c r="BM28" s="428"/>
      <c r="BN28" s="429">
        <v>9697706</v>
      </c>
      <c r="BO28" s="430"/>
      <c r="BP28" s="430"/>
      <c r="BQ28" s="430"/>
      <c r="BR28" s="430"/>
      <c r="BS28" s="430"/>
      <c r="BT28" s="430"/>
      <c r="BU28" s="431"/>
      <c r="BV28" s="429">
        <v>11940372</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188</v>
      </c>
      <c r="F29" s="496"/>
      <c r="G29" s="496"/>
      <c r="H29" s="496"/>
      <c r="I29" s="496"/>
      <c r="J29" s="496"/>
      <c r="K29" s="497"/>
      <c r="L29" s="517">
        <v>24</v>
      </c>
      <c r="M29" s="518"/>
      <c r="N29" s="518"/>
      <c r="O29" s="518"/>
      <c r="P29" s="557"/>
      <c r="Q29" s="517">
        <v>3480</v>
      </c>
      <c r="R29" s="518"/>
      <c r="S29" s="518"/>
      <c r="T29" s="518"/>
      <c r="U29" s="518"/>
      <c r="V29" s="557"/>
      <c r="W29" s="617"/>
      <c r="X29" s="618"/>
      <c r="Y29" s="619"/>
      <c r="Z29" s="516" t="s">
        <v>189</v>
      </c>
      <c r="AA29" s="496"/>
      <c r="AB29" s="496"/>
      <c r="AC29" s="496"/>
      <c r="AD29" s="496"/>
      <c r="AE29" s="496"/>
      <c r="AF29" s="496"/>
      <c r="AG29" s="497"/>
      <c r="AH29" s="517">
        <v>749</v>
      </c>
      <c r="AI29" s="518"/>
      <c r="AJ29" s="518"/>
      <c r="AK29" s="518"/>
      <c r="AL29" s="557"/>
      <c r="AM29" s="517">
        <v>2463107</v>
      </c>
      <c r="AN29" s="518"/>
      <c r="AO29" s="518"/>
      <c r="AP29" s="518"/>
      <c r="AQ29" s="518"/>
      <c r="AR29" s="557"/>
      <c r="AS29" s="517">
        <v>3289</v>
      </c>
      <c r="AT29" s="518"/>
      <c r="AU29" s="518"/>
      <c r="AV29" s="518"/>
      <c r="AW29" s="518"/>
      <c r="AX29" s="519"/>
      <c r="AY29" s="645"/>
      <c r="AZ29" s="646"/>
      <c r="BA29" s="646"/>
      <c r="BB29" s="647"/>
      <c r="BC29" s="500" t="s">
        <v>190</v>
      </c>
      <c r="BD29" s="501"/>
      <c r="BE29" s="501"/>
      <c r="BF29" s="501"/>
      <c r="BG29" s="501"/>
      <c r="BH29" s="501"/>
      <c r="BI29" s="501"/>
      <c r="BJ29" s="501"/>
      <c r="BK29" s="501"/>
      <c r="BL29" s="501"/>
      <c r="BM29" s="502"/>
      <c r="BN29" s="466">
        <v>2171669</v>
      </c>
      <c r="BO29" s="467"/>
      <c r="BP29" s="467"/>
      <c r="BQ29" s="467"/>
      <c r="BR29" s="467"/>
      <c r="BS29" s="467"/>
      <c r="BT29" s="467"/>
      <c r="BU29" s="468"/>
      <c r="BV29" s="466">
        <v>1292969</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191</v>
      </c>
      <c r="X30" s="624"/>
      <c r="Y30" s="624"/>
      <c r="Z30" s="624"/>
      <c r="AA30" s="624"/>
      <c r="AB30" s="624"/>
      <c r="AC30" s="624"/>
      <c r="AD30" s="624"/>
      <c r="AE30" s="624"/>
      <c r="AF30" s="624"/>
      <c r="AG30" s="625"/>
      <c r="AH30" s="582">
        <v>97</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3898952</v>
      </c>
      <c r="BO30" s="640"/>
      <c r="BP30" s="640"/>
      <c r="BQ30" s="640"/>
      <c r="BR30" s="640"/>
      <c r="BS30" s="640"/>
      <c r="BT30" s="640"/>
      <c r="BU30" s="641"/>
      <c r="BV30" s="639">
        <v>4347397</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198</v>
      </c>
      <c r="D33" s="490"/>
      <c r="E33" s="455" t="s">
        <v>199</v>
      </c>
      <c r="F33" s="455"/>
      <c r="G33" s="455"/>
      <c r="H33" s="455"/>
      <c r="I33" s="455"/>
      <c r="J33" s="455"/>
      <c r="K33" s="455"/>
      <c r="L33" s="455"/>
      <c r="M33" s="455"/>
      <c r="N33" s="455"/>
      <c r="O33" s="455"/>
      <c r="P33" s="455"/>
      <c r="Q33" s="455"/>
      <c r="R33" s="455"/>
      <c r="S33" s="455"/>
      <c r="T33" s="215"/>
      <c r="U33" s="490" t="s">
        <v>200</v>
      </c>
      <c r="V33" s="490"/>
      <c r="W33" s="455" t="s">
        <v>201</v>
      </c>
      <c r="X33" s="455"/>
      <c r="Y33" s="455"/>
      <c r="Z33" s="455"/>
      <c r="AA33" s="455"/>
      <c r="AB33" s="455"/>
      <c r="AC33" s="455"/>
      <c r="AD33" s="455"/>
      <c r="AE33" s="455"/>
      <c r="AF33" s="455"/>
      <c r="AG33" s="455"/>
      <c r="AH33" s="455"/>
      <c r="AI33" s="455"/>
      <c r="AJ33" s="455"/>
      <c r="AK33" s="455"/>
      <c r="AL33" s="215"/>
      <c r="AM33" s="490" t="s">
        <v>202</v>
      </c>
      <c r="AN33" s="490"/>
      <c r="AO33" s="455" t="s">
        <v>199</v>
      </c>
      <c r="AP33" s="455"/>
      <c r="AQ33" s="455"/>
      <c r="AR33" s="455"/>
      <c r="AS33" s="455"/>
      <c r="AT33" s="455"/>
      <c r="AU33" s="455"/>
      <c r="AV33" s="455"/>
      <c r="AW33" s="455"/>
      <c r="AX33" s="455"/>
      <c r="AY33" s="455"/>
      <c r="AZ33" s="455"/>
      <c r="BA33" s="455"/>
      <c r="BB33" s="455"/>
      <c r="BC33" s="455"/>
      <c r="BD33" s="216"/>
      <c r="BE33" s="455" t="s">
        <v>203</v>
      </c>
      <c r="BF33" s="455"/>
      <c r="BG33" s="455" t="s">
        <v>204</v>
      </c>
      <c r="BH33" s="455"/>
      <c r="BI33" s="455"/>
      <c r="BJ33" s="455"/>
      <c r="BK33" s="455"/>
      <c r="BL33" s="455"/>
      <c r="BM33" s="455"/>
      <c r="BN33" s="455"/>
      <c r="BO33" s="455"/>
      <c r="BP33" s="455"/>
      <c r="BQ33" s="455"/>
      <c r="BR33" s="455"/>
      <c r="BS33" s="455"/>
      <c r="BT33" s="455"/>
      <c r="BU33" s="455"/>
      <c r="BV33" s="216"/>
      <c r="BW33" s="490" t="s">
        <v>203</v>
      </c>
      <c r="BX33" s="490"/>
      <c r="BY33" s="455" t="s">
        <v>205</v>
      </c>
      <c r="BZ33" s="455"/>
      <c r="CA33" s="455"/>
      <c r="CB33" s="455"/>
      <c r="CC33" s="455"/>
      <c r="CD33" s="455"/>
      <c r="CE33" s="455"/>
      <c r="CF33" s="455"/>
      <c r="CG33" s="455"/>
      <c r="CH33" s="455"/>
      <c r="CI33" s="455"/>
      <c r="CJ33" s="455"/>
      <c r="CK33" s="455"/>
      <c r="CL33" s="455"/>
      <c r="CM33" s="455"/>
      <c r="CN33" s="215"/>
      <c r="CO33" s="490" t="s">
        <v>200</v>
      </c>
      <c r="CP33" s="490"/>
      <c r="CQ33" s="455" t="s">
        <v>206</v>
      </c>
      <c r="CR33" s="455"/>
      <c r="CS33" s="455"/>
      <c r="CT33" s="455"/>
      <c r="CU33" s="455"/>
      <c r="CV33" s="455"/>
      <c r="CW33" s="455"/>
      <c r="CX33" s="455"/>
      <c r="CY33" s="455"/>
      <c r="CZ33" s="455"/>
      <c r="DA33" s="455"/>
      <c r="DB33" s="455"/>
      <c r="DC33" s="455"/>
      <c r="DD33" s="455"/>
      <c r="DE33" s="455"/>
      <c r="DF33" s="215"/>
      <c r="DG33" s="651" t="s">
        <v>207</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4</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8</v>
      </c>
      <c r="AN34" s="652"/>
      <c r="AO34" s="653" t="str">
        <f>IF('各会計、関係団体の財政状況及び健全化判断比率'!B32="","",'各会計、関係団体の財政状況及び健全化判断比率'!B32)</f>
        <v>水道事業会計</v>
      </c>
      <c r="AP34" s="653"/>
      <c r="AQ34" s="653"/>
      <c r="AR34" s="653"/>
      <c r="AS34" s="653"/>
      <c r="AT34" s="653"/>
      <c r="AU34" s="653"/>
      <c r="AV34" s="653"/>
      <c r="AW34" s="653"/>
      <c r="AX34" s="653"/>
      <c r="AY34" s="653"/>
      <c r="AZ34" s="653"/>
      <c r="BA34" s="653"/>
      <c r="BB34" s="653"/>
      <c r="BC34" s="653"/>
      <c r="BD34" s="213"/>
      <c r="BE34" s="652">
        <f>IF(BG34="","",MAX(C34:D43,U34:V43,AM34:AN43)+1)</f>
        <v>11</v>
      </c>
      <c r="BF34" s="652"/>
      <c r="BG34" s="653" t="str">
        <f>IF('各会計、関係団体の財政状況及び健全化判断比率'!B35="","",'各会計、関係団体の財政状況及び健全化判断比率'!B35)</f>
        <v>浄化槽市町村整備推進事業特別会計</v>
      </c>
      <c r="BH34" s="653"/>
      <c r="BI34" s="653"/>
      <c r="BJ34" s="653"/>
      <c r="BK34" s="653"/>
      <c r="BL34" s="653"/>
      <c r="BM34" s="653"/>
      <c r="BN34" s="653"/>
      <c r="BO34" s="653"/>
      <c r="BP34" s="653"/>
      <c r="BQ34" s="653"/>
      <c r="BR34" s="653"/>
      <c r="BS34" s="653"/>
      <c r="BT34" s="653"/>
      <c r="BU34" s="653"/>
      <c r="BV34" s="213"/>
      <c r="BW34" s="652">
        <f>IF(BY34="","",MAX(C34:D43,U34:V43,AM34:AN43,BE34:BF43)+1)</f>
        <v>12</v>
      </c>
      <c r="BX34" s="652"/>
      <c r="BY34" s="653" t="str">
        <f>IF('各会計、関係団体の財政状況及び健全化判断比率'!B68="","",'各会計、関係団体の財政状況及び健全化判断比率'!B68)</f>
        <v>上天草衛生施設組合</v>
      </c>
      <c r="BZ34" s="653"/>
      <c r="CA34" s="653"/>
      <c r="CB34" s="653"/>
      <c r="CC34" s="653"/>
      <c r="CD34" s="653"/>
      <c r="CE34" s="653"/>
      <c r="CF34" s="653"/>
      <c r="CG34" s="653"/>
      <c r="CH34" s="653"/>
      <c r="CI34" s="653"/>
      <c r="CJ34" s="653"/>
      <c r="CK34" s="653"/>
      <c r="CL34" s="653"/>
      <c r="CM34" s="653"/>
      <c r="CN34" s="213"/>
      <c r="CO34" s="652">
        <f>IF(CQ34="","",MAX(C34:D43,U34:V43,AM34:AN43,BE34:BF43,BW34:BX43)+1)</f>
        <v>17</v>
      </c>
      <c r="CP34" s="652"/>
      <c r="CQ34" s="653" t="str">
        <f>IF('各会計、関係団体の財政状況及び健全化判断比率'!BS7="","",'各会計、関係団体の財政状況及び健全化判断比率'!BS7)</f>
        <v>天草下島北部地域観光振興公社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歯科診療所特別会計</v>
      </c>
      <c r="F35" s="653"/>
      <c r="G35" s="653"/>
      <c r="H35" s="653"/>
      <c r="I35" s="653"/>
      <c r="J35" s="653"/>
      <c r="K35" s="653"/>
      <c r="L35" s="653"/>
      <c r="M35" s="653"/>
      <c r="N35" s="653"/>
      <c r="O35" s="653"/>
      <c r="P35" s="653"/>
      <c r="Q35" s="653"/>
      <c r="R35" s="653"/>
      <c r="S35" s="653"/>
      <c r="T35" s="213"/>
      <c r="U35" s="652">
        <f>IF(W35="","",U34+1)</f>
        <v>5</v>
      </c>
      <c r="V35" s="652"/>
      <c r="W35" s="653" t="str">
        <f>IF('各会計、関係団体の財政状況及び健全化判断比率'!B29="","",'各会計、関係団体の財政状況及び健全化判断比率'!B29)</f>
        <v>国民健康保険診療施設特別会計</v>
      </c>
      <c r="X35" s="653"/>
      <c r="Y35" s="653"/>
      <c r="Z35" s="653"/>
      <c r="AA35" s="653"/>
      <c r="AB35" s="653"/>
      <c r="AC35" s="653"/>
      <c r="AD35" s="653"/>
      <c r="AE35" s="653"/>
      <c r="AF35" s="653"/>
      <c r="AG35" s="653"/>
      <c r="AH35" s="653"/>
      <c r="AI35" s="653"/>
      <c r="AJ35" s="653"/>
      <c r="AK35" s="653"/>
      <c r="AL35" s="213"/>
      <c r="AM35" s="652">
        <f t="shared" ref="AM35:AM43" si="0">IF(AO35="","",AM34+1)</f>
        <v>9</v>
      </c>
      <c r="AN35" s="652"/>
      <c r="AO35" s="653" t="str">
        <f>IF('各会計、関係団体の財政状況及び健全化判断比率'!B33="","",'各会計、関係団体の財政状況及び健全化判断比率'!B33)</f>
        <v>病院事業会計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13</v>
      </c>
      <c r="BX35" s="652"/>
      <c r="BY35" s="653" t="str">
        <f>IF('各会計、関係団体の財政状況及び健全化判断比率'!B69="","",'各会計、関係団体の財政状況及び健全化判断比率'!B69)</f>
        <v>上天草・宇城水道企業団</v>
      </c>
      <c r="BZ35" s="653"/>
      <c r="CA35" s="653"/>
      <c r="CB35" s="653"/>
      <c r="CC35" s="653"/>
      <c r="CD35" s="653"/>
      <c r="CE35" s="653"/>
      <c r="CF35" s="653"/>
      <c r="CG35" s="653"/>
      <c r="CH35" s="653"/>
      <c r="CI35" s="653"/>
      <c r="CJ35" s="653"/>
      <c r="CK35" s="653"/>
      <c r="CL35" s="653"/>
      <c r="CM35" s="653"/>
      <c r="CN35" s="213"/>
      <c r="CO35" s="652">
        <f t="shared" ref="CO35:CO43" si="3">IF(CQ35="","",CO34+1)</f>
        <v>18</v>
      </c>
      <c r="CP35" s="652"/>
      <c r="CQ35" s="653" t="str">
        <f>IF('各会計、関係団体の財政状況及び健全化判断比率'!BS8="","",'各会計、関係団体の財政状況及び健全化判断比率'!BS8)</f>
        <v>㈱うしぶか</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f>IF(E36="","",C35+1)</f>
        <v>3</v>
      </c>
      <c r="D36" s="652"/>
      <c r="E36" s="653" t="str">
        <f>IF('各会計、関係団体の財政状況及び健全化判断比率'!B9="","",'各会計、関係団体の財政状況及び健全化判断比率'!B9)</f>
        <v>斎場事業特別会計</v>
      </c>
      <c r="F36" s="653"/>
      <c r="G36" s="653"/>
      <c r="H36" s="653"/>
      <c r="I36" s="653"/>
      <c r="J36" s="653"/>
      <c r="K36" s="653"/>
      <c r="L36" s="653"/>
      <c r="M36" s="653"/>
      <c r="N36" s="653"/>
      <c r="O36" s="653"/>
      <c r="P36" s="653"/>
      <c r="Q36" s="653"/>
      <c r="R36" s="653"/>
      <c r="S36" s="653"/>
      <c r="T36" s="213"/>
      <c r="U36" s="652">
        <f t="shared" ref="U36:U43" si="4">IF(W36="","",U35+1)</f>
        <v>6</v>
      </c>
      <c r="V36" s="652"/>
      <c r="W36" s="653" t="str">
        <f>IF('各会計、関係団体の財政状況及び健全化判断比率'!B30="","",'各会計、関係団体の財政状況及び健全化判断比率'!B30)</f>
        <v>介護保険特別会計</v>
      </c>
      <c r="X36" s="653"/>
      <c r="Y36" s="653"/>
      <c r="Z36" s="653"/>
      <c r="AA36" s="653"/>
      <c r="AB36" s="653"/>
      <c r="AC36" s="653"/>
      <c r="AD36" s="653"/>
      <c r="AE36" s="653"/>
      <c r="AF36" s="653"/>
      <c r="AG36" s="653"/>
      <c r="AH36" s="653"/>
      <c r="AI36" s="653"/>
      <c r="AJ36" s="653"/>
      <c r="AK36" s="653"/>
      <c r="AL36" s="213"/>
      <c r="AM36" s="652">
        <f t="shared" si="0"/>
        <v>10</v>
      </c>
      <c r="AN36" s="652"/>
      <c r="AO36" s="653" t="str">
        <f>IF('各会計、関係団体の財政状況及び健全化判断比率'!B34="","",'各会計、関係団体の財政状況及び健全化判断比率'!B34)</f>
        <v>下水道事業会計</v>
      </c>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14</v>
      </c>
      <c r="BX36" s="652"/>
      <c r="BY36" s="653" t="str">
        <f>IF('各会計、関係団体の財政状況及び健全化判断比率'!B70="","",'各会計、関係団体の財政状況及び健全化判断比率'!B70)</f>
        <v>天草広域連合</v>
      </c>
      <c r="BZ36" s="653"/>
      <c r="CA36" s="653"/>
      <c r="CB36" s="653"/>
      <c r="CC36" s="653"/>
      <c r="CD36" s="653"/>
      <c r="CE36" s="653"/>
      <c r="CF36" s="653"/>
      <c r="CG36" s="653"/>
      <c r="CH36" s="653"/>
      <c r="CI36" s="653"/>
      <c r="CJ36" s="653"/>
      <c r="CK36" s="653"/>
      <c r="CL36" s="653"/>
      <c r="CM36" s="653"/>
      <c r="CN36" s="213"/>
      <c r="CO36" s="652">
        <f t="shared" si="3"/>
        <v>19</v>
      </c>
      <c r="CP36" s="652"/>
      <c r="CQ36" s="653" t="str">
        <f>IF('各会計、関係団体の財政状況及び健全化判断比率'!BS9="","",'各会計、関係団体の財政状況及び健全化判断比率'!BS9)</f>
        <v>㈱プラスファイブ</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7</v>
      </c>
      <c r="V37" s="652"/>
      <c r="W37" s="653" t="str">
        <f>IF('各会計、関係団体の財政状況及び健全化判断比率'!B31="","",'各会計、関係団体の財政状況及び健全化判断比率'!B31)</f>
        <v>後期高齢者医療特別会計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15</v>
      </c>
      <c r="BX37" s="652"/>
      <c r="BY37" s="653" t="str">
        <f>IF('各会計、関係団体の財政状況及び健全化判断比率'!B71="","",'各会計、関係団体の財政状況及び健全化判断比率'!B71)</f>
        <v>熊本県後期高齢者医療広域連合（一般会計）</v>
      </c>
      <c r="BZ37" s="653"/>
      <c r="CA37" s="653"/>
      <c r="CB37" s="653"/>
      <c r="CC37" s="653"/>
      <c r="CD37" s="653"/>
      <c r="CE37" s="653"/>
      <c r="CF37" s="653"/>
      <c r="CG37" s="653"/>
      <c r="CH37" s="653"/>
      <c r="CI37" s="653"/>
      <c r="CJ37" s="653"/>
      <c r="CK37" s="653"/>
      <c r="CL37" s="653"/>
      <c r="CM37" s="653"/>
      <c r="CN37" s="213"/>
      <c r="CO37" s="652">
        <f t="shared" si="3"/>
        <v>20</v>
      </c>
      <c r="CP37" s="652"/>
      <c r="CQ37" s="653" t="str">
        <f>IF('各会計、関係団体の財政状況及び健全化判断比率'!BS10="","",'各会計、関係団体の財政状況及び健全化判断比率'!BS10)</f>
        <v>㈲愛夢里</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16</v>
      </c>
      <c r="BX38" s="652"/>
      <c r="BY38" s="653" t="str">
        <f>IF('各会計、関係団体の財政状況及び健全化判断比率'!B72="","",'各会計、関係団体の財政状況及び健全化判断比率'!B72)</f>
        <v>熊本県後期高齢者医療広域連合（特別会計）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212</v>
      </c>
    </row>
    <row r="50" spans="5:5" x14ac:dyDescent="0.15">
      <c r="E50" s="187" t="s">
        <v>213</v>
      </c>
    </row>
    <row r="51" spans="5:5" x14ac:dyDescent="0.15">
      <c r="E51" s="187" t="s">
        <v>214</v>
      </c>
    </row>
    <row r="52" spans="5:5" x14ac:dyDescent="0.15">
      <c r="E52" s="187" t="s">
        <v>215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q5cmIfaDkTL/ZZSb3Bmwy3CFSljla5MJ4kyRzgQUty8MOrJXL1+BhuASMSQYURVz2L3vvflLCBGf20y2//B2rQ==" saltValue="MJOxTh6V+kiuBmpCHi3Qe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44" t="s">
        <v>572</v>
      </c>
      <c r="D34" s="1244"/>
      <c r="E34" s="1245"/>
      <c r="F34" s="32">
        <v>11.39</v>
      </c>
      <c r="G34" s="33">
        <v>8.7799999999999994</v>
      </c>
      <c r="H34" s="33">
        <v>8.52</v>
      </c>
      <c r="I34" s="33">
        <v>8.26</v>
      </c>
      <c r="J34" s="34">
        <v>7.91</v>
      </c>
      <c r="K34" s="22"/>
      <c r="L34" s="22"/>
      <c r="M34" s="22"/>
      <c r="N34" s="22"/>
      <c r="O34" s="22"/>
      <c r="P34" s="22"/>
    </row>
    <row r="35" spans="1:16" ht="39" customHeight="1" x14ac:dyDescent="0.15">
      <c r="A35" s="22"/>
      <c r="B35" s="35"/>
      <c r="C35" s="1238" t="s">
        <v>573</v>
      </c>
      <c r="D35" s="1239"/>
      <c r="E35" s="1240"/>
      <c r="F35" s="36">
        <v>4.53</v>
      </c>
      <c r="G35" s="37">
        <v>6.76</v>
      </c>
      <c r="H35" s="37">
        <v>7.57</v>
      </c>
      <c r="I35" s="37">
        <v>7.85</v>
      </c>
      <c r="J35" s="38">
        <v>7.31</v>
      </c>
      <c r="K35" s="22"/>
      <c r="L35" s="22"/>
      <c r="M35" s="22"/>
      <c r="N35" s="22"/>
      <c r="O35" s="22"/>
      <c r="P35" s="22"/>
    </row>
    <row r="36" spans="1:16" ht="39" customHeight="1" x14ac:dyDescent="0.15">
      <c r="A36" s="22"/>
      <c r="B36" s="35"/>
      <c r="C36" s="1238" t="s">
        <v>574</v>
      </c>
      <c r="D36" s="1239"/>
      <c r="E36" s="1240"/>
      <c r="F36" s="36">
        <v>4.0199999999999996</v>
      </c>
      <c r="G36" s="37">
        <v>4.33</v>
      </c>
      <c r="H36" s="37">
        <v>5.2</v>
      </c>
      <c r="I36" s="37">
        <v>6.13</v>
      </c>
      <c r="J36" s="38">
        <v>7.18</v>
      </c>
      <c r="K36" s="22"/>
      <c r="L36" s="22"/>
      <c r="M36" s="22"/>
      <c r="N36" s="22"/>
      <c r="O36" s="22"/>
      <c r="P36" s="22"/>
    </row>
    <row r="37" spans="1:16" ht="39" customHeight="1" x14ac:dyDescent="0.15">
      <c r="A37" s="22"/>
      <c r="B37" s="35"/>
      <c r="C37" s="1238" t="s">
        <v>575</v>
      </c>
      <c r="D37" s="1239"/>
      <c r="E37" s="1240"/>
      <c r="F37" s="36" t="s">
        <v>523</v>
      </c>
      <c r="G37" s="37" t="s">
        <v>523</v>
      </c>
      <c r="H37" s="37">
        <v>0.57999999999999996</v>
      </c>
      <c r="I37" s="37">
        <v>0.85</v>
      </c>
      <c r="J37" s="38">
        <v>1.22</v>
      </c>
      <c r="K37" s="22"/>
      <c r="L37" s="22"/>
      <c r="M37" s="22"/>
      <c r="N37" s="22"/>
      <c r="O37" s="22"/>
      <c r="P37" s="22"/>
    </row>
    <row r="38" spans="1:16" ht="39" customHeight="1" x14ac:dyDescent="0.15">
      <c r="A38" s="22"/>
      <c r="B38" s="35"/>
      <c r="C38" s="1238" t="s">
        <v>576</v>
      </c>
      <c r="D38" s="1239"/>
      <c r="E38" s="1240"/>
      <c r="F38" s="36">
        <v>0.67</v>
      </c>
      <c r="G38" s="37">
        <v>0.84</v>
      </c>
      <c r="H38" s="37">
        <v>0.92</v>
      </c>
      <c r="I38" s="37">
        <v>1.55</v>
      </c>
      <c r="J38" s="38">
        <v>0.99</v>
      </c>
      <c r="K38" s="22"/>
      <c r="L38" s="22"/>
      <c r="M38" s="22"/>
      <c r="N38" s="22"/>
      <c r="O38" s="22"/>
      <c r="P38" s="22"/>
    </row>
    <row r="39" spans="1:16" ht="39" customHeight="1" x14ac:dyDescent="0.15">
      <c r="A39" s="22"/>
      <c r="B39" s="35"/>
      <c r="C39" s="1238" t="s">
        <v>577</v>
      </c>
      <c r="D39" s="1239"/>
      <c r="E39" s="1240"/>
      <c r="F39" s="36">
        <v>1.17</v>
      </c>
      <c r="G39" s="37">
        <v>1.5</v>
      </c>
      <c r="H39" s="37">
        <v>1.91</v>
      </c>
      <c r="I39" s="37">
        <v>1.57</v>
      </c>
      <c r="J39" s="38">
        <v>0.89</v>
      </c>
      <c r="K39" s="22"/>
      <c r="L39" s="22"/>
      <c r="M39" s="22"/>
      <c r="N39" s="22"/>
      <c r="O39" s="22"/>
      <c r="P39" s="22"/>
    </row>
    <row r="40" spans="1:16" ht="39" customHeight="1" x14ac:dyDescent="0.15">
      <c r="A40" s="22"/>
      <c r="B40" s="35"/>
      <c r="C40" s="1238" t="s">
        <v>578</v>
      </c>
      <c r="D40" s="1239"/>
      <c r="E40" s="1240"/>
      <c r="F40" s="36">
        <v>0.05</v>
      </c>
      <c r="G40" s="37">
        <v>0.06</v>
      </c>
      <c r="H40" s="37">
        <v>0.06</v>
      </c>
      <c r="I40" s="37">
        <v>0.04</v>
      </c>
      <c r="J40" s="38">
        <v>0.04</v>
      </c>
      <c r="K40" s="22"/>
      <c r="L40" s="22"/>
      <c r="M40" s="22"/>
      <c r="N40" s="22"/>
      <c r="O40" s="22"/>
      <c r="P40" s="22"/>
    </row>
    <row r="41" spans="1:16" ht="39" customHeight="1" x14ac:dyDescent="0.15">
      <c r="A41" s="22"/>
      <c r="B41" s="35"/>
      <c r="C41" s="1238" t="s">
        <v>579</v>
      </c>
      <c r="D41" s="1239"/>
      <c r="E41" s="1240"/>
      <c r="F41" s="36">
        <v>0.01</v>
      </c>
      <c r="G41" s="37">
        <v>0.01</v>
      </c>
      <c r="H41" s="37">
        <v>0.01</v>
      </c>
      <c r="I41" s="37">
        <v>0</v>
      </c>
      <c r="J41" s="38">
        <v>0.04</v>
      </c>
      <c r="K41" s="22"/>
      <c r="L41" s="22"/>
      <c r="M41" s="22"/>
      <c r="N41" s="22"/>
      <c r="O41" s="22"/>
      <c r="P41" s="22"/>
    </row>
    <row r="42" spans="1:16" ht="39" customHeight="1" x14ac:dyDescent="0.15">
      <c r="A42" s="22"/>
      <c r="B42" s="39"/>
      <c r="C42" s="1238" t="s">
        <v>580</v>
      </c>
      <c r="D42" s="1239"/>
      <c r="E42" s="1240"/>
      <c r="F42" s="36" t="s">
        <v>523</v>
      </c>
      <c r="G42" s="37" t="s">
        <v>523</v>
      </c>
      <c r="H42" s="37" t="s">
        <v>523</v>
      </c>
      <c r="I42" s="37" t="s">
        <v>523</v>
      </c>
      <c r="J42" s="38" t="s">
        <v>523</v>
      </c>
      <c r="K42" s="22"/>
      <c r="L42" s="22"/>
      <c r="M42" s="22"/>
      <c r="N42" s="22"/>
      <c r="O42" s="22"/>
      <c r="P42" s="22"/>
    </row>
    <row r="43" spans="1:16" ht="39" customHeight="1" thickBot="1" x14ac:dyDescent="0.2">
      <c r="A43" s="22"/>
      <c r="B43" s="40"/>
      <c r="C43" s="1241" t="s">
        <v>581</v>
      </c>
      <c r="D43" s="1242"/>
      <c r="E43" s="1243"/>
      <c r="F43" s="41">
        <v>0.05</v>
      </c>
      <c r="G43" s="42">
        <v>0.4</v>
      </c>
      <c r="H43" s="42">
        <v>0.21</v>
      </c>
      <c r="I43" s="42">
        <v>0.02</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BUJD2XjGAeneVC0his+/g8CHEQlNtO3+cYTz6e6H8O2kay1o6PYk3ZeHSzsDHoYRy3Lpyrfm91zVA/iTd426w==" saltValue="40E3ZpvXDPoQWG1JyFcm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6936</v>
      </c>
      <c r="L45" s="60">
        <v>6807</v>
      </c>
      <c r="M45" s="60">
        <v>7021</v>
      </c>
      <c r="N45" s="60">
        <v>6884</v>
      </c>
      <c r="O45" s="61">
        <v>6763</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523</v>
      </c>
      <c r="L46" s="64" t="s">
        <v>523</v>
      </c>
      <c r="M46" s="64" t="s">
        <v>523</v>
      </c>
      <c r="N46" s="64" t="s">
        <v>523</v>
      </c>
      <c r="O46" s="65" t="s">
        <v>523</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523</v>
      </c>
      <c r="L47" s="64" t="s">
        <v>523</v>
      </c>
      <c r="M47" s="64" t="s">
        <v>523</v>
      </c>
      <c r="N47" s="64" t="s">
        <v>523</v>
      </c>
      <c r="O47" s="65" t="s">
        <v>523</v>
      </c>
      <c r="P47" s="48"/>
      <c r="Q47" s="48"/>
      <c r="R47" s="48"/>
      <c r="S47" s="48"/>
      <c r="T47" s="48"/>
      <c r="U47" s="48"/>
    </row>
    <row r="48" spans="1:21" ht="30.75" customHeight="1" x14ac:dyDescent="0.15">
      <c r="A48" s="48"/>
      <c r="B48" s="1248"/>
      <c r="C48" s="1249"/>
      <c r="D48" s="62"/>
      <c r="E48" s="1254" t="s">
        <v>15</v>
      </c>
      <c r="F48" s="1254"/>
      <c r="G48" s="1254"/>
      <c r="H48" s="1254"/>
      <c r="I48" s="1254"/>
      <c r="J48" s="1255"/>
      <c r="K48" s="63">
        <v>1682</v>
      </c>
      <c r="L48" s="64">
        <v>1729</v>
      </c>
      <c r="M48" s="64">
        <v>1746</v>
      </c>
      <c r="N48" s="64">
        <v>1686</v>
      </c>
      <c r="O48" s="65">
        <v>1614</v>
      </c>
      <c r="P48" s="48"/>
      <c r="Q48" s="48"/>
      <c r="R48" s="48"/>
      <c r="S48" s="48"/>
      <c r="T48" s="48"/>
      <c r="U48" s="48"/>
    </row>
    <row r="49" spans="1:21" ht="30.75" customHeight="1" x14ac:dyDescent="0.15">
      <c r="A49" s="48"/>
      <c r="B49" s="1248"/>
      <c r="C49" s="1249"/>
      <c r="D49" s="62"/>
      <c r="E49" s="1254" t="s">
        <v>16</v>
      </c>
      <c r="F49" s="1254"/>
      <c r="G49" s="1254"/>
      <c r="H49" s="1254"/>
      <c r="I49" s="1254"/>
      <c r="J49" s="1255"/>
      <c r="K49" s="63">
        <v>192</v>
      </c>
      <c r="L49" s="64">
        <v>85</v>
      </c>
      <c r="M49" s="64">
        <v>71</v>
      </c>
      <c r="N49" s="64">
        <v>70</v>
      </c>
      <c r="O49" s="65">
        <v>61</v>
      </c>
      <c r="P49" s="48"/>
      <c r="Q49" s="48"/>
      <c r="R49" s="48"/>
      <c r="S49" s="48"/>
      <c r="T49" s="48"/>
      <c r="U49" s="48"/>
    </row>
    <row r="50" spans="1:21" ht="30.75" customHeight="1" x14ac:dyDescent="0.15">
      <c r="A50" s="48"/>
      <c r="B50" s="1248"/>
      <c r="C50" s="1249"/>
      <c r="D50" s="62"/>
      <c r="E50" s="1254" t="s">
        <v>17</v>
      </c>
      <c r="F50" s="1254"/>
      <c r="G50" s="1254"/>
      <c r="H50" s="1254"/>
      <c r="I50" s="1254"/>
      <c r="J50" s="1255"/>
      <c r="K50" s="63">
        <v>148</v>
      </c>
      <c r="L50" s="64">
        <v>148</v>
      </c>
      <c r="M50" s="64">
        <v>147</v>
      </c>
      <c r="N50" s="64">
        <v>145</v>
      </c>
      <c r="O50" s="65">
        <v>143</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523</v>
      </c>
      <c r="L51" s="64" t="s">
        <v>523</v>
      </c>
      <c r="M51" s="64" t="s">
        <v>523</v>
      </c>
      <c r="N51" s="64" t="s">
        <v>523</v>
      </c>
      <c r="O51" s="65" t="s">
        <v>523</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6615</v>
      </c>
      <c r="L52" s="64">
        <v>6453</v>
      </c>
      <c r="M52" s="64">
        <v>6540</v>
      </c>
      <c r="N52" s="64">
        <v>6444</v>
      </c>
      <c r="O52" s="65">
        <v>6300</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2343</v>
      </c>
      <c r="L53" s="69">
        <v>2316</v>
      </c>
      <c r="M53" s="69">
        <v>2445</v>
      </c>
      <c r="N53" s="69">
        <v>2341</v>
      </c>
      <c r="O53" s="70">
        <v>2281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582</v>
      </c>
      <c r="L56" s="80" t="s">
        <v>583</v>
      </c>
      <c r="M56" s="80" t="s">
        <v>584</v>
      </c>
      <c r="N56" s="80" t="s">
        <v>585</v>
      </c>
      <c r="O56" s="81" t="s">
        <v>586</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605</v>
      </c>
      <c r="L57" s="83" t="s">
        <v>523</v>
      </c>
      <c r="M57" s="83" t="s">
        <v>523</v>
      </c>
      <c r="N57" s="83" t="s">
        <v>523</v>
      </c>
      <c r="O57" s="84" t="s">
        <v>523</v>
      </c>
    </row>
    <row r="58" spans="1:21" ht="31.5" customHeight="1" thickBot="1" x14ac:dyDescent="0.2">
      <c r="B58" s="1264"/>
      <c r="C58" s="1265"/>
      <c r="D58" s="1269" t="s">
        <v>27</v>
      </c>
      <c r="E58" s="1270"/>
      <c r="F58" s="1270"/>
      <c r="G58" s="1270"/>
      <c r="H58" s="1270"/>
      <c r="I58" s="1270"/>
      <c r="J58" s="1271"/>
      <c r="K58" s="85" t="s">
        <v>605</v>
      </c>
      <c r="L58" s="86" t="s">
        <v>523</v>
      </c>
      <c r="M58" s="86" t="s">
        <v>523</v>
      </c>
      <c r="N58" s="86" t="s">
        <v>523</v>
      </c>
      <c r="O58" s="87" t="s">
        <v>523</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jAoJgrvlrOFJlACZopFt9sLxeJxZkILshWxoyIDm/ICkCE9zU8hdtO9Akjx7isAnESW8dHnpGF5L/6/n9hJKg==" saltValue="rKJmDEJ08J48j5Tz3dQ/3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565</v>
      </c>
      <c r="J40" s="99" t="s">
        <v>566</v>
      </c>
      <c r="K40" s="99" t="s">
        <v>567</v>
      </c>
      <c r="L40" s="99" t="s">
        <v>568</v>
      </c>
      <c r="M40" s="100" t="s">
        <v>569</v>
      </c>
    </row>
    <row r="41" spans="2:13" ht="27.75" customHeight="1" x14ac:dyDescent="0.15">
      <c r="B41" s="1272" t="s">
        <v>30</v>
      </c>
      <c r="C41" s="1273"/>
      <c r="D41" s="101"/>
      <c r="E41" s="1278" t="s">
        <v>31</v>
      </c>
      <c r="F41" s="1278"/>
      <c r="G41" s="1278"/>
      <c r="H41" s="1279"/>
      <c r="I41" s="102">
        <v>54069</v>
      </c>
      <c r="J41" s="103">
        <v>53398</v>
      </c>
      <c r="K41" s="103">
        <v>51281</v>
      </c>
      <c r="L41" s="103">
        <v>50690</v>
      </c>
      <c r="M41" s="104">
        <v>51103</v>
      </c>
    </row>
    <row r="42" spans="2:13" ht="27.75" customHeight="1" x14ac:dyDescent="0.15">
      <c r="B42" s="1274"/>
      <c r="C42" s="1275"/>
      <c r="D42" s="105"/>
      <c r="E42" s="1280" t="s">
        <v>32</v>
      </c>
      <c r="F42" s="1280"/>
      <c r="G42" s="1280"/>
      <c r="H42" s="1281"/>
      <c r="I42" s="106">
        <v>1215</v>
      </c>
      <c r="J42" s="107">
        <v>1090</v>
      </c>
      <c r="K42" s="107">
        <v>965</v>
      </c>
      <c r="L42" s="107">
        <v>837</v>
      </c>
      <c r="M42" s="108">
        <v>708</v>
      </c>
    </row>
    <row r="43" spans="2:13" ht="27.75" customHeight="1" x14ac:dyDescent="0.15">
      <c r="B43" s="1274"/>
      <c r="C43" s="1275"/>
      <c r="D43" s="105"/>
      <c r="E43" s="1280" t="s">
        <v>33</v>
      </c>
      <c r="F43" s="1280"/>
      <c r="G43" s="1280"/>
      <c r="H43" s="1281"/>
      <c r="I43" s="106">
        <v>16966</v>
      </c>
      <c r="J43" s="107">
        <v>15833</v>
      </c>
      <c r="K43" s="107">
        <v>14599</v>
      </c>
      <c r="L43" s="107">
        <v>14224</v>
      </c>
      <c r="M43" s="108">
        <v>13331</v>
      </c>
    </row>
    <row r="44" spans="2:13" ht="27.75" customHeight="1" x14ac:dyDescent="0.15">
      <c r="B44" s="1274"/>
      <c r="C44" s="1275"/>
      <c r="D44" s="105"/>
      <c r="E44" s="1280" t="s">
        <v>34</v>
      </c>
      <c r="F44" s="1280"/>
      <c r="G44" s="1280"/>
      <c r="H44" s="1281"/>
      <c r="I44" s="106">
        <v>306</v>
      </c>
      <c r="J44" s="107">
        <v>226</v>
      </c>
      <c r="K44" s="107">
        <v>160</v>
      </c>
      <c r="L44" s="107">
        <v>95</v>
      </c>
      <c r="M44" s="108">
        <v>33</v>
      </c>
    </row>
    <row r="45" spans="2:13" ht="27.75" customHeight="1" x14ac:dyDescent="0.15">
      <c r="B45" s="1274"/>
      <c r="C45" s="1275"/>
      <c r="D45" s="105"/>
      <c r="E45" s="1280" t="s">
        <v>35</v>
      </c>
      <c r="F45" s="1280"/>
      <c r="G45" s="1280"/>
      <c r="H45" s="1281"/>
      <c r="I45" s="106">
        <v>9889</v>
      </c>
      <c r="J45" s="107">
        <v>9184</v>
      </c>
      <c r="K45" s="107">
        <v>9029</v>
      </c>
      <c r="L45" s="107">
        <v>8566</v>
      </c>
      <c r="M45" s="108">
        <v>7948</v>
      </c>
    </row>
    <row r="46" spans="2:13" ht="27.75" customHeight="1" x14ac:dyDescent="0.15">
      <c r="B46" s="1274"/>
      <c r="C46" s="1275"/>
      <c r="D46" s="109"/>
      <c r="E46" s="1280" t="s">
        <v>36</v>
      </c>
      <c r="F46" s="1280"/>
      <c r="G46" s="1280"/>
      <c r="H46" s="1281"/>
      <c r="I46" s="106" t="s">
        <v>523</v>
      </c>
      <c r="J46" s="107" t="s">
        <v>523</v>
      </c>
      <c r="K46" s="107" t="s">
        <v>523</v>
      </c>
      <c r="L46" s="107" t="s">
        <v>523</v>
      </c>
      <c r="M46" s="108" t="s">
        <v>523</v>
      </c>
    </row>
    <row r="47" spans="2:13" ht="27.75" customHeight="1" x14ac:dyDescent="0.15">
      <c r="B47" s="1274"/>
      <c r="C47" s="1275"/>
      <c r="D47" s="110"/>
      <c r="E47" s="1282" t="s">
        <v>37</v>
      </c>
      <c r="F47" s="1283"/>
      <c r="G47" s="1283"/>
      <c r="H47" s="1284"/>
      <c r="I47" s="106" t="s">
        <v>523</v>
      </c>
      <c r="J47" s="107" t="s">
        <v>523</v>
      </c>
      <c r="K47" s="107" t="s">
        <v>523</v>
      </c>
      <c r="L47" s="107" t="s">
        <v>523</v>
      </c>
      <c r="M47" s="108" t="s">
        <v>523</v>
      </c>
    </row>
    <row r="48" spans="2:13" ht="27.75" customHeight="1" x14ac:dyDescent="0.15">
      <c r="B48" s="1274"/>
      <c r="C48" s="1275"/>
      <c r="D48" s="105"/>
      <c r="E48" s="1280" t="s">
        <v>38</v>
      </c>
      <c r="F48" s="1280"/>
      <c r="G48" s="1280"/>
      <c r="H48" s="1281"/>
      <c r="I48" s="106" t="s">
        <v>523</v>
      </c>
      <c r="J48" s="107" t="s">
        <v>523</v>
      </c>
      <c r="K48" s="107" t="s">
        <v>523</v>
      </c>
      <c r="L48" s="107" t="s">
        <v>523</v>
      </c>
      <c r="M48" s="108" t="s">
        <v>523</v>
      </c>
    </row>
    <row r="49" spans="2:13" ht="27.75" customHeight="1" x14ac:dyDescent="0.15">
      <c r="B49" s="1276"/>
      <c r="C49" s="1277"/>
      <c r="D49" s="105"/>
      <c r="E49" s="1280" t="s">
        <v>39</v>
      </c>
      <c r="F49" s="1280"/>
      <c r="G49" s="1280"/>
      <c r="H49" s="1281"/>
      <c r="I49" s="106" t="s">
        <v>523</v>
      </c>
      <c r="J49" s="107" t="s">
        <v>523</v>
      </c>
      <c r="K49" s="107" t="s">
        <v>523</v>
      </c>
      <c r="L49" s="107" t="s">
        <v>523</v>
      </c>
      <c r="M49" s="108" t="s">
        <v>523</v>
      </c>
    </row>
    <row r="50" spans="2:13" ht="27.75" customHeight="1" x14ac:dyDescent="0.15">
      <c r="B50" s="1285" t="s">
        <v>40</v>
      </c>
      <c r="C50" s="1286"/>
      <c r="D50" s="111"/>
      <c r="E50" s="1280" t="s">
        <v>41</v>
      </c>
      <c r="F50" s="1280"/>
      <c r="G50" s="1280"/>
      <c r="H50" s="1281"/>
      <c r="I50" s="106">
        <v>17862</v>
      </c>
      <c r="J50" s="107">
        <v>17303</v>
      </c>
      <c r="K50" s="107">
        <v>17946</v>
      </c>
      <c r="L50" s="107">
        <v>16635</v>
      </c>
      <c r="M50" s="108">
        <v>15254</v>
      </c>
    </row>
    <row r="51" spans="2:13" ht="27.75" customHeight="1" x14ac:dyDescent="0.15">
      <c r="B51" s="1274"/>
      <c r="C51" s="1275"/>
      <c r="D51" s="105"/>
      <c r="E51" s="1280" t="s">
        <v>42</v>
      </c>
      <c r="F51" s="1280"/>
      <c r="G51" s="1280"/>
      <c r="H51" s="1281"/>
      <c r="I51" s="106">
        <v>1764</v>
      </c>
      <c r="J51" s="107">
        <v>1662</v>
      </c>
      <c r="K51" s="107">
        <v>1906</v>
      </c>
      <c r="L51" s="107">
        <v>1876</v>
      </c>
      <c r="M51" s="108">
        <v>1996</v>
      </c>
    </row>
    <row r="52" spans="2:13" ht="27.75" customHeight="1" x14ac:dyDescent="0.15">
      <c r="B52" s="1276"/>
      <c r="C52" s="1277"/>
      <c r="D52" s="105"/>
      <c r="E52" s="1280" t="s">
        <v>43</v>
      </c>
      <c r="F52" s="1280"/>
      <c r="G52" s="1280"/>
      <c r="H52" s="1281"/>
      <c r="I52" s="106">
        <v>52897</v>
      </c>
      <c r="J52" s="107">
        <v>52264</v>
      </c>
      <c r="K52" s="107">
        <v>50676</v>
      </c>
      <c r="L52" s="107">
        <v>49558</v>
      </c>
      <c r="M52" s="108">
        <v>49538</v>
      </c>
    </row>
    <row r="53" spans="2:13" ht="27.75" customHeight="1" thickBot="1" x14ac:dyDescent="0.2">
      <c r="B53" s="1287" t="s">
        <v>44</v>
      </c>
      <c r="C53" s="1288"/>
      <c r="D53" s="112"/>
      <c r="E53" s="1289" t="s">
        <v>45</v>
      </c>
      <c r="F53" s="1289"/>
      <c r="G53" s="1289"/>
      <c r="H53" s="1290"/>
      <c r="I53" s="113">
        <v>9923</v>
      </c>
      <c r="J53" s="114">
        <v>8502</v>
      </c>
      <c r="K53" s="114">
        <v>5506</v>
      </c>
      <c r="L53" s="114">
        <v>6343</v>
      </c>
      <c r="M53" s="115">
        <v>6335</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fUUrx27pe4uSw/sah6A7OHm5Rj9aYey5zJVxYM/6W7V8ZHzsno067Z+QBTVIq7uayjjvKR+EW/NrSarlQs8Pg==" saltValue="70jr5En03/F0eLH4C7Qxx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85" zoomScaleNormal="8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567</v>
      </c>
      <c r="G54" s="124" t="s">
        <v>568</v>
      </c>
      <c r="H54" s="125" t="s">
        <v>569</v>
      </c>
    </row>
    <row r="55" spans="2:8" ht="52.5" customHeight="1" x14ac:dyDescent="0.15">
      <c r="B55" s="126"/>
      <c r="C55" s="1299" t="s">
        <v>48</v>
      </c>
      <c r="D55" s="1299"/>
      <c r="E55" s="1300"/>
      <c r="F55" s="127">
        <v>13692</v>
      </c>
      <c r="G55" s="127">
        <v>11940</v>
      </c>
      <c r="H55" s="128">
        <v>9698</v>
      </c>
    </row>
    <row r="56" spans="2:8" ht="52.5" customHeight="1" x14ac:dyDescent="0.15">
      <c r="B56" s="129"/>
      <c r="C56" s="1301" t="s">
        <v>49</v>
      </c>
      <c r="D56" s="1301"/>
      <c r="E56" s="1302"/>
      <c r="F56" s="130">
        <v>575</v>
      </c>
      <c r="G56" s="130">
        <v>1293</v>
      </c>
      <c r="H56" s="131">
        <v>2172</v>
      </c>
    </row>
    <row r="57" spans="2:8" ht="53.25" customHeight="1" x14ac:dyDescent="0.15">
      <c r="B57" s="129"/>
      <c r="C57" s="1303" t="s">
        <v>50</v>
      </c>
      <c r="D57" s="1303"/>
      <c r="E57" s="1304"/>
      <c r="F57" s="132">
        <v>4785</v>
      </c>
      <c r="G57" s="132">
        <v>4347</v>
      </c>
      <c r="H57" s="133">
        <v>3899</v>
      </c>
    </row>
    <row r="58" spans="2:8" ht="45.75" customHeight="1" x14ac:dyDescent="0.15">
      <c r="B58" s="134"/>
      <c r="C58" s="1291" t="s">
        <v>599</v>
      </c>
      <c r="D58" s="1292"/>
      <c r="E58" s="1293"/>
      <c r="F58" s="135">
        <v>3316</v>
      </c>
      <c r="G58" s="135">
        <v>3107</v>
      </c>
      <c r="H58" s="136">
        <v>2883</v>
      </c>
    </row>
    <row r="59" spans="2:8" ht="45.75" customHeight="1" x14ac:dyDescent="0.15">
      <c r="B59" s="134"/>
      <c r="C59" s="1291" t="s">
        <v>600</v>
      </c>
      <c r="D59" s="1292"/>
      <c r="E59" s="1293"/>
      <c r="F59" s="135">
        <v>450</v>
      </c>
      <c r="G59" s="135">
        <v>418</v>
      </c>
      <c r="H59" s="136">
        <v>385</v>
      </c>
    </row>
    <row r="60" spans="2:8" ht="45.75" customHeight="1" x14ac:dyDescent="0.15">
      <c r="B60" s="134"/>
      <c r="C60" s="1291" t="s">
        <v>601</v>
      </c>
      <c r="D60" s="1292"/>
      <c r="E60" s="1293"/>
      <c r="F60" s="135">
        <v>230</v>
      </c>
      <c r="G60" s="135">
        <v>231</v>
      </c>
      <c r="H60" s="136">
        <v>237</v>
      </c>
    </row>
    <row r="61" spans="2:8" ht="45.75" customHeight="1" x14ac:dyDescent="0.15">
      <c r="B61" s="134"/>
      <c r="C61" s="1291" t="s">
        <v>602</v>
      </c>
      <c r="D61" s="1292"/>
      <c r="E61" s="1293"/>
      <c r="F61" s="135">
        <v>520</v>
      </c>
      <c r="G61" s="135">
        <v>322</v>
      </c>
      <c r="H61" s="136">
        <v>214</v>
      </c>
    </row>
    <row r="62" spans="2:8" ht="45.75" customHeight="1" thickBot="1" x14ac:dyDescent="0.2">
      <c r="B62" s="137"/>
      <c r="C62" s="1294" t="s">
        <v>603</v>
      </c>
      <c r="D62" s="1295"/>
      <c r="E62" s="1296"/>
      <c r="F62" s="138">
        <v>84</v>
      </c>
      <c r="G62" s="138">
        <v>84</v>
      </c>
      <c r="H62" s="139">
        <v>81</v>
      </c>
    </row>
    <row r="63" spans="2:8" ht="52.5" customHeight="1" thickBot="1" x14ac:dyDescent="0.2">
      <c r="B63" s="140"/>
      <c r="C63" s="1297" t="s">
        <v>51</v>
      </c>
      <c r="D63" s="1297"/>
      <c r="E63" s="1298"/>
      <c r="F63" s="141">
        <v>19052</v>
      </c>
      <c r="G63" s="141">
        <v>17581</v>
      </c>
      <c r="H63" s="142">
        <v>15768</v>
      </c>
    </row>
    <row r="64" spans="2:8" ht="15" customHeight="1" x14ac:dyDescent="0.15"/>
    <row r="65" ht="0" hidden="1" customHeight="1" x14ac:dyDescent="0.15"/>
    <row r="66" ht="0" hidden="1" customHeight="1" x14ac:dyDescent="0.15"/>
  </sheetData>
  <sheetProtection algorithmName="SHA-512" hashValue="FJb9g/+uYjEcp9AluRgiHngRvUGukLYQWIhVpa+0mRh9XDtph4amlhpD+VihIPYr4S9PhHkF0yksaF89EaBSwQ==" saltValue="C1+9hQ8C8xurgbEc9D45z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J22" zoomScale="85" zoomScaleNormal="85" zoomScaleSheetLayoutView="55" workbookViewId="0">
      <selection activeCell="AN43" sqref="AN43:DC47"/>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606</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606</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607</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608</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7" t="s">
        <v>609</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9"/>
    </row>
    <row r="44" spans="2:109" x14ac:dyDescent="0.15">
      <c r="B44" s="394"/>
      <c r="AN44" s="1310"/>
      <c r="AO44" s="1311"/>
      <c r="AP44" s="1311"/>
      <c r="AQ44" s="1311"/>
      <c r="AR44" s="1311"/>
      <c r="AS44" s="1311"/>
      <c r="AT44" s="1311"/>
      <c r="AU44" s="1311"/>
      <c r="AV44" s="1311"/>
      <c r="AW44" s="1311"/>
      <c r="AX44" s="1311"/>
      <c r="AY44" s="1311"/>
      <c r="AZ44" s="1311"/>
      <c r="BA44" s="1311"/>
      <c r="BB44" s="1311"/>
      <c r="BC44" s="1311"/>
      <c r="BD44" s="1311"/>
      <c r="BE44" s="1311"/>
      <c r="BF44" s="1311"/>
      <c r="BG44" s="1311"/>
      <c r="BH44" s="1311"/>
      <c r="BI44" s="1311"/>
      <c r="BJ44" s="1311"/>
      <c r="BK44" s="1311"/>
      <c r="BL44" s="1311"/>
      <c r="BM44" s="1311"/>
      <c r="BN44" s="1311"/>
      <c r="BO44" s="1311"/>
      <c r="BP44" s="1311"/>
      <c r="BQ44" s="1311"/>
      <c r="BR44" s="1311"/>
      <c r="BS44" s="1311"/>
      <c r="BT44" s="1311"/>
      <c r="BU44" s="1311"/>
      <c r="BV44" s="1311"/>
      <c r="BW44" s="1311"/>
      <c r="BX44" s="1311"/>
      <c r="BY44" s="1311"/>
      <c r="BZ44" s="1311"/>
      <c r="CA44" s="1311"/>
      <c r="CB44" s="1311"/>
      <c r="CC44" s="1311"/>
      <c r="CD44" s="1311"/>
      <c r="CE44" s="1311"/>
      <c r="CF44" s="1311"/>
      <c r="CG44" s="1311"/>
      <c r="CH44" s="1311"/>
      <c r="CI44" s="1311"/>
      <c r="CJ44" s="1311"/>
      <c r="CK44" s="1311"/>
      <c r="CL44" s="1311"/>
      <c r="CM44" s="1311"/>
      <c r="CN44" s="1311"/>
      <c r="CO44" s="1311"/>
      <c r="CP44" s="1311"/>
      <c r="CQ44" s="1311"/>
      <c r="CR44" s="1311"/>
      <c r="CS44" s="1311"/>
      <c r="CT44" s="1311"/>
      <c r="CU44" s="1311"/>
      <c r="CV44" s="1311"/>
      <c r="CW44" s="1311"/>
      <c r="CX44" s="1311"/>
      <c r="CY44" s="1311"/>
      <c r="CZ44" s="1311"/>
      <c r="DA44" s="1311"/>
      <c r="DB44" s="1311"/>
      <c r="DC44" s="1312"/>
    </row>
    <row r="45" spans="2:109" x14ac:dyDescent="0.15">
      <c r="B45" s="394"/>
      <c r="AN45" s="1310"/>
      <c r="AO45" s="1311"/>
      <c r="AP45" s="1311"/>
      <c r="AQ45" s="1311"/>
      <c r="AR45" s="1311"/>
      <c r="AS45" s="1311"/>
      <c r="AT45" s="1311"/>
      <c r="AU45" s="1311"/>
      <c r="AV45" s="1311"/>
      <c r="AW45" s="1311"/>
      <c r="AX45" s="1311"/>
      <c r="AY45" s="1311"/>
      <c r="AZ45" s="1311"/>
      <c r="BA45" s="1311"/>
      <c r="BB45" s="1311"/>
      <c r="BC45" s="1311"/>
      <c r="BD45" s="1311"/>
      <c r="BE45" s="1311"/>
      <c r="BF45" s="1311"/>
      <c r="BG45" s="1311"/>
      <c r="BH45" s="1311"/>
      <c r="BI45" s="1311"/>
      <c r="BJ45" s="1311"/>
      <c r="BK45" s="1311"/>
      <c r="BL45" s="1311"/>
      <c r="BM45" s="1311"/>
      <c r="BN45" s="1311"/>
      <c r="BO45" s="1311"/>
      <c r="BP45" s="1311"/>
      <c r="BQ45" s="1311"/>
      <c r="BR45" s="1311"/>
      <c r="BS45" s="1311"/>
      <c r="BT45" s="1311"/>
      <c r="BU45" s="1311"/>
      <c r="BV45" s="1311"/>
      <c r="BW45" s="1311"/>
      <c r="BX45" s="1311"/>
      <c r="BY45" s="1311"/>
      <c r="BZ45" s="1311"/>
      <c r="CA45" s="1311"/>
      <c r="CB45" s="1311"/>
      <c r="CC45" s="1311"/>
      <c r="CD45" s="1311"/>
      <c r="CE45" s="1311"/>
      <c r="CF45" s="1311"/>
      <c r="CG45" s="1311"/>
      <c r="CH45" s="1311"/>
      <c r="CI45" s="1311"/>
      <c r="CJ45" s="1311"/>
      <c r="CK45" s="1311"/>
      <c r="CL45" s="1311"/>
      <c r="CM45" s="1311"/>
      <c r="CN45" s="1311"/>
      <c r="CO45" s="1311"/>
      <c r="CP45" s="1311"/>
      <c r="CQ45" s="1311"/>
      <c r="CR45" s="1311"/>
      <c r="CS45" s="1311"/>
      <c r="CT45" s="1311"/>
      <c r="CU45" s="1311"/>
      <c r="CV45" s="1311"/>
      <c r="CW45" s="1311"/>
      <c r="CX45" s="1311"/>
      <c r="CY45" s="1311"/>
      <c r="CZ45" s="1311"/>
      <c r="DA45" s="1311"/>
      <c r="DB45" s="1311"/>
      <c r="DC45" s="1312"/>
    </row>
    <row r="46" spans="2:109" x14ac:dyDescent="0.15">
      <c r="B46" s="394"/>
      <c r="AN46" s="1310"/>
      <c r="AO46" s="1311"/>
      <c r="AP46" s="1311"/>
      <c r="AQ46" s="1311"/>
      <c r="AR46" s="1311"/>
      <c r="AS46" s="1311"/>
      <c r="AT46" s="1311"/>
      <c r="AU46" s="1311"/>
      <c r="AV46" s="1311"/>
      <c r="AW46" s="1311"/>
      <c r="AX46" s="1311"/>
      <c r="AY46" s="1311"/>
      <c r="AZ46" s="1311"/>
      <c r="BA46" s="1311"/>
      <c r="BB46" s="1311"/>
      <c r="BC46" s="1311"/>
      <c r="BD46" s="1311"/>
      <c r="BE46" s="1311"/>
      <c r="BF46" s="1311"/>
      <c r="BG46" s="1311"/>
      <c r="BH46" s="1311"/>
      <c r="BI46" s="1311"/>
      <c r="BJ46" s="1311"/>
      <c r="BK46" s="1311"/>
      <c r="BL46" s="1311"/>
      <c r="BM46" s="1311"/>
      <c r="BN46" s="1311"/>
      <c r="BO46" s="1311"/>
      <c r="BP46" s="1311"/>
      <c r="BQ46" s="1311"/>
      <c r="BR46" s="1311"/>
      <c r="BS46" s="1311"/>
      <c r="BT46" s="1311"/>
      <c r="BU46" s="1311"/>
      <c r="BV46" s="1311"/>
      <c r="BW46" s="1311"/>
      <c r="BX46" s="1311"/>
      <c r="BY46" s="1311"/>
      <c r="BZ46" s="1311"/>
      <c r="CA46" s="1311"/>
      <c r="CB46" s="1311"/>
      <c r="CC46" s="1311"/>
      <c r="CD46" s="1311"/>
      <c r="CE46" s="1311"/>
      <c r="CF46" s="1311"/>
      <c r="CG46" s="1311"/>
      <c r="CH46" s="1311"/>
      <c r="CI46" s="1311"/>
      <c r="CJ46" s="1311"/>
      <c r="CK46" s="1311"/>
      <c r="CL46" s="1311"/>
      <c r="CM46" s="1311"/>
      <c r="CN46" s="1311"/>
      <c r="CO46" s="1311"/>
      <c r="CP46" s="1311"/>
      <c r="CQ46" s="1311"/>
      <c r="CR46" s="1311"/>
      <c r="CS46" s="1311"/>
      <c r="CT46" s="1311"/>
      <c r="CU46" s="1311"/>
      <c r="CV46" s="1311"/>
      <c r="CW46" s="1311"/>
      <c r="CX46" s="1311"/>
      <c r="CY46" s="1311"/>
      <c r="CZ46" s="1311"/>
      <c r="DA46" s="1311"/>
      <c r="DB46" s="1311"/>
      <c r="DC46" s="1312"/>
    </row>
    <row r="47" spans="2:109" x14ac:dyDescent="0.15">
      <c r="B47" s="394"/>
      <c r="AN47" s="1313"/>
      <c r="AO47" s="1314"/>
      <c r="AP47" s="1314"/>
      <c r="AQ47" s="1314"/>
      <c r="AR47" s="1314"/>
      <c r="AS47" s="1314"/>
      <c r="AT47" s="1314"/>
      <c r="AU47" s="1314"/>
      <c r="AV47" s="1314"/>
      <c r="AW47" s="1314"/>
      <c r="AX47" s="1314"/>
      <c r="AY47" s="1314"/>
      <c r="AZ47" s="1314"/>
      <c r="BA47" s="1314"/>
      <c r="BB47" s="1314"/>
      <c r="BC47" s="1314"/>
      <c r="BD47" s="1314"/>
      <c r="BE47" s="1314"/>
      <c r="BF47" s="1314"/>
      <c r="BG47" s="1314"/>
      <c r="BH47" s="1314"/>
      <c r="BI47" s="1314"/>
      <c r="BJ47" s="1314"/>
      <c r="BK47" s="1314"/>
      <c r="BL47" s="1314"/>
      <c r="BM47" s="1314"/>
      <c r="BN47" s="1314"/>
      <c r="BO47" s="1314"/>
      <c r="BP47" s="1314"/>
      <c r="BQ47" s="1314"/>
      <c r="BR47" s="1314"/>
      <c r="BS47" s="1314"/>
      <c r="BT47" s="1314"/>
      <c r="BU47" s="1314"/>
      <c r="BV47" s="1314"/>
      <c r="BW47" s="1314"/>
      <c r="BX47" s="1314"/>
      <c r="BY47" s="1314"/>
      <c r="BZ47" s="1314"/>
      <c r="CA47" s="1314"/>
      <c r="CB47" s="1314"/>
      <c r="CC47" s="1314"/>
      <c r="CD47" s="1314"/>
      <c r="CE47" s="1314"/>
      <c r="CF47" s="1314"/>
      <c r="CG47" s="1314"/>
      <c r="CH47" s="1314"/>
      <c r="CI47" s="1314"/>
      <c r="CJ47" s="1314"/>
      <c r="CK47" s="1314"/>
      <c r="CL47" s="1314"/>
      <c r="CM47" s="1314"/>
      <c r="CN47" s="1314"/>
      <c r="CO47" s="1314"/>
      <c r="CP47" s="1314"/>
      <c r="CQ47" s="1314"/>
      <c r="CR47" s="1314"/>
      <c r="CS47" s="1314"/>
      <c r="CT47" s="1314"/>
      <c r="CU47" s="1314"/>
      <c r="CV47" s="1314"/>
      <c r="CW47" s="1314"/>
      <c r="CX47" s="1314"/>
      <c r="CY47" s="1314"/>
      <c r="CZ47" s="1314"/>
      <c r="DA47" s="1314"/>
      <c r="DB47" s="1314"/>
      <c r="DC47" s="1315"/>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610</v>
      </c>
    </row>
    <row r="50" spans="1:109" x14ac:dyDescent="0.15">
      <c r="B50" s="394"/>
      <c r="G50" s="1316"/>
      <c r="H50" s="1316"/>
      <c r="I50" s="1316"/>
      <c r="J50" s="1316"/>
      <c r="K50" s="404"/>
      <c r="L50" s="404"/>
      <c r="M50" s="405"/>
      <c r="N50" s="405"/>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20" t="s">
        <v>565</v>
      </c>
      <c r="BQ50" s="1320"/>
      <c r="BR50" s="1320"/>
      <c r="BS50" s="1320"/>
      <c r="BT50" s="1320"/>
      <c r="BU50" s="1320"/>
      <c r="BV50" s="1320"/>
      <c r="BW50" s="1320"/>
      <c r="BX50" s="1320" t="s">
        <v>566</v>
      </c>
      <c r="BY50" s="1320"/>
      <c r="BZ50" s="1320"/>
      <c r="CA50" s="1320"/>
      <c r="CB50" s="1320"/>
      <c r="CC50" s="1320"/>
      <c r="CD50" s="1320"/>
      <c r="CE50" s="1320"/>
      <c r="CF50" s="1320" t="s">
        <v>567</v>
      </c>
      <c r="CG50" s="1320"/>
      <c r="CH50" s="1320"/>
      <c r="CI50" s="1320"/>
      <c r="CJ50" s="1320"/>
      <c r="CK50" s="1320"/>
      <c r="CL50" s="1320"/>
      <c r="CM50" s="1320"/>
      <c r="CN50" s="1320" t="s">
        <v>568</v>
      </c>
      <c r="CO50" s="1320"/>
      <c r="CP50" s="1320"/>
      <c r="CQ50" s="1320"/>
      <c r="CR50" s="1320"/>
      <c r="CS50" s="1320"/>
      <c r="CT50" s="1320"/>
      <c r="CU50" s="1320"/>
      <c r="CV50" s="1320" t="s">
        <v>569</v>
      </c>
      <c r="CW50" s="1320"/>
      <c r="CX50" s="1320"/>
      <c r="CY50" s="1320"/>
      <c r="CZ50" s="1320"/>
      <c r="DA50" s="1320"/>
      <c r="DB50" s="1320"/>
      <c r="DC50" s="1320"/>
    </row>
    <row r="51" spans="1:109" ht="13.5" customHeight="1" x14ac:dyDescent="0.15">
      <c r="B51" s="394"/>
      <c r="G51" s="1321"/>
      <c r="H51" s="1321"/>
      <c r="I51" s="1324"/>
      <c r="J51" s="1324"/>
      <c r="K51" s="1322"/>
      <c r="L51" s="1322"/>
      <c r="M51" s="1322"/>
      <c r="N51" s="1322"/>
      <c r="AM51" s="403"/>
      <c r="AN51" s="1323" t="s">
        <v>611</v>
      </c>
      <c r="AO51" s="1323"/>
      <c r="AP51" s="1323"/>
      <c r="AQ51" s="1323"/>
      <c r="AR51" s="1323"/>
      <c r="AS51" s="1323"/>
      <c r="AT51" s="1323"/>
      <c r="AU51" s="1323"/>
      <c r="AV51" s="1323"/>
      <c r="AW51" s="1323"/>
      <c r="AX51" s="1323"/>
      <c r="AY51" s="1323"/>
      <c r="AZ51" s="1323"/>
      <c r="BA51" s="1323"/>
      <c r="BB51" s="1323" t="s">
        <v>612</v>
      </c>
      <c r="BC51" s="1323"/>
      <c r="BD51" s="1323"/>
      <c r="BE51" s="1323"/>
      <c r="BF51" s="1323"/>
      <c r="BG51" s="1323"/>
      <c r="BH51" s="1323"/>
      <c r="BI51" s="1323"/>
      <c r="BJ51" s="1323"/>
      <c r="BK51" s="1323"/>
      <c r="BL51" s="1323"/>
      <c r="BM51" s="1323"/>
      <c r="BN51" s="1323"/>
      <c r="BO51" s="1323"/>
      <c r="BP51" s="1305"/>
      <c r="BQ51" s="1306"/>
      <c r="BR51" s="1306"/>
      <c r="BS51" s="1306"/>
      <c r="BT51" s="1306"/>
      <c r="BU51" s="1306"/>
      <c r="BV51" s="1306"/>
      <c r="BW51" s="1306"/>
      <c r="BX51" s="1305"/>
      <c r="BY51" s="1306"/>
      <c r="BZ51" s="1306"/>
      <c r="CA51" s="1306"/>
      <c r="CB51" s="1306"/>
      <c r="CC51" s="1306"/>
      <c r="CD51" s="1306"/>
      <c r="CE51" s="1306"/>
      <c r="CF51" s="1306">
        <v>20.399999999999999</v>
      </c>
      <c r="CG51" s="1306"/>
      <c r="CH51" s="1306"/>
      <c r="CI51" s="1306"/>
      <c r="CJ51" s="1306"/>
      <c r="CK51" s="1306"/>
      <c r="CL51" s="1306"/>
      <c r="CM51" s="1306"/>
      <c r="CN51" s="1306">
        <v>24.4</v>
      </c>
      <c r="CO51" s="1306"/>
      <c r="CP51" s="1306"/>
      <c r="CQ51" s="1306"/>
      <c r="CR51" s="1306"/>
      <c r="CS51" s="1306"/>
      <c r="CT51" s="1306"/>
      <c r="CU51" s="1306"/>
      <c r="CV51" s="1306">
        <v>24.8</v>
      </c>
      <c r="CW51" s="1306"/>
      <c r="CX51" s="1306"/>
      <c r="CY51" s="1306"/>
      <c r="CZ51" s="1306"/>
      <c r="DA51" s="1306"/>
      <c r="DB51" s="1306"/>
      <c r="DC51" s="1306"/>
    </row>
    <row r="52" spans="1:109" x14ac:dyDescent="0.15">
      <c r="B52" s="394"/>
      <c r="G52" s="1321"/>
      <c r="H52" s="1321"/>
      <c r="I52" s="1324"/>
      <c r="J52" s="1324"/>
      <c r="K52" s="1322"/>
      <c r="L52" s="1322"/>
      <c r="M52" s="1322"/>
      <c r="N52" s="1322"/>
      <c r="AM52" s="403"/>
      <c r="AN52" s="1323"/>
      <c r="AO52" s="1323"/>
      <c r="AP52" s="1323"/>
      <c r="AQ52" s="1323"/>
      <c r="AR52" s="1323"/>
      <c r="AS52" s="1323"/>
      <c r="AT52" s="1323"/>
      <c r="AU52" s="1323"/>
      <c r="AV52" s="1323"/>
      <c r="AW52" s="1323"/>
      <c r="AX52" s="1323"/>
      <c r="AY52" s="1323"/>
      <c r="AZ52" s="1323"/>
      <c r="BA52" s="1323"/>
      <c r="BB52" s="1323"/>
      <c r="BC52" s="1323"/>
      <c r="BD52" s="1323"/>
      <c r="BE52" s="1323"/>
      <c r="BF52" s="1323"/>
      <c r="BG52" s="1323"/>
      <c r="BH52" s="1323"/>
      <c r="BI52" s="1323"/>
      <c r="BJ52" s="1323"/>
      <c r="BK52" s="1323"/>
      <c r="BL52" s="1323"/>
      <c r="BM52" s="1323"/>
      <c r="BN52" s="1323"/>
      <c r="BO52" s="1323"/>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x14ac:dyDescent="0.15">
      <c r="A53" s="402"/>
      <c r="B53" s="394"/>
      <c r="G53" s="1321"/>
      <c r="H53" s="1321"/>
      <c r="I53" s="1316"/>
      <c r="J53" s="1316"/>
      <c r="K53" s="1322"/>
      <c r="L53" s="1322"/>
      <c r="M53" s="1322"/>
      <c r="N53" s="1322"/>
      <c r="AM53" s="403"/>
      <c r="AN53" s="1323"/>
      <c r="AO53" s="1323"/>
      <c r="AP53" s="1323"/>
      <c r="AQ53" s="1323"/>
      <c r="AR53" s="1323"/>
      <c r="AS53" s="1323"/>
      <c r="AT53" s="1323"/>
      <c r="AU53" s="1323"/>
      <c r="AV53" s="1323"/>
      <c r="AW53" s="1323"/>
      <c r="AX53" s="1323"/>
      <c r="AY53" s="1323"/>
      <c r="AZ53" s="1323"/>
      <c r="BA53" s="1323"/>
      <c r="BB53" s="1323" t="s">
        <v>613</v>
      </c>
      <c r="BC53" s="1323"/>
      <c r="BD53" s="1323"/>
      <c r="BE53" s="1323"/>
      <c r="BF53" s="1323"/>
      <c r="BG53" s="1323"/>
      <c r="BH53" s="1323"/>
      <c r="BI53" s="1323"/>
      <c r="BJ53" s="1323"/>
      <c r="BK53" s="1323"/>
      <c r="BL53" s="1323"/>
      <c r="BM53" s="1323"/>
      <c r="BN53" s="1323"/>
      <c r="BO53" s="1323"/>
      <c r="BP53" s="1305"/>
      <c r="BQ53" s="1306"/>
      <c r="BR53" s="1306"/>
      <c r="BS53" s="1306"/>
      <c r="BT53" s="1306"/>
      <c r="BU53" s="1306"/>
      <c r="BV53" s="1306"/>
      <c r="BW53" s="1306"/>
      <c r="BX53" s="1305"/>
      <c r="BY53" s="1306"/>
      <c r="BZ53" s="1306"/>
      <c r="CA53" s="1306"/>
      <c r="CB53" s="1306"/>
      <c r="CC53" s="1306"/>
      <c r="CD53" s="1306"/>
      <c r="CE53" s="1306"/>
      <c r="CF53" s="1306">
        <v>60.1</v>
      </c>
      <c r="CG53" s="1306"/>
      <c r="CH53" s="1306"/>
      <c r="CI53" s="1306"/>
      <c r="CJ53" s="1306"/>
      <c r="CK53" s="1306"/>
      <c r="CL53" s="1306"/>
      <c r="CM53" s="1306"/>
      <c r="CN53" s="1306">
        <v>66.099999999999994</v>
      </c>
      <c r="CO53" s="1306"/>
      <c r="CP53" s="1306"/>
      <c r="CQ53" s="1306"/>
      <c r="CR53" s="1306"/>
      <c r="CS53" s="1306"/>
      <c r="CT53" s="1306"/>
      <c r="CU53" s="1306"/>
      <c r="CV53" s="1306">
        <v>67.3</v>
      </c>
      <c r="CW53" s="1306"/>
      <c r="CX53" s="1306"/>
      <c r="CY53" s="1306"/>
      <c r="CZ53" s="1306"/>
      <c r="DA53" s="1306"/>
      <c r="DB53" s="1306"/>
      <c r="DC53" s="1306"/>
    </row>
    <row r="54" spans="1:109" x14ac:dyDescent="0.15">
      <c r="A54" s="402"/>
      <c r="B54" s="394"/>
      <c r="G54" s="1321"/>
      <c r="H54" s="1321"/>
      <c r="I54" s="1316"/>
      <c r="J54" s="1316"/>
      <c r="K54" s="1322"/>
      <c r="L54" s="1322"/>
      <c r="M54" s="1322"/>
      <c r="N54" s="1322"/>
      <c r="AM54" s="403"/>
      <c r="AN54" s="1323"/>
      <c r="AO54" s="1323"/>
      <c r="AP54" s="1323"/>
      <c r="AQ54" s="1323"/>
      <c r="AR54" s="1323"/>
      <c r="AS54" s="1323"/>
      <c r="AT54" s="1323"/>
      <c r="AU54" s="1323"/>
      <c r="AV54" s="1323"/>
      <c r="AW54" s="1323"/>
      <c r="AX54" s="1323"/>
      <c r="AY54" s="1323"/>
      <c r="AZ54" s="1323"/>
      <c r="BA54" s="1323"/>
      <c r="BB54" s="1323"/>
      <c r="BC54" s="1323"/>
      <c r="BD54" s="1323"/>
      <c r="BE54" s="1323"/>
      <c r="BF54" s="1323"/>
      <c r="BG54" s="1323"/>
      <c r="BH54" s="1323"/>
      <c r="BI54" s="1323"/>
      <c r="BJ54" s="1323"/>
      <c r="BK54" s="1323"/>
      <c r="BL54" s="1323"/>
      <c r="BM54" s="1323"/>
      <c r="BN54" s="1323"/>
      <c r="BO54" s="1323"/>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x14ac:dyDescent="0.15">
      <c r="A55" s="402"/>
      <c r="B55" s="394"/>
      <c r="G55" s="1316"/>
      <c r="H55" s="1316"/>
      <c r="I55" s="1316"/>
      <c r="J55" s="1316"/>
      <c r="K55" s="1322"/>
      <c r="L55" s="1322"/>
      <c r="M55" s="1322"/>
      <c r="N55" s="1322"/>
      <c r="AN55" s="1320" t="s">
        <v>614</v>
      </c>
      <c r="AO55" s="1320"/>
      <c r="AP55" s="1320"/>
      <c r="AQ55" s="1320"/>
      <c r="AR55" s="1320"/>
      <c r="AS55" s="1320"/>
      <c r="AT55" s="1320"/>
      <c r="AU55" s="1320"/>
      <c r="AV55" s="1320"/>
      <c r="AW55" s="1320"/>
      <c r="AX55" s="1320"/>
      <c r="AY55" s="1320"/>
      <c r="AZ55" s="1320"/>
      <c r="BA55" s="1320"/>
      <c r="BB55" s="1323" t="s">
        <v>612</v>
      </c>
      <c r="BC55" s="1323"/>
      <c r="BD55" s="1323"/>
      <c r="BE55" s="1323"/>
      <c r="BF55" s="1323"/>
      <c r="BG55" s="1323"/>
      <c r="BH55" s="1323"/>
      <c r="BI55" s="1323"/>
      <c r="BJ55" s="1323"/>
      <c r="BK55" s="1323"/>
      <c r="BL55" s="1323"/>
      <c r="BM55" s="1323"/>
      <c r="BN55" s="1323"/>
      <c r="BO55" s="1323"/>
      <c r="BP55" s="1305"/>
      <c r="BQ55" s="1306"/>
      <c r="BR55" s="1306"/>
      <c r="BS55" s="1306"/>
      <c r="BT55" s="1306"/>
      <c r="BU55" s="1306"/>
      <c r="BV55" s="1306"/>
      <c r="BW55" s="1306"/>
      <c r="BX55" s="1305"/>
      <c r="BY55" s="1306"/>
      <c r="BZ55" s="1306"/>
      <c r="CA55" s="1306"/>
      <c r="CB55" s="1306"/>
      <c r="CC55" s="1306"/>
      <c r="CD55" s="1306"/>
      <c r="CE55" s="1306"/>
      <c r="CF55" s="1306">
        <v>32.5</v>
      </c>
      <c r="CG55" s="1306"/>
      <c r="CH55" s="1306"/>
      <c r="CI55" s="1306"/>
      <c r="CJ55" s="1306"/>
      <c r="CK55" s="1306"/>
      <c r="CL55" s="1306"/>
      <c r="CM55" s="1306"/>
      <c r="CN55" s="1306">
        <v>30.2</v>
      </c>
      <c r="CO55" s="1306"/>
      <c r="CP55" s="1306"/>
      <c r="CQ55" s="1306"/>
      <c r="CR55" s="1306"/>
      <c r="CS55" s="1306"/>
      <c r="CT55" s="1306"/>
      <c r="CU55" s="1306"/>
      <c r="CV55" s="1306">
        <v>25.4</v>
      </c>
      <c r="CW55" s="1306"/>
      <c r="CX55" s="1306"/>
      <c r="CY55" s="1306"/>
      <c r="CZ55" s="1306"/>
      <c r="DA55" s="1306"/>
      <c r="DB55" s="1306"/>
      <c r="DC55" s="1306"/>
    </row>
    <row r="56" spans="1:109" x14ac:dyDescent="0.15">
      <c r="A56" s="402"/>
      <c r="B56" s="394"/>
      <c r="G56" s="1316"/>
      <c r="H56" s="1316"/>
      <c r="I56" s="1316"/>
      <c r="J56" s="1316"/>
      <c r="K56" s="1322"/>
      <c r="L56" s="1322"/>
      <c r="M56" s="1322"/>
      <c r="N56" s="1322"/>
      <c r="AN56" s="1320"/>
      <c r="AO56" s="1320"/>
      <c r="AP56" s="1320"/>
      <c r="AQ56" s="1320"/>
      <c r="AR56" s="1320"/>
      <c r="AS56" s="1320"/>
      <c r="AT56" s="1320"/>
      <c r="AU56" s="1320"/>
      <c r="AV56" s="1320"/>
      <c r="AW56" s="1320"/>
      <c r="AX56" s="1320"/>
      <c r="AY56" s="1320"/>
      <c r="AZ56" s="1320"/>
      <c r="BA56" s="1320"/>
      <c r="BB56" s="1323"/>
      <c r="BC56" s="1323"/>
      <c r="BD56" s="1323"/>
      <c r="BE56" s="1323"/>
      <c r="BF56" s="1323"/>
      <c r="BG56" s="1323"/>
      <c r="BH56" s="1323"/>
      <c r="BI56" s="1323"/>
      <c r="BJ56" s="1323"/>
      <c r="BK56" s="1323"/>
      <c r="BL56" s="1323"/>
      <c r="BM56" s="1323"/>
      <c r="BN56" s="1323"/>
      <c r="BO56" s="1323"/>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402" customFormat="1" x14ac:dyDescent="0.15">
      <c r="B57" s="406"/>
      <c r="G57" s="1316"/>
      <c r="H57" s="1316"/>
      <c r="I57" s="1325"/>
      <c r="J57" s="1325"/>
      <c r="K57" s="1322"/>
      <c r="L57" s="1322"/>
      <c r="M57" s="1322"/>
      <c r="N57" s="1322"/>
      <c r="AM57" s="387"/>
      <c r="AN57" s="1320"/>
      <c r="AO57" s="1320"/>
      <c r="AP57" s="1320"/>
      <c r="AQ57" s="1320"/>
      <c r="AR57" s="1320"/>
      <c r="AS57" s="1320"/>
      <c r="AT57" s="1320"/>
      <c r="AU57" s="1320"/>
      <c r="AV57" s="1320"/>
      <c r="AW57" s="1320"/>
      <c r="AX57" s="1320"/>
      <c r="AY57" s="1320"/>
      <c r="AZ57" s="1320"/>
      <c r="BA57" s="1320"/>
      <c r="BB57" s="1323" t="s">
        <v>615</v>
      </c>
      <c r="BC57" s="1323"/>
      <c r="BD57" s="1323"/>
      <c r="BE57" s="1323"/>
      <c r="BF57" s="1323"/>
      <c r="BG57" s="1323"/>
      <c r="BH57" s="1323"/>
      <c r="BI57" s="1323"/>
      <c r="BJ57" s="1323"/>
      <c r="BK57" s="1323"/>
      <c r="BL57" s="1323"/>
      <c r="BM57" s="1323"/>
      <c r="BN57" s="1323"/>
      <c r="BO57" s="1323"/>
      <c r="BP57" s="1305"/>
      <c r="BQ57" s="1306"/>
      <c r="BR57" s="1306"/>
      <c r="BS57" s="1306"/>
      <c r="BT57" s="1306"/>
      <c r="BU57" s="1306"/>
      <c r="BV57" s="1306"/>
      <c r="BW57" s="1306"/>
      <c r="BX57" s="1305"/>
      <c r="BY57" s="1306"/>
      <c r="BZ57" s="1306"/>
      <c r="CA57" s="1306"/>
      <c r="CB57" s="1306"/>
      <c r="CC57" s="1306"/>
      <c r="CD57" s="1306"/>
      <c r="CE57" s="1306"/>
      <c r="CF57" s="1306">
        <v>57</v>
      </c>
      <c r="CG57" s="1306"/>
      <c r="CH57" s="1306"/>
      <c r="CI57" s="1306"/>
      <c r="CJ57" s="1306"/>
      <c r="CK57" s="1306"/>
      <c r="CL57" s="1306"/>
      <c r="CM57" s="1306"/>
      <c r="CN57" s="1306">
        <v>58.9</v>
      </c>
      <c r="CO57" s="1306"/>
      <c r="CP57" s="1306"/>
      <c r="CQ57" s="1306"/>
      <c r="CR57" s="1306"/>
      <c r="CS57" s="1306"/>
      <c r="CT57" s="1306"/>
      <c r="CU57" s="1306"/>
      <c r="CV57" s="1306">
        <v>60.2</v>
      </c>
      <c r="CW57" s="1306"/>
      <c r="CX57" s="1306"/>
      <c r="CY57" s="1306"/>
      <c r="CZ57" s="1306"/>
      <c r="DA57" s="1306"/>
      <c r="DB57" s="1306"/>
      <c r="DC57" s="1306"/>
      <c r="DD57" s="407"/>
      <c r="DE57" s="406"/>
    </row>
    <row r="58" spans="1:109" s="402" customFormat="1" x14ac:dyDescent="0.15">
      <c r="A58" s="387"/>
      <c r="B58" s="406"/>
      <c r="G58" s="1316"/>
      <c r="H58" s="1316"/>
      <c r="I58" s="1325"/>
      <c r="J58" s="1325"/>
      <c r="K58" s="1322"/>
      <c r="L58" s="1322"/>
      <c r="M58" s="1322"/>
      <c r="N58" s="1322"/>
      <c r="AM58" s="387"/>
      <c r="AN58" s="1320"/>
      <c r="AO58" s="1320"/>
      <c r="AP58" s="1320"/>
      <c r="AQ58" s="1320"/>
      <c r="AR58" s="1320"/>
      <c r="AS58" s="1320"/>
      <c r="AT58" s="1320"/>
      <c r="AU58" s="1320"/>
      <c r="AV58" s="1320"/>
      <c r="AW58" s="1320"/>
      <c r="AX58" s="1320"/>
      <c r="AY58" s="1320"/>
      <c r="AZ58" s="1320"/>
      <c r="BA58" s="1320"/>
      <c r="BB58" s="1323"/>
      <c r="BC58" s="1323"/>
      <c r="BD58" s="1323"/>
      <c r="BE58" s="1323"/>
      <c r="BF58" s="1323"/>
      <c r="BG58" s="1323"/>
      <c r="BH58" s="1323"/>
      <c r="BI58" s="1323"/>
      <c r="BJ58" s="1323"/>
      <c r="BK58" s="1323"/>
      <c r="BL58" s="1323"/>
      <c r="BM58" s="1323"/>
      <c r="BN58" s="1323"/>
      <c r="BO58" s="1323"/>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616</v>
      </c>
    </row>
    <row r="64" spans="1:109" x14ac:dyDescent="0.15">
      <c r="B64" s="394"/>
      <c r="G64" s="401"/>
      <c r="I64" s="414"/>
      <c r="J64" s="414"/>
      <c r="K64" s="414"/>
      <c r="L64" s="414"/>
      <c r="M64" s="414"/>
      <c r="N64" s="415"/>
      <c r="AM64" s="401"/>
      <c r="AN64" s="401" t="s">
        <v>608</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7" t="s">
        <v>617</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9"/>
    </row>
    <row r="66" spans="2:107" x14ac:dyDescent="0.15">
      <c r="B66" s="394"/>
      <c r="AN66" s="1310"/>
      <c r="AO66" s="1311"/>
      <c r="AP66" s="1311"/>
      <c r="AQ66" s="1311"/>
      <c r="AR66" s="1311"/>
      <c r="AS66" s="1311"/>
      <c r="AT66" s="1311"/>
      <c r="AU66" s="1311"/>
      <c r="AV66" s="1311"/>
      <c r="AW66" s="1311"/>
      <c r="AX66" s="1311"/>
      <c r="AY66" s="1311"/>
      <c r="AZ66" s="1311"/>
      <c r="BA66" s="1311"/>
      <c r="BB66" s="1311"/>
      <c r="BC66" s="1311"/>
      <c r="BD66" s="1311"/>
      <c r="BE66" s="1311"/>
      <c r="BF66" s="1311"/>
      <c r="BG66" s="1311"/>
      <c r="BH66" s="1311"/>
      <c r="BI66" s="1311"/>
      <c r="BJ66" s="1311"/>
      <c r="BK66" s="1311"/>
      <c r="BL66" s="1311"/>
      <c r="BM66" s="1311"/>
      <c r="BN66" s="1311"/>
      <c r="BO66" s="1311"/>
      <c r="BP66" s="1311"/>
      <c r="BQ66" s="1311"/>
      <c r="BR66" s="1311"/>
      <c r="BS66" s="1311"/>
      <c r="BT66" s="1311"/>
      <c r="BU66" s="1311"/>
      <c r="BV66" s="1311"/>
      <c r="BW66" s="1311"/>
      <c r="BX66" s="1311"/>
      <c r="BY66" s="1311"/>
      <c r="BZ66" s="1311"/>
      <c r="CA66" s="1311"/>
      <c r="CB66" s="1311"/>
      <c r="CC66" s="1311"/>
      <c r="CD66" s="1311"/>
      <c r="CE66" s="1311"/>
      <c r="CF66" s="1311"/>
      <c r="CG66" s="1311"/>
      <c r="CH66" s="1311"/>
      <c r="CI66" s="1311"/>
      <c r="CJ66" s="1311"/>
      <c r="CK66" s="1311"/>
      <c r="CL66" s="1311"/>
      <c r="CM66" s="1311"/>
      <c r="CN66" s="1311"/>
      <c r="CO66" s="1311"/>
      <c r="CP66" s="1311"/>
      <c r="CQ66" s="1311"/>
      <c r="CR66" s="1311"/>
      <c r="CS66" s="1311"/>
      <c r="CT66" s="1311"/>
      <c r="CU66" s="1311"/>
      <c r="CV66" s="1311"/>
      <c r="CW66" s="1311"/>
      <c r="CX66" s="1311"/>
      <c r="CY66" s="1311"/>
      <c r="CZ66" s="1311"/>
      <c r="DA66" s="1311"/>
      <c r="DB66" s="1311"/>
      <c r="DC66" s="1312"/>
    </row>
    <row r="67" spans="2:107" x14ac:dyDescent="0.15">
      <c r="B67" s="394"/>
      <c r="AN67" s="1310"/>
      <c r="AO67" s="1311"/>
      <c r="AP67" s="1311"/>
      <c r="AQ67" s="1311"/>
      <c r="AR67" s="1311"/>
      <c r="AS67" s="1311"/>
      <c r="AT67" s="1311"/>
      <c r="AU67" s="1311"/>
      <c r="AV67" s="1311"/>
      <c r="AW67" s="1311"/>
      <c r="AX67" s="1311"/>
      <c r="AY67" s="1311"/>
      <c r="AZ67" s="1311"/>
      <c r="BA67" s="1311"/>
      <c r="BB67" s="1311"/>
      <c r="BC67" s="1311"/>
      <c r="BD67" s="1311"/>
      <c r="BE67" s="1311"/>
      <c r="BF67" s="1311"/>
      <c r="BG67" s="1311"/>
      <c r="BH67" s="1311"/>
      <c r="BI67" s="1311"/>
      <c r="BJ67" s="1311"/>
      <c r="BK67" s="1311"/>
      <c r="BL67" s="1311"/>
      <c r="BM67" s="1311"/>
      <c r="BN67" s="1311"/>
      <c r="BO67" s="1311"/>
      <c r="BP67" s="1311"/>
      <c r="BQ67" s="1311"/>
      <c r="BR67" s="1311"/>
      <c r="BS67" s="1311"/>
      <c r="BT67" s="1311"/>
      <c r="BU67" s="1311"/>
      <c r="BV67" s="1311"/>
      <c r="BW67" s="1311"/>
      <c r="BX67" s="1311"/>
      <c r="BY67" s="1311"/>
      <c r="BZ67" s="1311"/>
      <c r="CA67" s="1311"/>
      <c r="CB67" s="1311"/>
      <c r="CC67" s="1311"/>
      <c r="CD67" s="1311"/>
      <c r="CE67" s="1311"/>
      <c r="CF67" s="1311"/>
      <c r="CG67" s="1311"/>
      <c r="CH67" s="1311"/>
      <c r="CI67" s="1311"/>
      <c r="CJ67" s="1311"/>
      <c r="CK67" s="1311"/>
      <c r="CL67" s="1311"/>
      <c r="CM67" s="1311"/>
      <c r="CN67" s="1311"/>
      <c r="CO67" s="1311"/>
      <c r="CP67" s="1311"/>
      <c r="CQ67" s="1311"/>
      <c r="CR67" s="1311"/>
      <c r="CS67" s="1311"/>
      <c r="CT67" s="1311"/>
      <c r="CU67" s="1311"/>
      <c r="CV67" s="1311"/>
      <c r="CW67" s="1311"/>
      <c r="CX67" s="1311"/>
      <c r="CY67" s="1311"/>
      <c r="CZ67" s="1311"/>
      <c r="DA67" s="1311"/>
      <c r="DB67" s="1311"/>
      <c r="DC67" s="1312"/>
    </row>
    <row r="68" spans="2:107" x14ac:dyDescent="0.15">
      <c r="B68" s="394"/>
      <c r="AN68" s="1310"/>
      <c r="AO68" s="1311"/>
      <c r="AP68" s="1311"/>
      <c r="AQ68" s="1311"/>
      <c r="AR68" s="1311"/>
      <c r="AS68" s="1311"/>
      <c r="AT68" s="1311"/>
      <c r="AU68" s="1311"/>
      <c r="AV68" s="1311"/>
      <c r="AW68" s="1311"/>
      <c r="AX68" s="1311"/>
      <c r="AY68" s="1311"/>
      <c r="AZ68" s="1311"/>
      <c r="BA68" s="1311"/>
      <c r="BB68" s="1311"/>
      <c r="BC68" s="1311"/>
      <c r="BD68" s="1311"/>
      <c r="BE68" s="1311"/>
      <c r="BF68" s="1311"/>
      <c r="BG68" s="1311"/>
      <c r="BH68" s="1311"/>
      <c r="BI68" s="1311"/>
      <c r="BJ68" s="1311"/>
      <c r="BK68" s="1311"/>
      <c r="BL68" s="1311"/>
      <c r="BM68" s="1311"/>
      <c r="BN68" s="1311"/>
      <c r="BO68" s="1311"/>
      <c r="BP68" s="1311"/>
      <c r="BQ68" s="1311"/>
      <c r="BR68" s="1311"/>
      <c r="BS68" s="1311"/>
      <c r="BT68" s="1311"/>
      <c r="BU68" s="1311"/>
      <c r="BV68" s="1311"/>
      <c r="BW68" s="1311"/>
      <c r="BX68" s="1311"/>
      <c r="BY68" s="1311"/>
      <c r="BZ68" s="1311"/>
      <c r="CA68" s="1311"/>
      <c r="CB68" s="1311"/>
      <c r="CC68" s="1311"/>
      <c r="CD68" s="1311"/>
      <c r="CE68" s="1311"/>
      <c r="CF68" s="1311"/>
      <c r="CG68" s="1311"/>
      <c r="CH68" s="1311"/>
      <c r="CI68" s="1311"/>
      <c r="CJ68" s="1311"/>
      <c r="CK68" s="1311"/>
      <c r="CL68" s="1311"/>
      <c r="CM68" s="1311"/>
      <c r="CN68" s="1311"/>
      <c r="CO68" s="1311"/>
      <c r="CP68" s="1311"/>
      <c r="CQ68" s="1311"/>
      <c r="CR68" s="1311"/>
      <c r="CS68" s="1311"/>
      <c r="CT68" s="1311"/>
      <c r="CU68" s="1311"/>
      <c r="CV68" s="1311"/>
      <c r="CW68" s="1311"/>
      <c r="CX68" s="1311"/>
      <c r="CY68" s="1311"/>
      <c r="CZ68" s="1311"/>
      <c r="DA68" s="1311"/>
      <c r="DB68" s="1311"/>
      <c r="DC68" s="1312"/>
    </row>
    <row r="69" spans="2:107" x14ac:dyDescent="0.15">
      <c r="B69" s="394"/>
      <c r="AN69" s="1313"/>
      <c r="AO69" s="1314"/>
      <c r="AP69" s="1314"/>
      <c r="AQ69" s="1314"/>
      <c r="AR69" s="1314"/>
      <c r="AS69" s="1314"/>
      <c r="AT69" s="1314"/>
      <c r="AU69" s="1314"/>
      <c r="AV69" s="1314"/>
      <c r="AW69" s="1314"/>
      <c r="AX69" s="1314"/>
      <c r="AY69" s="1314"/>
      <c r="AZ69" s="1314"/>
      <c r="BA69" s="1314"/>
      <c r="BB69" s="1314"/>
      <c r="BC69" s="1314"/>
      <c r="BD69" s="1314"/>
      <c r="BE69" s="1314"/>
      <c r="BF69" s="1314"/>
      <c r="BG69" s="1314"/>
      <c r="BH69" s="1314"/>
      <c r="BI69" s="1314"/>
      <c r="BJ69" s="1314"/>
      <c r="BK69" s="1314"/>
      <c r="BL69" s="1314"/>
      <c r="BM69" s="1314"/>
      <c r="BN69" s="1314"/>
      <c r="BO69" s="1314"/>
      <c r="BP69" s="1314"/>
      <c r="BQ69" s="1314"/>
      <c r="BR69" s="1314"/>
      <c r="BS69" s="1314"/>
      <c r="BT69" s="1314"/>
      <c r="BU69" s="1314"/>
      <c r="BV69" s="1314"/>
      <c r="BW69" s="1314"/>
      <c r="BX69" s="1314"/>
      <c r="BY69" s="1314"/>
      <c r="BZ69" s="1314"/>
      <c r="CA69" s="1314"/>
      <c r="CB69" s="1314"/>
      <c r="CC69" s="1314"/>
      <c r="CD69" s="1314"/>
      <c r="CE69" s="1314"/>
      <c r="CF69" s="1314"/>
      <c r="CG69" s="1314"/>
      <c r="CH69" s="1314"/>
      <c r="CI69" s="1314"/>
      <c r="CJ69" s="1314"/>
      <c r="CK69" s="1314"/>
      <c r="CL69" s="1314"/>
      <c r="CM69" s="1314"/>
      <c r="CN69" s="1314"/>
      <c r="CO69" s="1314"/>
      <c r="CP69" s="1314"/>
      <c r="CQ69" s="1314"/>
      <c r="CR69" s="1314"/>
      <c r="CS69" s="1314"/>
      <c r="CT69" s="1314"/>
      <c r="CU69" s="1314"/>
      <c r="CV69" s="1314"/>
      <c r="CW69" s="1314"/>
      <c r="CX69" s="1314"/>
      <c r="CY69" s="1314"/>
      <c r="CZ69" s="1314"/>
      <c r="DA69" s="1314"/>
      <c r="DB69" s="1314"/>
      <c r="DC69" s="1315"/>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610</v>
      </c>
    </row>
    <row r="72" spans="2:107" x14ac:dyDescent="0.15">
      <c r="B72" s="394"/>
      <c r="G72" s="1316"/>
      <c r="H72" s="1316"/>
      <c r="I72" s="1316"/>
      <c r="J72" s="1316"/>
      <c r="K72" s="404"/>
      <c r="L72" s="404"/>
      <c r="M72" s="405"/>
      <c r="N72" s="405"/>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20" t="s">
        <v>565</v>
      </c>
      <c r="BQ72" s="1320"/>
      <c r="BR72" s="1320"/>
      <c r="BS72" s="1320"/>
      <c r="BT72" s="1320"/>
      <c r="BU72" s="1320"/>
      <c r="BV72" s="1320"/>
      <c r="BW72" s="1320"/>
      <c r="BX72" s="1320" t="s">
        <v>566</v>
      </c>
      <c r="BY72" s="1320"/>
      <c r="BZ72" s="1320"/>
      <c r="CA72" s="1320"/>
      <c r="CB72" s="1320"/>
      <c r="CC72" s="1320"/>
      <c r="CD72" s="1320"/>
      <c r="CE72" s="1320"/>
      <c r="CF72" s="1320" t="s">
        <v>567</v>
      </c>
      <c r="CG72" s="1320"/>
      <c r="CH72" s="1320"/>
      <c r="CI72" s="1320"/>
      <c r="CJ72" s="1320"/>
      <c r="CK72" s="1320"/>
      <c r="CL72" s="1320"/>
      <c r="CM72" s="1320"/>
      <c r="CN72" s="1320" t="s">
        <v>568</v>
      </c>
      <c r="CO72" s="1320"/>
      <c r="CP72" s="1320"/>
      <c r="CQ72" s="1320"/>
      <c r="CR72" s="1320"/>
      <c r="CS72" s="1320"/>
      <c r="CT72" s="1320"/>
      <c r="CU72" s="1320"/>
      <c r="CV72" s="1320" t="s">
        <v>569</v>
      </c>
      <c r="CW72" s="1320"/>
      <c r="CX72" s="1320"/>
      <c r="CY72" s="1320"/>
      <c r="CZ72" s="1320"/>
      <c r="DA72" s="1320"/>
      <c r="DB72" s="1320"/>
      <c r="DC72" s="1320"/>
    </row>
    <row r="73" spans="2:107" x14ac:dyDescent="0.15">
      <c r="B73" s="394"/>
      <c r="G73" s="1321"/>
      <c r="H73" s="1321"/>
      <c r="I73" s="1321"/>
      <c r="J73" s="1321"/>
      <c r="K73" s="1326"/>
      <c r="L73" s="1326"/>
      <c r="M73" s="1326"/>
      <c r="N73" s="1326"/>
      <c r="AM73" s="403"/>
      <c r="AN73" s="1323" t="s">
        <v>611</v>
      </c>
      <c r="AO73" s="1323"/>
      <c r="AP73" s="1323"/>
      <c r="AQ73" s="1323"/>
      <c r="AR73" s="1323"/>
      <c r="AS73" s="1323"/>
      <c r="AT73" s="1323"/>
      <c r="AU73" s="1323"/>
      <c r="AV73" s="1323"/>
      <c r="AW73" s="1323"/>
      <c r="AX73" s="1323"/>
      <c r="AY73" s="1323"/>
      <c r="AZ73" s="1323"/>
      <c r="BA73" s="1323"/>
      <c r="BB73" s="1323" t="s">
        <v>612</v>
      </c>
      <c r="BC73" s="1323"/>
      <c r="BD73" s="1323"/>
      <c r="BE73" s="1323"/>
      <c r="BF73" s="1323"/>
      <c r="BG73" s="1323"/>
      <c r="BH73" s="1323"/>
      <c r="BI73" s="1323"/>
      <c r="BJ73" s="1323"/>
      <c r="BK73" s="1323"/>
      <c r="BL73" s="1323"/>
      <c r="BM73" s="1323"/>
      <c r="BN73" s="1323"/>
      <c r="BO73" s="1323"/>
      <c r="BP73" s="1306">
        <v>36.200000000000003</v>
      </c>
      <c r="BQ73" s="1306"/>
      <c r="BR73" s="1306"/>
      <c r="BS73" s="1306"/>
      <c r="BT73" s="1306"/>
      <c r="BU73" s="1306"/>
      <c r="BV73" s="1306"/>
      <c r="BW73" s="1306"/>
      <c r="BX73" s="1306">
        <v>30.5</v>
      </c>
      <c r="BY73" s="1306"/>
      <c r="BZ73" s="1306"/>
      <c r="CA73" s="1306"/>
      <c r="CB73" s="1306"/>
      <c r="CC73" s="1306"/>
      <c r="CD73" s="1306"/>
      <c r="CE73" s="1306"/>
      <c r="CF73" s="1306">
        <v>20.399999999999999</v>
      </c>
      <c r="CG73" s="1306"/>
      <c r="CH73" s="1306"/>
      <c r="CI73" s="1306"/>
      <c r="CJ73" s="1306"/>
      <c r="CK73" s="1306"/>
      <c r="CL73" s="1306"/>
      <c r="CM73" s="1306"/>
      <c r="CN73" s="1306">
        <v>24.4</v>
      </c>
      <c r="CO73" s="1306"/>
      <c r="CP73" s="1306"/>
      <c r="CQ73" s="1306"/>
      <c r="CR73" s="1306"/>
      <c r="CS73" s="1306"/>
      <c r="CT73" s="1306"/>
      <c r="CU73" s="1306"/>
      <c r="CV73" s="1306">
        <v>24.8</v>
      </c>
      <c r="CW73" s="1306"/>
      <c r="CX73" s="1306"/>
      <c r="CY73" s="1306"/>
      <c r="CZ73" s="1306"/>
      <c r="DA73" s="1306"/>
      <c r="DB73" s="1306"/>
      <c r="DC73" s="1306"/>
    </row>
    <row r="74" spans="2:107" x14ac:dyDescent="0.15">
      <c r="B74" s="394"/>
      <c r="G74" s="1321"/>
      <c r="H74" s="1321"/>
      <c r="I74" s="1321"/>
      <c r="J74" s="1321"/>
      <c r="K74" s="1326"/>
      <c r="L74" s="1326"/>
      <c r="M74" s="1326"/>
      <c r="N74" s="1326"/>
      <c r="AM74" s="403"/>
      <c r="AN74" s="1323"/>
      <c r="AO74" s="1323"/>
      <c r="AP74" s="1323"/>
      <c r="AQ74" s="1323"/>
      <c r="AR74" s="1323"/>
      <c r="AS74" s="1323"/>
      <c r="AT74" s="1323"/>
      <c r="AU74" s="1323"/>
      <c r="AV74" s="1323"/>
      <c r="AW74" s="1323"/>
      <c r="AX74" s="1323"/>
      <c r="AY74" s="1323"/>
      <c r="AZ74" s="1323"/>
      <c r="BA74" s="1323"/>
      <c r="BB74" s="1323"/>
      <c r="BC74" s="1323"/>
      <c r="BD74" s="1323"/>
      <c r="BE74" s="1323"/>
      <c r="BF74" s="1323"/>
      <c r="BG74" s="1323"/>
      <c r="BH74" s="1323"/>
      <c r="BI74" s="1323"/>
      <c r="BJ74" s="1323"/>
      <c r="BK74" s="1323"/>
      <c r="BL74" s="1323"/>
      <c r="BM74" s="1323"/>
      <c r="BN74" s="1323"/>
      <c r="BO74" s="1323"/>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x14ac:dyDescent="0.15">
      <c r="B75" s="394"/>
      <c r="G75" s="1321"/>
      <c r="H75" s="1321"/>
      <c r="I75" s="1316"/>
      <c r="J75" s="1316"/>
      <c r="K75" s="1322"/>
      <c r="L75" s="1322"/>
      <c r="M75" s="1322"/>
      <c r="N75" s="1322"/>
      <c r="AM75" s="403"/>
      <c r="AN75" s="1323"/>
      <c r="AO75" s="1323"/>
      <c r="AP75" s="1323"/>
      <c r="AQ75" s="1323"/>
      <c r="AR75" s="1323"/>
      <c r="AS75" s="1323"/>
      <c r="AT75" s="1323"/>
      <c r="AU75" s="1323"/>
      <c r="AV75" s="1323"/>
      <c r="AW75" s="1323"/>
      <c r="AX75" s="1323"/>
      <c r="AY75" s="1323"/>
      <c r="AZ75" s="1323"/>
      <c r="BA75" s="1323"/>
      <c r="BB75" s="1323" t="s">
        <v>619</v>
      </c>
      <c r="BC75" s="1323"/>
      <c r="BD75" s="1323"/>
      <c r="BE75" s="1323"/>
      <c r="BF75" s="1323"/>
      <c r="BG75" s="1323"/>
      <c r="BH75" s="1323"/>
      <c r="BI75" s="1323"/>
      <c r="BJ75" s="1323"/>
      <c r="BK75" s="1323"/>
      <c r="BL75" s="1323"/>
      <c r="BM75" s="1323"/>
      <c r="BN75" s="1323"/>
      <c r="BO75" s="1323"/>
      <c r="BP75" s="1306">
        <v>9.8000000000000007</v>
      </c>
      <c r="BQ75" s="1306"/>
      <c r="BR75" s="1306"/>
      <c r="BS75" s="1306"/>
      <c r="BT75" s="1306"/>
      <c r="BU75" s="1306"/>
      <c r="BV75" s="1306"/>
      <c r="BW75" s="1306"/>
      <c r="BX75" s="1306">
        <v>8.9</v>
      </c>
      <c r="BY75" s="1306"/>
      <c r="BZ75" s="1306"/>
      <c r="CA75" s="1306"/>
      <c r="CB75" s="1306"/>
      <c r="CC75" s="1306"/>
      <c r="CD75" s="1306"/>
      <c r="CE75" s="1306"/>
      <c r="CF75" s="1306">
        <v>8.6</v>
      </c>
      <c r="CG75" s="1306"/>
      <c r="CH75" s="1306"/>
      <c r="CI75" s="1306"/>
      <c r="CJ75" s="1306"/>
      <c r="CK75" s="1306"/>
      <c r="CL75" s="1306"/>
      <c r="CM75" s="1306"/>
      <c r="CN75" s="1306">
        <v>8.8000000000000007</v>
      </c>
      <c r="CO75" s="1306"/>
      <c r="CP75" s="1306"/>
      <c r="CQ75" s="1306"/>
      <c r="CR75" s="1306"/>
      <c r="CS75" s="1306"/>
      <c r="CT75" s="1306"/>
      <c r="CU75" s="1306"/>
      <c r="CV75" s="1306">
        <v>9</v>
      </c>
      <c r="CW75" s="1306"/>
      <c r="CX75" s="1306"/>
      <c r="CY75" s="1306"/>
      <c r="CZ75" s="1306"/>
      <c r="DA75" s="1306"/>
      <c r="DB75" s="1306"/>
      <c r="DC75" s="1306"/>
    </row>
    <row r="76" spans="2:107" x14ac:dyDescent="0.15">
      <c r="B76" s="394"/>
      <c r="G76" s="1321"/>
      <c r="H76" s="1321"/>
      <c r="I76" s="1316"/>
      <c r="J76" s="1316"/>
      <c r="K76" s="1322"/>
      <c r="L76" s="1322"/>
      <c r="M76" s="1322"/>
      <c r="N76" s="1322"/>
      <c r="AM76" s="403"/>
      <c r="AN76" s="1323"/>
      <c r="AO76" s="1323"/>
      <c r="AP76" s="1323"/>
      <c r="AQ76" s="1323"/>
      <c r="AR76" s="1323"/>
      <c r="AS76" s="1323"/>
      <c r="AT76" s="1323"/>
      <c r="AU76" s="1323"/>
      <c r="AV76" s="1323"/>
      <c r="AW76" s="1323"/>
      <c r="AX76" s="1323"/>
      <c r="AY76" s="1323"/>
      <c r="AZ76" s="1323"/>
      <c r="BA76" s="1323"/>
      <c r="BB76" s="1323"/>
      <c r="BC76" s="1323"/>
      <c r="BD76" s="1323"/>
      <c r="BE76" s="1323"/>
      <c r="BF76" s="1323"/>
      <c r="BG76" s="1323"/>
      <c r="BH76" s="1323"/>
      <c r="BI76" s="1323"/>
      <c r="BJ76" s="1323"/>
      <c r="BK76" s="1323"/>
      <c r="BL76" s="1323"/>
      <c r="BM76" s="1323"/>
      <c r="BN76" s="1323"/>
      <c r="BO76" s="1323"/>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x14ac:dyDescent="0.15">
      <c r="B77" s="394"/>
      <c r="G77" s="1316"/>
      <c r="H77" s="1316"/>
      <c r="I77" s="1316"/>
      <c r="J77" s="1316"/>
      <c r="K77" s="1326"/>
      <c r="L77" s="1326"/>
      <c r="M77" s="1326"/>
      <c r="N77" s="1326"/>
      <c r="AN77" s="1320" t="s">
        <v>620</v>
      </c>
      <c r="AO77" s="1320"/>
      <c r="AP77" s="1320"/>
      <c r="AQ77" s="1320"/>
      <c r="AR77" s="1320"/>
      <c r="AS77" s="1320"/>
      <c r="AT77" s="1320"/>
      <c r="AU77" s="1320"/>
      <c r="AV77" s="1320"/>
      <c r="AW77" s="1320"/>
      <c r="AX77" s="1320"/>
      <c r="AY77" s="1320"/>
      <c r="AZ77" s="1320"/>
      <c r="BA77" s="1320"/>
      <c r="BB77" s="1323" t="s">
        <v>621</v>
      </c>
      <c r="BC77" s="1323"/>
      <c r="BD77" s="1323"/>
      <c r="BE77" s="1323"/>
      <c r="BF77" s="1323"/>
      <c r="BG77" s="1323"/>
      <c r="BH77" s="1323"/>
      <c r="BI77" s="1323"/>
      <c r="BJ77" s="1323"/>
      <c r="BK77" s="1323"/>
      <c r="BL77" s="1323"/>
      <c r="BM77" s="1323"/>
      <c r="BN77" s="1323"/>
      <c r="BO77" s="1323"/>
      <c r="BP77" s="1306">
        <v>45.9</v>
      </c>
      <c r="BQ77" s="1306"/>
      <c r="BR77" s="1306"/>
      <c r="BS77" s="1306"/>
      <c r="BT77" s="1306"/>
      <c r="BU77" s="1306"/>
      <c r="BV77" s="1306"/>
      <c r="BW77" s="1306"/>
      <c r="BX77" s="1306">
        <v>39</v>
      </c>
      <c r="BY77" s="1306"/>
      <c r="BZ77" s="1306"/>
      <c r="CA77" s="1306"/>
      <c r="CB77" s="1306"/>
      <c r="CC77" s="1306"/>
      <c r="CD77" s="1306"/>
      <c r="CE77" s="1306"/>
      <c r="CF77" s="1306">
        <v>32.5</v>
      </c>
      <c r="CG77" s="1306"/>
      <c r="CH77" s="1306"/>
      <c r="CI77" s="1306"/>
      <c r="CJ77" s="1306"/>
      <c r="CK77" s="1306"/>
      <c r="CL77" s="1306"/>
      <c r="CM77" s="1306"/>
      <c r="CN77" s="1306">
        <v>30.2</v>
      </c>
      <c r="CO77" s="1306"/>
      <c r="CP77" s="1306"/>
      <c r="CQ77" s="1306"/>
      <c r="CR77" s="1306"/>
      <c r="CS77" s="1306"/>
      <c r="CT77" s="1306"/>
      <c r="CU77" s="1306"/>
      <c r="CV77" s="1306">
        <v>25.4</v>
      </c>
      <c r="CW77" s="1306"/>
      <c r="CX77" s="1306"/>
      <c r="CY77" s="1306"/>
      <c r="CZ77" s="1306"/>
      <c r="DA77" s="1306"/>
      <c r="DB77" s="1306"/>
      <c r="DC77" s="1306"/>
    </row>
    <row r="78" spans="2:107" x14ac:dyDescent="0.15">
      <c r="B78" s="394"/>
      <c r="G78" s="1316"/>
      <c r="H78" s="1316"/>
      <c r="I78" s="1316"/>
      <c r="J78" s="1316"/>
      <c r="K78" s="1326"/>
      <c r="L78" s="1326"/>
      <c r="M78" s="1326"/>
      <c r="N78" s="1326"/>
      <c r="AN78" s="1320"/>
      <c r="AO78" s="1320"/>
      <c r="AP78" s="1320"/>
      <c r="AQ78" s="1320"/>
      <c r="AR78" s="1320"/>
      <c r="AS78" s="1320"/>
      <c r="AT78" s="1320"/>
      <c r="AU78" s="1320"/>
      <c r="AV78" s="1320"/>
      <c r="AW78" s="1320"/>
      <c r="AX78" s="1320"/>
      <c r="AY78" s="1320"/>
      <c r="AZ78" s="1320"/>
      <c r="BA78" s="1320"/>
      <c r="BB78" s="1323"/>
      <c r="BC78" s="1323"/>
      <c r="BD78" s="1323"/>
      <c r="BE78" s="1323"/>
      <c r="BF78" s="1323"/>
      <c r="BG78" s="1323"/>
      <c r="BH78" s="1323"/>
      <c r="BI78" s="1323"/>
      <c r="BJ78" s="1323"/>
      <c r="BK78" s="1323"/>
      <c r="BL78" s="1323"/>
      <c r="BM78" s="1323"/>
      <c r="BN78" s="1323"/>
      <c r="BO78" s="1323"/>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x14ac:dyDescent="0.15">
      <c r="B79" s="394"/>
      <c r="G79" s="1316"/>
      <c r="H79" s="1316"/>
      <c r="I79" s="1325"/>
      <c r="J79" s="1325"/>
      <c r="K79" s="1327"/>
      <c r="L79" s="1327"/>
      <c r="M79" s="1327"/>
      <c r="N79" s="1327"/>
      <c r="AN79" s="1320"/>
      <c r="AO79" s="1320"/>
      <c r="AP79" s="1320"/>
      <c r="AQ79" s="1320"/>
      <c r="AR79" s="1320"/>
      <c r="AS79" s="1320"/>
      <c r="AT79" s="1320"/>
      <c r="AU79" s="1320"/>
      <c r="AV79" s="1320"/>
      <c r="AW79" s="1320"/>
      <c r="AX79" s="1320"/>
      <c r="AY79" s="1320"/>
      <c r="AZ79" s="1320"/>
      <c r="BA79" s="1320"/>
      <c r="BB79" s="1323" t="s">
        <v>618</v>
      </c>
      <c r="BC79" s="1323"/>
      <c r="BD79" s="1323"/>
      <c r="BE79" s="1323"/>
      <c r="BF79" s="1323"/>
      <c r="BG79" s="1323"/>
      <c r="BH79" s="1323"/>
      <c r="BI79" s="1323"/>
      <c r="BJ79" s="1323"/>
      <c r="BK79" s="1323"/>
      <c r="BL79" s="1323"/>
      <c r="BM79" s="1323"/>
      <c r="BN79" s="1323"/>
      <c r="BO79" s="1323"/>
      <c r="BP79" s="1306">
        <v>8.8000000000000007</v>
      </c>
      <c r="BQ79" s="1306"/>
      <c r="BR79" s="1306"/>
      <c r="BS79" s="1306"/>
      <c r="BT79" s="1306"/>
      <c r="BU79" s="1306"/>
      <c r="BV79" s="1306"/>
      <c r="BW79" s="1306"/>
      <c r="BX79" s="1306">
        <v>9</v>
      </c>
      <c r="BY79" s="1306"/>
      <c r="BZ79" s="1306"/>
      <c r="CA79" s="1306"/>
      <c r="CB79" s="1306"/>
      <c r="CC79" s="1306"/>
      <c r="CD79" s="1306"/>
      <c r="CE79" s="1306"/>
      <c r="CF79" s="1306">
        <v>8.1999999999999993</v>
      </c>
      <c r="CG79" s="1306"/>
      <c r="CH79" s="1306"/>
      <c r="CI79" s="1306"/>
      <c r="CJ79" s="1306"/>
      <c r="CK79" s="1306"/>
      <c r="CL79" s="1306"/>
      <c r="CM79" s="1306"/>
      <c r="CN79" s="1306">
        <v>8</v>
      </c>
      <c r="CO79" s="1306"/>
      <c r="CP79" s="1306"/>
      <c r="CQ79" s="1306"/>
      <c r="CR79" s="1306"/>
      <c r="CS79" s="1306"/>
      <c r="CT79" s="1306"/>
      <c r="CU79" s="1306"/>
      <c r="CV79" s="1306">
        <v>7.8</v>
      </c>
      <c r="CW79" s="1306"/>
      <c r="CX79" s="1306"/>
      <c r="CY79" s="1306"/>
      <c r="CZ79" s="1306"/>
      <c r="DA79" s="1306"/>
      <c r="DB79" s="1306"/>
      <c r="DC79" s="1306"/>
    </row>
    <row r="80" spans="2:107" x14ac:dyDescent="0.15">
      <c r="B80" s="394"/>
      <c r="G80" s="1316"/>
      <c r="H80" s="1316"/>
      <c r="I80" s="1325"/>
      <c r="J80" s="1325"/>
      <c r="K80" s="1327"/>
      <c r="L80" s="1327"/>
      <c r="M80" s="1327"/>
      <c r="N80" s="1327"/>
      <c r="AN80" s="1320"/>
      <c r="AO80" s="1320"/>
      <c r="AP80" s="1320"/>
      <c r="AQ80" s="1320"/>
      <c r="AR80" s="1320"/>
      <c r="AS80" s="1320"/>
      <c r="AT80" s="1320"/>
      <c r="AU80" s="1320"/>
      <c r="AV80" s="1320"/>
      <c r="AW80" s="1320"/>
      <c r="AX80" s="1320"/>
      <c r="AY80" s="1320"/>
      <c r="AZ80" s="1320"/>
      <c r="BA80" s="1320"/>
      <c r="BB80" s="1323"/>
      <c r="BC80" s="1323"/>
      <c r="BD80" s="1323"/>
      <c r="BE80" s="1323"/>
      <c r="BF80" s="1323"/>
      <c r="BG80" s="1323"/>
      <c r="BH80" s="1323"/>
      <c r="BI80" s="1323"/>
      <c r="BJ80" s="1323"/>
      <c r="BK80" s="1323"/>
      <c r="BL80" s="1323"/>
      <c r="BM80" s="1323"/>
      <c r="BN80" s="1323"/>
      <c r="BO80" s="1323"/>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IXQX+gEx/SfOl2l2TGoVoWwaZbQ2Etcgj7PSQCfk34fNMafht8Nt/gTjJ8zRfn0vfid7F+dliFya0UBIyr082Q==" saltValue="uhs82QZjZbjh2eJ6n8UdY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T103" zoomScale="85" zoomScaleNormal="85"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ETsR1Agy5kd08htRUg7XB6jt64FfUFsssqtY+iUGzP9mRfHoAhMCMqrPRVTOLJ+rrcTBhbJrpNiPpETNhK4IQ==" saltValue="P3uOxdojXXeWT+eDNU3Ba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P109" zoomScale="85" zoomScaleNormal="85"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msaZqXLQKzZ3YP4Osde17OIy0SqxKQVPaRrsEKMBHLBRqZSTzuPaA/j+8IxdbbGPxkWhUhxY6t01kPTpCr7OA==" saltValue="Hk8IhcdwZHyTMOZvR2kOc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562</v>
      </c>
      <c r="G2" s="156"/>
      <c r="H2" s="157"/>
    </row>
    <row r="3" spans="1:8" x14ac:dyDescent="0.15">
      <c r="A3" s="153" t="s">
        <v>555</v>
      </c>
      <c r="B3" s="158"/>
      <c r="C3" s="159"/>
      <c r="D3" s="160">
        <v>59476</v>
      </c>
      <c r="E3" s="161"/>
      <c r="F3" s="162">
        <v>66255</v>
      </c>
      <c r="G3" s="163"/>
      <c r="H3" s="164"/>
    </row>
    <row r="4" spans="1:8" x14ac:dyDescent="0.15">
      <c r="A4" s="165"/>
      <c r="B4" s="166"/>
      <c r="C4" s="167"/>
      <c r="D4" s="168">
        <v>37051</v>
      </c>
      <c r="E4" s="169"/>
      <c r="F4" s="170">
        <v>31822</v>
      </c>
      <c r="G4" s="171"/>
      <c r="H4" s="172"/>
    </row>
    <row r="5" spans="1:8" x14ac:dyDescent="0.15">
      <c r="A5" s="153" t="s">
        <v>557</v>
      </c>
      <c r="B5" s="158"/>
      <c r="C5" s="159"/>
      <c r="D5" s="160">
        <v>93307</v>
      </c>
      <c r="E5" s="161"/>
      <c r="F5" s="162">
        <v>92247</v>
      </c>
      <c r="G5" s="163"/>
      <c r="H5" s="164"/>
    </row>
    <row r="6" spans="1:8" x14ac:dyDescent="0.15">
      <c r="A6" s="165"/>
      <c r="B6" s="166"/>
      <c r="C6" s="167"/>
      <c r="D6" s="168">
        <v>74057</v>
      </c>
      <c r="E6" s="169"/>
      <c r="F6" s="170">
        <v>37204</v>
      </c>
      <c r="G6" s="171"/>
      <c r="H6" s="172"/>
    </row>
    <row r="7" spans="1:8" x14ac:dyDescent="0.15">
      <c r="A7" s="153" t="s">
        <v>558</v>
      </c>
      <c r="B7" s="158"/>
      <c r="C7" s="159"/>
      <c r="D7" s="160">
        <v>81518</v>
      </c>
      <c r="E7" s="161"/>
      <c r="F7" s="162">
        <v>67319</v>
      </c>
      <c r="G7" s="163"/>
      <c r="H7" s="164"/>
    </row>
    <row r="8" spans="1:8" x14ac:dyDescent="0.15">
      <c r="A8" s="165"/>
      <c r="B8" s="166"/>
      <c r="C8" s="167"/>
      <c r="D8" s="168">
        <v>40112</v>
      </c>
      <c r="E8" s="169"/>
      <c r="F8" s="170">
        <v>38101</v>
      </c>
      <c r="G8" s="171"/>
      <c r="H8" s="172"/>
    </row>
    <row r="9" spans="1:8" x14ac:dyDescent="0.15">
      <c r="A9" s="153" t="s">
        <v>559</v>
      </c>
      <c r="B9" s="158"/>
      <c r="C9" s="159"/>
      <c r="D9" s="160">
        <v>116501</v>
      </c>
      <c r="E9" s="161"/>
      <c r="F9" s="162">
        <v>70615</v>
      </c>
      <c r="G9" s="163"/>
      <c r="H9" s="164"/>
    </row>
    <row r="10" spans="1:8" x14ac:dyDescent="0.15">
      <c r="A10" s="165"/>
      <c r="B10" s="166"/>
      <c r="C10" s="167"/>
      <c r="D10" s="168">
        <v>66455</v>
      </c>
      <c r="E10" s="169"/>
      <c r="F10" s="170">
        <v>37382</v>
      </c>
      <c r="G10" s="171"/>
      <c r="H10" s="172"/>
    </row>
    <row r="11" spans="1:8" x14ac:dyDescent="0.15">
      <c r="A11" s="153" t="s">
        <v>560</v>
      </c>
      <c r="B11" s="158"/>
      <c r="C11" s="159"/>
      <c r="D11" s="160">
        <v>116092</v>
      </c>
      <c r="E11" s="161"/>
      <c r="F11" s="162">
        <v>69185</v>
      </c>
      <c r="G11" s="163"/>
      <c r="H11" s="164"/>
    </row>
    <row r="12" spans="1:8" x14ac:dyDescent="0.15">
      <c r="A12" s="165"/>
      <c r="B12" s="166"/>
      <c r="C12" s="173"/>
      <c r="D12" s="168">
        <v>88434</v>
      </c>
      <c r="E12" s="169"/>
      <c r="F12" s="170">
        <v>38519</v>
      </c>
      <c r="G12" s="171"/>
      <c r="H12" s="172"/>
    </row>
    <row r="13" spans="1:8" x14ac:dyDescent="0.15">
      <c r="A13" s="153"/>
      <c r="B13" s="158"/>
      <c r="C13" s="174"/>
      <c r="D13" s="175">
        <v>93379</v>
      </c>
      <c r="E13" s="176"/>
      <c r="F13" s="177">
        <v>73124</v>
      </c>
      <c r="G13" s="178"/>
      <c r="H13" s="164"/>
    </row>
    <row r="14" spans="1:8" x14ac:dyDescent="0.15">
      <c r="A14" s="165"/>
      <c r="B14" s="166"/>
      <c r="C14" s="167"/>
      <c r="D14" s="168">
        <v>61222</v>
      </c>
      <c r="E14" s="169"/>
      <c r="F14" s="170">
        <v>36606</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4.58</v>
      </c>
      <c r="C19" s="179">
        <f>ROUND(VALUE(SUBSTITUTE(実質収支比率等に係る経年分析!G$48,"▲","-")),2)</f>
        <v>6.79</v>
      </c>
      <c r="D19" s="179">
        <f>ROUND(VALUE(SUBSTITUTE(実質収支比率等に係る経年分析!H$48,"▲","-")),2)</f>
        <v>7.62</v>
      </c>
      <c r="E19" s="179">
        <f>ROUND(VALUE(SUBSTITUTE(実質収支比率等に係る経年分析!I$48,"▲","-")),2)</f>
        <v>7.88</v>
      </c>
      <c r="F19" s="179">
        <f>ROUND(VALUE(SUBSTITUTE(実質収支比率等に係る経年分析!J$48,"▲","-")),2)</f>
        <v>7.38</v>
      </c>
    </row>
    <row r="20" spans="1:11" x14ac:dyDescent="0.15">
      <c r="A20" s="179" t="s">
        <v>55</v>
      </c>
      <c r="B20" s="179">
        <f>ROUND(VALUE(SUBSTITUTE(実質収支比率等に係る経年分析!F$47,"▲","-")),2)</f>
        <v>40.380000000000003</v>
      </c>
      <c r="C20" s="179">
        <f>ROUND(VALUE(SUBSTITUTE(実質収支比率等に係る経年分析!G$47,"▲","-")),2)</f>
        <v>38.479999999999997</v>
      </c>
      <c r="D20" s="179">
        <f>ROUND(VALUE(SUBSTITUTE(実質収支比率等に係る経年分析!H$47,"▲","-")),2)</f>
        <v>41.22</v>
      </c>
      <c r="E20" s="179">
        <f>ROUND(VALUE(SUBSTITUTE(実質収支比率等に係る経年分析!I$47,"▲","-")),2)</f>
        <v>37.130000000000003</v>
      </c>
      <c r="F20" s="179">
        <f>ROUND(VALUE(SUBSTITUTE(実質収支比率等に係る経年分析!J$47,"▲","-")),2)</f>
        <v>30.74</v>
      </c>
    </row>
    <row r="21" spans="1:11" x14ac:dyDescent="0.15">
      <c r="A21" s="179" t="s">
        <v>56</v>
      </c>
      <c r="B21" s="179">
        <f>IF(ISNUMBER(VALUE(SUBSTITUTE(実質収支比率等に係る経年分析!F$49,"▲","-"))),ROUND(VALUE(SUBSTITUTE(実質収支比率等に係る経年分析!F$49,"▲","-")),2),NA())</f>
        <v>0.17</v>
      </c>
      <c r="C21" s="179">
        <f>IF(ISNUMBER(VALUE(SUBSTITUTE(実質収支比率等に係る経年分析!G$49,"▲","-"))),ROUND(VALUE(SUBSTITUTE(実質収支比率等に係る経年分析!G$49,"▲","-")),2),NA())</f>
        <v>0.7</v>
      </c>
      <c r="D21" s="179">
        <f>IF(ISNUMBER(VALUE(SUBSTITUTE(実質収支比率等に係る経年分析!H$49,"▲","-"))),ROUND(VALUE(SUBSTITUTE(実質収支比率等に係る経年分析!H$49,"▲","-")),2),NA())</f>
        <v>2.5099999999999998</v>
      </c>
      <c r="E21" s="179">
        <f>IF(ISNUMBER(VALUE(SUBSTITUTE(実質収支比率等に係る経年分析!I$49,"▲","-"))),ROUND(VALUE(SUBSTITUTE(実質収支比率等に係る経年分析!I$49,"▲","-")),2),NA())</f>
        <v>-5.43</v>
      </c>
      <c r="F21" s="179">
        <f>IF(ISNUMBER(VALUE(SUBSTITUTE(実質収支比率等に係る経年分析!J$49,"▲","-"))),ROUND(VALUE(SUBSTITUTE(実質収支比率等に係る経年分析!J$49,"▲","-")),2),NA())</f>
        <v>-7.77</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0.05</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0.4</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0.21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0.02</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0.03</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斎場事業特別会計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0.04</v>
      </c>
    </row>
    <row r="30" spans="1:11" x14ac:dyDescent="0.15">
      <c r="A30" s="180" t="str">
        <f>IF(連結実質赤字比率に係る赤字・黒字の構成分析!C$40="",NA(),連結実質赤字比率に係る赤字・黒字の構成分析!C$40)</f>
        <v>国民健康保険診療施設特別会計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0.05</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0.06</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0.06</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0.04</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0.04</v>
      </c>
    </row>
    <row r="31" spans="1:11" x14ac:dyDescent="0.15">
      <c r="A31" s="180" t="str">
        <f>IF(連結実質赤字比率に係る赤字・黒字の構成分析!C$39="",NA(),連結実質赤字比率に係る赤字・黒字の構成分析!C$39)</f>
        <v>国民健康保険特別会計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1.17</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1.5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1.91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1.57</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0.89</v>
      </c>
    </row>
    <row r="32" spans="1:11" x14ac:dyDescent="0.15">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0.67</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0.84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0.92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1.55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0.99</v>
      </c>
    </row>
    <row r="33" spans="1:16" x14ac:dyDescent="0.15">
      <c r="A33" s="180" t="str">
        <f>IF(連結実質赤字比率に係る赤字・黒字の構成分析!C$37="",NA(),連結実質赤字比率に係る赤字・黒字の構成分析!C$37)</f>
        <v>下水道事業会計</v>
      </c>
      <c r="B33" s="180" t="e">
        <f>IF(ROUND(VALUE(SUBSTITUTE(連結実質赤字比率に係る赤字・黒字の構成分析!F$37,"▲", "-")), 2) &lt; 0, ABS(ROUND(VALUE(SUBSTITUTE(連結実質赤字比率に係る赤字・黒字の構成分析!F$37,"▲", "-")), 2)), NA())</f>
        <v>#VALUE!</v>
      </c>
      <c r="C33" s="180" t="e">
        <f>IF(ROUND(VALUE(SUBSTITUTE(連結実質赤字比率に係る赤字・黒字の構成分析!F$37,"▲", "-")), 2) &gt;= 0, ABS(ROUND(VALUE(SUBSTITUTE(連結実質赤字比率に係る赤字・黒字の構成分析!F$37,"▲", "-")), 2)), NA())</f>
        <v>#VALUE!</v>
      </c>
      <c r="D33" s="180" t="e">
        <f>IF(ROUND(VALUE(SUBSTITUTE(連結実質赤字比率に係る赤字・黒字の構成分析!G$37,"▲", "-")), 2) &lt; 0, ABS(ROUND(VALUE(SUBSTITUTE(連結実質赤字比率に係る赤字・黒字の構成分析!G$37,"▲", "-")), 2)), NA())</f>
        <v>#VALUE!</v>
      </c>
      <c r="E33" s="180" t="e">
        <f>IF(ROUND(VALUE(SUBSTITUTE(連結実質赤字比率に係る赤字・黒字の構成分析!G$37,"▲", "-")), 2) &gt;= 0, ABS(ROUND(VALUE(SUBSTITUTE(連結実質赤字比率に係る赤字・黒字の構成分析!G$37,"▲", "-")), 2)), NA())</f>
        <v>#VALUE!</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0.57999999999999996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0.85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1.22</v>
      </c>
    </row>
    <row r="34" spans="1:16" x14ac:dyDescent="0.15">
      <c r="A34" s="180" t="str">
        <f>IF(連結実質赤字比率に係る赤字・黒字の構成分析!C$36="",NA(),連結実質赤字比率に係る赤字・黒字の構成分析!C$36)</f>
        <v>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4.0199999999999996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4.33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5.2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6.13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7.18</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4.53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6.76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7.57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7.85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7.31</v>
      </c>
    </row>
    <row r="36" spans="1:16" x14ac:dyDescent="0.15">
      <c r="A36" s="180" t="str">
        <f>IF(連結実質赤字比率に係る赤字・黒字の構成分析!C$34="",NA(),連結実質赤字比率に係る赤字・黒字の構成分析!C$34)</f>
        <v>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11.39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8.7799999999999994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8.52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8.26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7.91</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6615</v>
      </c>
      <c r="E42" s="181"/>
      <c r="F42" s="181"/>
      <c r="G42" s="181">
        <f>'実質公債費比率（分子）の構造'!L$52</f>
        <v>6453</v>
      </c>
      <c r="H42" s="181"/>
      <c r="I42" s="181"/>
      <c r="J42" s="181">
        <f>'実質公債費比率（分子）の構造'!M$52</f>
        <v>6540</v>
      </c>
      <c r="K42" s="181"/>
      <c r="L42" s="181"/>
      <c r="M42" s="181">
        <f>'実質公債費比率（分子）の構造'!N$52</f>
        <v>6444</v>
      </c>
      <c r="N42" s="181"/>
      <c r="O42" s="181"/>
      <c r="P42" s="181">
        <f>'実質公債費比率（分子）の構造'!O$52</f>
        <v>6300</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148</v>
      </c>
      <c r="C44" s="181"/>
      <c r="D44" s="181"/>
      <c r="E44" s="181">
        <f>'実質公債費比率（分子）の構造'!L$50</f>
        <v>148</v>
      </c>
      <c r="F44" s="181"/>
      <c r="G44" s="181"/>
      <c r="H44" s="181">
        <f>'実質公債費比率（分子）の構造'!M$50</f>
        <v>147</v>
      </c>
      <c r="I44" s="181"/>
      <c r="J44" s="181"/>
      <c r="K44" s="181">
        <f>'実質公債費比率（分子）の構造'!N$50</f>
        <v>145</v>
      </c>
      <c r="L44" s="181"/>
      <c r="M44" s="181"/>
      <c r="N44" s="181">
        <f>'実質公債費比率（分子）の構造'!O$50</f>
        <v>143</v>
      </c>
      <c r="O44" s="181"/>
      <c r="P44" s="181"/>
    </row>
    <row r="45" spans="1:16" x14ac:dyDescent="0.15">
      <c r="A45" s="181" t="s">
        <v>66</v>
      </c>
      <c r="B45" s="181">
        <f>'実質公債費比率（分子）の構造'!K$49</f>
        <v>192</v>
      </c>
      <c r="C45" s="181"/>
      <c r="D45" s="181"/>
      <c r="E45" s="181">
        <f>'実質公債費比率（分子）の構造'!L$49</f>
        <v>85</v>
      </c>
      <c r="F45" s="181"/>
      <c r="G45" s="181"/>
      <c r="H45" s="181">
        <f>'実質公債費比率（分子）の構造'!M$49</f>
        <v>71</v>
      </c>
      <c r="I45" s="181"/>
      <c r="J45" s="181"/>
      <c r="K45" s="181">
        <f>'実質公債費比率（分子）の構造'!N$49</f>
        <v>70</v>
      </c>
      <c r="L45" s="181"/>
      <c r="M45" s="181"/>
      <c r="N45" s="181">
        <f>'実質公債費比率（分子）の構造'!O$49</f>
        <v>61</v>
      </c>
      <c r="O45" s="181"/>
      <c r="P45" s="181"/>
    </row>
    <row r="46" spans="1:16" x14ac:dyDescent="0.15">
      <c r="A46" s="181" t="s">
        <v>67</v>
      </c>
      <c r="B46" s="181">
        <f>'実質公債費比率（分子）の構造'!K$48</f>
        <v>1682</v>
      </c>
      <c r="C46" s="181"/>
      <c r="D46" s="181"/>
      <c r="E46" s="181">
        <f>'実質公債費比率（分子）の構造'!L$48</f>
        <v>1729</v>
      </c>
      <c r="F46" s="181"/>
      <c r="G46" s="181"/>
      <c r="H46" s="181">
        <f>'実質公債費比率（分子）の構造'!M$48</f>
        <v>1746</v>
      </c>
      <c r="I46" s="181"/>
      <c r="J46" s="181"/>
      <c r="K46" s="181">
        <f>'実質公債費比率（分子）の構造'!N$48</f>
        <v>1686</v>
      </c>
      <c r="L46" s="181"/>
      <c r="M46" s="181"/>
      <c r="N46" s="181">
        <f>'実質公債費比率（分子）の構造'!O$48</f>
        <v>1614</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6936</v>
      </c>
      <c r="C49" s="181"/>
      <c r="D49" s="181"/>
      <c r="E49" s="181">
        <f>'実質公債費比率（分子）の構造'!L$45</f>
        <v>6807</v>
      </c>
      <c r="F49" s="181"/>
      <c r="G49" s="181"/>
      <c r="H49" s="181">
        <f>'実質公債費比率（分子）の構造'!M$45</f>
        <v>7021</v>
      </c>
      <c r="I49" s="181"/>
      <c r="J49" s="181"/>
      <c r="K49" s="181">
        <f>'実質公債費比率（分子）の構造'!N$45</f>
        <v>6884</v>
      </c>
      <c r="L49" s="181"/>
      <c r="M49" s="181"/>
      <c r="N49" s="181">
        <f>'実質公債費比率（分子）の構造'!O$45</f>
        <v>6763</v>
      </c>
      <c r="O49" s="181"/>
      <c r="P49" s="181"/>
    </row>
    <row r="50" spans="1:16" x14ac:dyDescent="0.15">
      <c r="A50" s="181" t="s">
        <v>71</v>
      </c>
      <c r="B50" s="181" t="e">
        <f>NA()</f>
        <v>#N/A</v>
      </c>
      <c r="C50" s="181">
        <f>IF(ISNUMBER('実質公債費比率（分子）の構造'!K$53),'実質公債費比率（分子）の構造'!K$53,NA())</f>
        <v>2343</v>
      </c>
      <c r="D50" s="181" t="e">
        <f>NA()</f>
        <v>#N/A</v>
      </c>
      <c r="E50" s="181" t="e">
        <f>NA()</f>
        <v>#N/A</v>
      </c>
      <c r="F50" s="181">
        <f>IF(ISNUMBER('実質公債費比率（分子）の構造'!L$53),'実質公債費比率（分子）の構造'!L$53,NA())</f>
        <v>2316</v>
      </c>
      <c r="G50" s="181" t="e">
        <f>NA()</f>
        <v>#N/A</v>
      </c>
      <c r="H50" s="181" t="e">
        <f>NA()</f>
        <v>#N/A</v>
      </c>
      <c r="I50" s="181">
        <f>IF(ISNUMBER('実質公債費比率（分子）の構造'!M$53),'実質公債費比率（分子）の構造'!M$53,NA())</f>
        <v>2445</v>
      </c>
      <c r="J50" s="181" t="e">
        <f>NA()</f>
        <v>#N/A</v>
      </c>
      <c r="K50" s="181" t="e">
        <f>NA()</f>
        <v>#N/A</v>
      </c>
      <c r="L50" s="181">
        <f>IF(ISNUMBER('実質公債費比率（分子）の構造'!N$53),'実質公債費比率（分子）の構造'!N$53,NA())</f>
        <v>2341</v>
      </c>
      <c r="M50" s="181" t="e">
        <f>NA()</f>
        <v>#N/A</v>
      </c>
      <c r="N50" s="181" t="e">
        <f>NA()</f>
        <v>#N/A</v>
      </c>
      <c r="O50" s="181">
        <f>IF(ISNUMBER('実質公債費比率（分子）の構造'!O$53),'実質公債費比率（分子）の構造'!O$53,NA())</f>
        <v>2281</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52897</v>
      </c>
      <c r="E56" s="180"/>
      <c r="F56" s="180"/>
      <c r="G56" s="180">
        <f>'将来負担比率（分子）の構造'!J$52</f>
        <v>52264</v>
      </c>
      <c r="H56" s="180"/>
      <c r="I56" s="180"/>
      <c r="J56" s="180">
        <f>'将来負担比率（分子）の構造'!K$52</f>
        <v>50676</v>
      </c>
      <c r="K56" s="180"/>
      <c r="L56" s="180"/>
      <c r="M56" s="180">
        <f>'将来負担比率（分子）の構造'!L$52</f>
        <v>49558</v>
      </c>
      <c r="N56" s="180"/>
      <c r="O56" s="180"/>
      <c r="P56" s="180">
        <f>'将来負担比率（分子）の構造'!M$52</f>
        <v>49538</v>
      </c>
    </row>
    <row r="57" spans="1:16" x14ac:dyDescent="0.15">
      <c r="A57" s="180" t="s">
        <v>42</v>
      </c>
      <c r="B57" s="180"/>
      <c r="C57" s="180"/>
      <c r="D57" s="180">
        <f>'将来負担比率（分子）の構造'!I$51</f>
        <v>1764</v>
      </c>
      <c r="E57" s="180"/>
      <c r="F57" s="180"/>
      <c r="G57" s="180">
        <f>'将来負担比率（分子）の構造'!J$51</f>
        <v>1662</v>
      </c>
      <c r="H57" s="180"/>
      <c r="I57" s="180"/>
      <c r="J57" s="180">
        <f>'将来負担比率（分子）の構造'!K$51</f>
        <v>1906</v>
      </c>
      <c r="K57" s="180"/>
      <c r="L57" s="180"/>
      <c r="M57" s="180">
        <f>'将来負担比率（分子）の構造'!L$51</f>
        <v>1876</v>
      </c>
      <c r="N57" s="180"/>
      <c r="O57" s="180"/>
      <c r="P57" s="180">
        <f>'将来負担比率（分子）の構造'!M$51</f>
        <v>1996</v>
      </c>
    </row>
    <row r="58" spans="1:16" x14ac:dyDescent="0.15">
      <c r="A58" s="180" t="s">
        <v>41</v>
      </c>
      <c r="B58" s="180"/>
      <c r="C58" s="180"/>
      <c r="D58" s="180">
        <f>'将来負担比率（分子）の構造'!I$50</f>
        <v>17862</v>
      </c>
      <c r="E58" s="180"/>
      <c r="F58" s="180"/>
      <c r="G58" s="180">
        <f>'将来負担比率（分子）の構造'!J$50</f>
        <v>17303</v>
      </c>
      <c r="H58" s="180"/>
      <c r="I58" s="180"/>
      <c r="J58" s="180">
        <f>'将来負担比率（分子）の構造'!K$50</f>
        <v>17946</v>
      </c>
      <c r="K58" s="180"/>
      <c r="L58" s="180"/>
      <c r="M58" s="180">
        <f>'将来負担比率（分子）の構造'!L$50</f>
        <v>16635</v>
      </c>
      <c r="N58" s="180"/>
      <c r="O58" s="180"/>
      <c r="P58" s="180">
        <f>'将来負担比率（分子）の構造'!M$50</f>
        <v>15254</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9889</v>
      </c>
      <c r="C62" s="180"/>
      <c r="D62" s="180"/>
      <c r="E62" s="180">
        <f>'将来負担比率（分子）の構造'!J$45</f>
        <v>9184</v>
      </c>
      <c r="F62" s="180"/>
      <c r="G62" s="180"/>
      <c r="H62" s="180">
        <f>'将来負担比率（分子）の構造'!K$45</f>
        <v>9029</v>
      </c>
      <c r="I62" s="180"/>
      <c r="J62" s="180"/>
      <c r="K62" s="180">
        <f>'将来負担比率（分子）の構造'!L$45</f>
        <v>8566</v>
      </c>
      <c r="L62" s="180"/>
      <c r="M62" s="180"/>
      <c r="N62" s="180">
        <f>'将来負担比率（分子）の構造'!M$45</f>
        <v>7948</v>
      </c>
      <c r="O62" s="180"/>
      <c r="P62" s="180"/>
    </row>
    <row r="63" spans="1:16" x14ac:dyDescent="0.15">
      <c r="A63" s="180" t="s">
        <v>34</v>
      </c>
      <c r="B63" s="180">
        <f>'将来負担比率（分子）の構造'!I$44</f>
        <v>306</v>
      </c>
      <c r="C63" s="180"/>
      <c r="D63" s="180"/>
      <c r="E63" s="180">
        <f>'将来負担比率（分子）の構造'!J$44</f>
        <v>226</v>
      </c>
      <c r="F63" s="180"/>
      <c r="G63" s="180"/>
      <c r="H63" s="180">
        <f>'将来負担比率（分子）の構造'!K$44</f>
        <v>160</v>
      </c>
      <c r="I63" s="180"/>
      <c r="J63" s="180"/>
      <c r="K63" s="180">
        <f>'将来負担比率（分子）の構造'!L$44</f>
        <v>95</v>
      </c>
      <c r="L63" s="180"/>
      <c r="M63" s="180"/>
      <c r="N63" s="180">
        <f>'将来負担比率（分子）の構造'!M$44</f>
        <v>33</v>
      </c>
      <c r="O63" s="180"/>
      <c r="P63" s="180"/>
    </row>
    <row r="64" spans="1:16" x14ac:dyDescent="0.15">
      <c r="A64" s="180" t="s">
        <v>33</v>
      </c>
      <c r="B64" s="180">
        <f>'将来負担比率（分子）の構造'!I$43</f>
        <v>16966</v>
      </c>
      <c r="C64" s="180"/>
      <c r="D64" s="180"/>
      <c r="E64" s="180">
        <f>'将来負担比率（分子）の構造'!J$43</f>
        <v>15833</v>
      </c>
      <c r="F64" s="180"/>
      <c r="G64" s="180"/>
      <c r="H64" s="180">
        <f>'将来負担比率（分子）の構造'!K$43</f>
        <v>14599</v>
      </c>
      <c r="I64" s="180"/>
      <c r="J64" s="180"/>
      <c r="K64" s="180">
        <f>'将来負担比率（分子）の構造'!L$43</f>
        <v>14224</v>
      </c>
      <c r="L64" s="180"/>
      <c r="M64" s="180"/>
      <c r="N64" s="180">
        <f>'将来負担比率（分子）の構造'!M$43</f>
        <v>13331</v>
      </c>
      <c r="O64" s="180"/>
      <c r="P64" s="180"/>
    </row>
    <row r="65" spans="1:16" x14ac:dyDescent="0.15">
      <c r="A65" s="180" t="s">
        <v>32</v>
      </c>
      <c r="B65" s="180">
        <f>'将来負担比率（分子）の構造'!I$42</f>
        <v>1215</v>
      </c>
      <c r="C65" s="180"/>
      <c r="D65" s="180"/>
      <c r="E65" s="180">
        <f>'将来負担比率（分子）の構造'!J$42</f>
        <v>1090</v>
      </c>
      <c r="F65" s="180"/>
      <c r="G65" s="180"/>
      <c r="H65" s="180">
        <f>'将来負担比率（分子）の構造'!K$42</f>
        <v>965</v>
      </c>
      <c r="I65" s="180"/>
      <c r="J65" s="180"/>
      <c r="K65" s="180">
        <f>'将来負担比率（分子）の構造'!L$42</f>
        <v>837</v>
      </c>
      <c r="L65" s="180"/>
      <c r="M65" s="180"/>
      <c r="N65" s="180">
        <f>'将来負担比率（分子）の構造'!M$42</f>
        <v>708</v>
      </c>
      <c r="O65" s="180"/>
      <c r="P65" s="180"/>
    </row>
    <row r="66" spans="1:16" x14ac:dyDescent="0.15">
      <c r="A66" s="180" t="s">
        <v>31</v>
      </c>
      <c r="B66" s="180">
        <f>'将来負担比率（分子）の構造'!I$41</f>
        <v>54069</v>
      </c>
      <c r="C66" s="180"/>
      <c r="D66" s="180"/>
      <c r="E66" s="180">
        <f>'将来負担比率（分子）の構造'!J$41</f>
        <v>53398</v>
      </c>
      <c r="F66" s="180"/>
      <c r="G66" s="180"/>
      <c r="H66" s="180">
        <f>'将来負担比率（分子）の構造'!K$41</f>
        <v>51281</v>
      </c>
      <c r="I66" s="180"/>
      <c r="J66" s="180"/>
      <c r="K66" s="180">
        <f>'将来負担比率（分子）の構造'!L$41</f>
        <v>50690</v>
      </c>
      <c r="L66" s="180"/>
      <c r="M66" s="180"/>
      <c r="N66" s="180">
        <f>'将来負担比率（分子）の構造'!M$41</f>
        <v>51103</v>
      </c>
      <c r="O66" s="180"/>
      <c r="P66" s="180"/>
    </row>
    <row r="67" spans="1:16" x14ac:dyDescent="0.15">
      <c r="A67" s="180" t="s">
        <v>75</v>
      </c>
      <c r="B67" s="180" t="e">
        <f>NA()</f>
        <v>#N/A</v>
      </c>
      <c r="C67" s="180">
        <f>IF(ISNUMBER('将来負担比率（分子）の構造'!I$53), IF('将来負担比率（分子）の構造'!I$53 &lt; 0, 0, '将来負担比率（分子）の構造'!I$53), NA())</f>
        <v>9923</v>
      </c>
      <c r="D67" s="180" t="e">
        <f>NA()</f>
        <v>#N/A</v>
      </c>
      <c r="E67" s="180" t="e">
        <f>NA()</f>
        <v>#N/A</v>
      </c>
      <c r="F67" s="180">
        <f>IF(ISNUMBER('将来負担比率（分子）の構造'!J$53), IF('将来負担比率（分子）の構造'!J$53 &lt; 0, 0, '将来負担比率（分子）の構造'!J$53), NA())</f>
        <v>8502</v>
      </c>
      <c r="G67" s="180" t="e">
        <f>NA()</f>
        <v>#N/A</v>
      </c>
      <c r="H67" s="180" t="e">
        <f>NA()</f>
        <v>#N/A</v>
      </c>
      <c r="I67" s="180">
        <f>IF(ISNUMBER('将来負担比率（分子）の構造'!K$53), IF('将来負担比率（分子）の構造'!K$53 &lt; 0, 0, '将来負担比率（分子）の構造'!K$53), NA())</f>
        <v>5506</v>
      </c>
      <c r="J67" s="180" t="e">
        <f>NA()</f>
        <v>#N/A</v>
      </c>
      <c r="K67" s="180" t="e">
        <f>NA()</f>
        <v>#N/A</v>
      </c>
      <c r="L67" s="180">
        <f>IF(ISNUMBER('将来負担比率（分子）の構造'!L$53), IF('将来負担比率（分子）の構造'!L$53 &lt; 0, 0, '将来負担比率（分子）の構造'!L$53), NA())</f>
        <v>6343</v>
      </c>
      <c r="M67" s="180" t="e">
        <f>NA()</f>
        <v>#N/A</v>
      </c>
      <c r="N67" s="180" t="e">
        <f>NA()</f>
        <v>#N/A</v>
      </c>
      <c r="O67" s="180">
        <f>IF(ISNUMBER('将来負担比率（分子）の構造'!M$53), IF('将来負担比率（分子）の構造'!M$53 &lt; 0, 0, '将来負担比率（分子）の構造'!M$53), NA())</f>
        <v>6335</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13692</v>
      </c>
      <c r="C72" s="184">
        <f>基金残高に係る経年分析!G55</f>
        <v>11940</v>
      </c>
      <c r="D72" s="184">
        <f>基金残高に係る経年分析!H55</f>
        <v>9698</v>
      </c>
    </row>
    <row r="73" spans="1:16" x14ac:dyDescent="0.15">
      <c r="A73" s="183" t="s">
        <v>78</v>
      </c>
      <c r="B73" s="184">
        <f>基金残高に係る経年分析!F56</f>
        <v>575</v>
      </c>
      <c r="C73" s="184">
        <f>基金残高に係る経年分析!G56</f>
        <v>1293</v>
      </c>
      <c r="D73" s="184">
        <f>基金残高に係る経年分析!H56</f>
        <v>2172</v>
      </c>
    </row>
    <row r="74" spans="1:16" x14ac:dyDescent="0.15">
      <c r="A74" s="183" t="s">
        <v>79</v>
      </c>
      <c r="B74" s="184">
        <f>基金残高に係る経年分析!F57</f>
        <v>4785</v>
      </c>
      <c r="C74" s="184">
        <f>基金残高に係る経年分析!G57</f>
        <v>4347</v>
      </c>
      <c r="D74" s="184">
        <f>基金残高に係る経年分析!H57</f>
        <v>3899</v>
      </c>
    </row>
  </sheetData>
  <sheetProtection algorithmName="SHA-512" hashValue="+Otn1QxbvncIGInjbne1zdIJ/GppQUxZG9dKAsSPZT5MWKXQTem7bud/WD6yfKcZhw9+Ss0xSSS6tzxob0pn5w==" saltValue="nu1uMQ98+CWBVAhXOaUvL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5" zoomScaleNormal="8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216</v>
      </c>
      <c r="DI1" s="656"/>
      <c r="DJ1" s="656"/>
      <c r="DK1" s="656"/>
      <c r="DL1" s="656"/>
      <c r="DM1" s="656"/>
      <c r="DN1" s="657"/>
      <c r="DO1" s="225"/>
      <c r="DP1" s="655" t="s">
        <v>217</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219</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220</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221</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222</v>
      </c>
      <c r="S4" s="659"/>
      <c r="T4" s="659"/>
      <c r="U4" s="659"/>
      <c r="V4" s="659"/>
      <c r="W4" s="659"/>
      <c r="X4" s="659"/>
      <c r="Y4" s="660"/>
      <c r="Z4" s="658" t="s">
        <v>223</v>
      </c>
      <c r="AA4" s="659"/>
      <c r="AB4" s="659"/>
      <c r="AC4" s="660"/>
      <c r="AD4" s="658" t="s">
        <v>224</v>
      </c>
      <c r="AE4" s="659"/>
      <c r="AF4" s="659"/>
      <c r="AG4" s="659"/>
      <c r="AH4" s="659"/>
      <c r="AI4" s="659"/>
      <c r="AJ4" s="659"/>
      <c r="AK4" s="660"/>
      <c r="AL4" s="658" t="s">
        <v>223</v>
      </c>
      <c r="AM4" s="659"/>
      <c r="AN4" s="659"/>
      <c r="AO4" s="660"/>
      <c r="AP4" s="664" t="s">
        <v>225</v>
      </c>
      <c r="AQ4" s="664"/>
      <c r="AR4" s="664"/>
      <c r="AS4" s="664"/>
      <c r="AT4" s="664"/>
      <c r="AU4" s="664"/>
      <c r="AV4" s="664"/>
      <c r="AW4" s="664"/>
      <c r="AX4" s="664"/>
      <c r="AY4" s="664"/>
      <c r="AZ4" s="664"/>
      <c r="BA4" s="664"/>
      <c r="BB4" s="664"/>
      <c r="BC4" s="664"/>
      <c r="BD4" s="664"/>
      <c r="BE4" s="664"/>
      <c r="BF4" s="664"/>
      <c r="BG4" s="664" t="s">
        <v>226</v>
      </c>
      <c r="BH4" s="664"/>
      <c r="BI4" s="664"/>
      <c r="BJ4" s="664"/>
      <c r="BK4" s="664"/>
      <c r="BL4" s="664"/>
      <c r="BM4" s="664"/>
      <c r="BN4" s="664"/>
      <c r="BO4" s="664" t="s">
        <v>223</v>
      </c>
      <c r="BP4" s="664"/>
      <c r="BQ4" s="664"/>
      <c r="BR4" s="664"/>
      <c r="BS4" s="664" t="s">
        <v>227</v>
      </c>
      <c r="BT4" s="664"/>
      <c r="BU4" s="664"/>
      <c r="BV4" s="664"/>
      <c r="BW4" s="664"/>
      <c r="BX4" s="664"/>
      <c r="BY4" s="664"/>
      <c r="BZ4" s="664"/>
      <c r="CA4" s="664"/>
      <c r="CB4" s="664"/>
      <c r="CD4" s="661" t="s">
        <v>228</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229</v>
      </c>
      <c r="C5" s="666"/>
      <c r="D5" s="666"/>
      <c r="E5" s="666"/>
      <c r="F5" s="666"/>
      <c r="G5" s="666"/>
      <c r="H5" s="666"/>
      <c r="I5" s="666"/>
      <c r="J5" s="666"/>
      <c r="K5" s="666"/>
      <c r="L5" s="666"/>
      <c r="M5" s="666"/>
      <c r="N5" s="666"/>
      <c r="O5" s="666"/>
      <c r="P5" s="666"/>
      <c r="Q5" s="667"/>
      <c r="R5" s="668">
        <v>7564211</v>
      </c>
      <c r="S5" s="669"/>
      <c r="T5" s="669"/>
      <c r="U5" s="669"/>
      <c r="V5" s="669"/>
      <c r="W5" s="669"/>
      <c r="X5" s="669"/>
      <c r="Y5" s="670"/>
      <c r="Z5" s="671">
        <v>12.8</v>
      </c>
      <c r="AA5" s="671"/>
      <c r="AB5" s="671"/>
      <c r="AC5" s="671"/>
      <c r="AD5" s="672">
        <v>7259987</v>
      </c>
      <c r="AE5" s="672"/>
      <c r="AF5" s="672"/>
      <c r="AG5" s="672"/>
      <c r="AH5" s="672"/>
      <c r="AI5" s="672"/>
      <c r="AJ5" s="672"/>
      <c r="AK5" s="672"/>
      <c r="AL5" s="673">
        <v>23.8</v>
      </c>
      <c r="AM5" s="674"/>
      <c r="AN5" s="674"/>
      <c r="AO5" s="675"/>
      <c r="AP5" s="665" t="s">
        <v>230</v>
      </c>
      <c r="AQ5" s="666"/>
      <c r="AR5" s="666"/>
      <c r="AS5" s="666"/>
      <c r="AT5" s="666"/>
      <c r="AU5" s="666"/>
      <c r="AV5" s="666"/>
      <c r="AW5" s="666"/>
      <c r="AX5" s="666"/>
      <c r="AY5" s="666"/>
      <c r="AZ5" s="666"/>
      <c r="BA5" s="666"/>
      <c r="BB5" s="666"/>
      <c r="BC5" s="666"/>
      <c r="BD5" s="666"/>
      <c r="BE5" s="666"/>
      <c r="BF5" s="667"/>
      <c r="BG5" s="679">
        <v>7227741</v>
      </c>
      <c r="BH5" s="680"/>
      <c r="BI5" s="680"/>
      <c r="BJ5" s="680"/>
      <c r="BK5" s="680"/>
      <c r="BL5" s="680"/>
      <c r="BM5" s="680"/>
      <c r="BN5" s="681"/>
      <c r="BO5" s="682">
        <v>95.6</v>
      </c>
      <c r="BP5" s="682"/>
      <c r="BQ5" s="682"/>
      <c r="BR5" s="682"/>
      <c r="BS5" s="683">
        <v>84919</v>
      </c>
      <c r="BT5" s="683"/>
      <c r="BU5" s="683"/>
      <c r="BV5" s="683"/>
      <c r="BW5" s="683"/>
      <c r="BX5" s="683"/>
      <c r="BY5" s="683"/>
      <c r="BZ5" s="683"/>
      <c r="CA5" s="683"/>
      <c r="CB5" s="687"/>
      <c r="CD5" s="661" t="s">
        <v>225</v>
      </c>
      <c r="CE5" s="662"/>
      <c r="CF5" s="662"/>
      <c r="CG5" s="662"/>
      <c r="CH5" s="662"/>
      <c r="CI5" s="662"/>
      <c r="CJ5" s="662"/>
      <c r="CK5" s="662"/>
      <c r="CL5" s="662"/>
      <c r="CM5" s="662"/>
      <c r="CN5" s="662"/>
      <c r="CO5" s="662"/>
      <c r="CP5" s="662"/>
      <c r="CQ5" s="663"/>
      <c r="CR5" s="661" t="s">
        <v>231</v>
      </c>
      <c r="CS5" s="662"/>
      <c r="CT5" s="662"/>
      <c r="CU5" s="662"/>
      <c r="CV5" s="662"/>
      <c r="CW5" s="662"/>
      <c r="CX5" s="662"/>
      <c r="CY5" s="663"/>
      <c r="CZ5" s="661" t="s">
        <v>223</v>
      </c>
      <c r="DA5" s="662"/>
      <c r="DB5" s="662"/>
      <c r="DC5" s="663"/>
      <c r="DD5" s="661" t="s">
        <v>232</v>
      </c>
      <c r="DE5" s="662"/>
      <c r="DF5" s="662"/>
      <c r="DG5" s="662"/>
      <c r="DH5" s="662"/>
      <c r="DI5" s="662"/>
      <c r="DJ5" s="662"/>
      <c r="DK5" s="662"/>
      <c r="DL5" s="662"/>
      <c r="DM5" s="662"/>
      <c r="DN5" s="662"/>
      <c r="DO5" s="662"/>
      <c r="DP5" s="663"/>
      <c r="DQ5" s="661" t="s">
        <v>233</v>
      </c>
      <c r="DR5" s="662"/>
      <c r="DS5" s="662"/>
      <c r="DT5" s="662"/>
      <c r="DU5" s="662"/>
      <c r="DV5" s="662"/>
      <c r="DW5" s="662"/>
      <c r="DX5" s="662"/>
      <c r="DY5" s="662"/>
      <c r="DZ5" s="662"/>
      <c r="EA5" s="662"/>
      <c r="EB5" s="662"/>
      <c r="EC5" s="663"/>
    </row>
    <row r="6" spans="2:143" ht="11.25" customHeight="1" x14ac:dyDescent="0.15">
      <c r="B6" s="676" t="s">
        <v>234</v>
      </c>
      <c r="C6" s="677"/>
      <c r="D6" s="677"/>
      <c r="E6" s="677"/>
      <c r="F6" s="677"/>
      <c r="G6" s="677"/>
      <c r="H6" s="677"/>
      <c r="I6" s="677"/>
      <c r="J6" s="677"/>
      <c r="K6" s="677"/>
      <c r="L6" s="677"/>
      <c r="M6" s="677"/>
      <c r="N6" s="677"/>
      <c r="O6" s="677"/>
      <c r="P6" s="677"/>
      <c r="Q6" s="678"/>
      <c r="R6" s="679">
        <v>480116</v>
      </c>
      <c r="S6" s="680"/>
      <c r="T6" s="680"/>
      <c r="U6" s="680"/>
      <c r="V6" s="680"/>
      <c r="W6" s="680"/>
      <c r="X6" s="680"/>
      <c r="Y6" s="681"/>
      <c r="Z6" s="682">
        <v>0.8</v>
      </c>
      <c r="AA6" s="682"/>
      <c r="AB6" s="682"/>
      <c r="AC6" s="682"/>
      <c r="AD6" s="683">
        <v>480116</v>
      </c>
      <c r="AE6" s="683"/>
      <c r="AF6" s="683"/>
      <c r="AG6" s="683"/>
      <c r="AH6" s="683"/>
      <c r="AI6" s="683"/>
      <c r="AJ6" s="683"/>
      <c r="AK6" s="683"/>
      <c r="AL6" s="684">
        <v>1.6</v>
      </c>
      <c r="AM6" s="685"/>
      <c r="AN6" s="685"/>
      <c r="AO6" s="686"/>
      <c r="AP6" s="676" t="s">
        <v>235</v>
      </c>
      <c r="AQ6" s="677"/>
      <c r="AR6" s="677"/>
      <c r="AS6" s="677"/>
      <c r="AT6" s="677"/>
      <c r="AU6" s="677"/>
      <c r="AV6" s="677"/>
      <c r="AW6" s="677"/>
      <c r="AX6" s="677"/>
      <c r="AY6" s="677"/>
      <c r="AZ6" s="677"/>
      <c r="BA6" s="677"/>
      <c r="BB6" s="677"/>
      <c r="BC6" s="677"/>
      <c r="BD6" s="677"/>
      <c r="BE6" s="677"/>
      <c r="BF6" s="678"/>
      <c r="BG6" s="679">
        <v>7227741</v>
      </c>
      <c r="BH6" s="680"/>
      <c r="BI6" s="680"/>
      <c r="BJ6" s="680"/>
      <c r="BK6" s="680"/>
      <c r="BL6" s="680"/>
      <c r="BM6" s="680"/>
      <c r="BN6" s="681"/>
      <c r="BO6" s="682">
        <v>95.6</v>
      </c>
      <c r="BP6" s="682"/>
      <c r="BQ6" s="682"/>
      <c r="BR6" s="682"/>
      <c r="BS6" s="683">
        <v>84919</v>
      </c>
      <c r="BT6" s="683"/>
      <c r="BU6" s="683"/>
      <c r="BV6" s="683"/>
      <c r="BW6" s="683"/>
      <c r="BX6" s="683"/>
      <c r="BY6" s="683"/>
      <c r="BZ6" s="683"/>
      <c r="CA6" s="683"/>
      <c r="CB6" s="687"/>
      <c r="CD6" s="690" t="s">
        <v>236</v>
      </c>
      <c r="CE6" s="691"/>
      <c r="CF6" s="691"/>
      <c r="CG6" s="691"/>
      <c r="CH6" s="691"/>
      <c r="CI6" s="691"/>
      <c r="CJ6" s="691"/>
      <c r="CK6" s="691"/>
      <c r="CL6" s="691"/>
      <c r="CM6" s="691"/>
      <c r="CN6" s="691"/>
      <c r="CO6" s="691"/>
      <c r="CP6" s="691"/>
      <c r="CQ6" s="692"/>
      <c r="CR6" s="679">
        <v>263226</v>
      </c>
      <c r="CS6" s="680"/>
      <c r="CT6" s="680"/>
      <c r="CU6" s="680"/>
      <c r="CV6" s="680"/>
      <c r="CW6" s="680"/>
      <c r="CX6" s="680"/>
      <c r="CY6" s="681"/>
      <c r="CZ6" s="673">
        <v>0.5</v>
      </c>
      <c r="DA6" s="674"/>
      <c r="DB6" s="674"/>
      <c r="DC6" s="693"/>
      <c r="DD6" s="688" t="s">
        <v>176</v>
      </c>
      <c r="DE6" s="680"/>
      <c r="DF6" s="680"/>
      <c r="DG6" s="680"/>
      <c r="DH6" s="680"/>
      <c r="DI6" s="680"/>
      <c r="DJ6" s="680"/>
      <c r="DK6" s="680"/>
      <c r="DL6" s="680"/>
      <c r="DM6" s="680"/>
      <c r="DN6" s="680"/>
      <c r="DO6" s="680"/>
      <c r="DP6" s="681"/>
      <c r="DQ6" s="688">
        <v>262604</v>
      </c>
      <c r="DR6" s="680"/>
      <c r="DS6" s="680"/>
      <c r="DT6" s="680"/>
      <c r="DU6" s="680"/>
      <c r="DV6" s="680"/>
      <c r="DW6" s="680"/>
      <c r="DX6" s="680"/>
      <c r="DY6" s="680"/>
      <c r="DZ6" s="680"/>
      <c r="EA6" s="680"/>
      <c r="EB6" s="680"/>
      <c r="EC6" s="689"/>
    </row>
    <row r="7" spans="2:143" ht="11.25" customHeight="1" x14ac:dyDescent="0.15">
      <c r="B7" s="676" t="s">
        <v>237</v>
      </c>
      <c r="C7" s="677"/>
      <c r="D7" s="677"/>
      <c r="E7" s="677"/>
      <c r="F7" s="677"/>
      <c r="G7" s="677"/>
      <c r="H7" s="677"/>
      <c r="I7" s="677"/>
      <c r="J7" s="677"/>
      <c r="K7" s="677"/>
      <c r="L7" s="677"/>
      <c r="M7" s="677"/>
      <c r="N7" s="677"/>
      <c r="O7" s="677"/>
      <c r="P7" s="677"/>
      <c r="Q7" s="678"/>
      <c r="R7" s="679">
        <v>10908</v>
      </c>
      <c r="S7" s="680"/>
      <c r="T7" s="680"/>
      <c r="U7" s="680"/>
      <c r="V7" s="680"/>
      <c r="W7" s="680"/>
      <c r="X7" s="680"/>
      <c r="Y7" s="681"/>
      <c r="Z7" s="682">
        <v>0</v>
      </c>
      <c r="AA7" s="682"/>
      <c r="AB7" s="682"/>
      <c r="AC7" s="682"/>
      <c r="AD7" s="683">
        <v>10908</v>
      </c>
      <c r="AE7" s="683"/>
      <c r="AF7" s="683"/>
      <c r="AG7" s="683"/>
      <c r="AH7" s="683"/>
      <c r="AI7" s="683"/>
      <c r="AJ7" s="683"/>
      <c r="AK7" s="683"/>
      <c r="AL7" s="684">
        <v>0</v>
      </c>
      <c r="AM7" s="685"/>
      <c r="AN7" s="685"/>
      <c r="AO7" s="686"/>
      <c r="AP7" s="676" t="s">
        <v>238</v>
      </c>
      <c r="AQ7" s="677"/>
      <c r="AR7" s="677"/>
      <c r="AS7" s="677"/>
      <c r="AT7" s="677"/>
      <c r="AU7" s="677"/>
      <c r="AV7" s="677"/>
      <c r="AW7" s="677"/>
      <c r="AX7" s="677"/>
      <c r="AY7" s="677"/>
      <c r="AZ7" s="677"/>
      <c r="BA7" s="677"/>
      <c r="BB7" s="677"/>
      <c r="BC7" s="677"/>
      <c r="BD7" s="677"/>
      <c r="BE7" s="677"/>
      <c r="BF7" s="678"/>
      <c r="BG7" s="679">
        <v>3057997</v>
      </c>
      <c r="BH7" s="680"/>
      <c r="BI7" s="680"/>
      <c r="BJ7" s="680"/>
      <c r="BK7" s="680"/>
      <c r="BL7" s="680"/>
      <c r="BM7" s="680"/>
      <c r="BN7" s="681"/>
      <c r="BO7" s="682">
        <v>40.4</v>
      </c>
      <c r="BP7" s="682"/>
      <c r="BQ7" s="682"/>
      <c r="BR7" s="682"/>
      <c r="BS7" s="683">
        <v>84919</v>
      </c>
      <c r="BT7" s="683"/>
      <c r="BU7" s="683"/>
      <c r="BV7" s="683"/>
      <c r="BW7" s="683"/>
      <c r="BX7" s="683"/>
      <c r="BY7" s="683"/>
      <c r="BZ7" s="683"/>
      <c r="CA7" s="683"/>
      <c r="CB7" s="687"/>
      <c r="CD7" s="694" t="s">
        <v>239</v>
      </c>
      <c r="CE7" s="695"/>
      <c r="CF7" s="695"/>
      <c r="CG7" s="695"/>
      <c r="CH7" s="695"/>
      <c r="CI7" s="695"/>
      <c r="CJ7" s="695"/>
      <c r="CK7" s="695"/>
      <c r="CL7" s="695"/>
      <c r="CM7" s="695"/>
      <c r="CN7" s="695"/>
      <c r="CO7" s="695"/>
      <c r="CP7" s="695"/>
      <c r="CQ7" s="696"/>
      <c r="CR7" s="679">
        <v>11955738</v>
      </c>
      <c r="CS7" s="680"/>
      <c r="CT7" s="680"/>
      <c r="CU7" s="680"/>
      <c r="CV7" s="680"/>
      <c r="CW7" s="680"/>
      <c r="CX7" s="680"/>
      <c r="CY7" s="681"/>
      <c r="CZ7" s="682">
        <v>21.3</v>
      </c>
      <c r="DA7" s="682"/>
      <c r="DB7" s="682"/>
      <c r="DC7" s="682"/>
      <c r="DD7" s="688">
        <v>2867882</v>
      </c>
      <c r="DE7" s="680"/>
      <c r="DF7" s="680"/>
      <c r="DG7" s="680"/>
      <c r="DH7" s="680"/>
      <c r="DI7" s="680"/>
      <c r="DJ7" s="680"/>
      <c r="DK7" s="680"/>
      <c r="DL7" s="680"/>
      <c r="DM7" s="680"/>
      <c r="DN7" s="680"/>
      <c r="DO7" s="680"/>
      <c r="DP7" s="681"/>
      <c r="DQ7" s="688">
        <v>8379353</v>
      </c>
      <c r="DR7" s="680"/>
      <c r="DS7" s="680"/>
      <c r="DT7" s="680"/>
      <c r="DU7" s="680"/>
      <c r="DV7" s="680"/>
      <c r="DW7" s="680"/>
      <c r="DX7" s="680"/>
      <c r="DY7" s="680"/>
      <c r="DZ7" s="680"/>
      <c r="EA7" s="680"/>
      <c r="EB7" s="680"/>
      <c r="EC7" s="689"/>
    </row>
    <row r="8" spans="2:143" ht="11.25" customHeight="1" x14ac:dyDescent="0.15">
      <c r="B8" s="676" t="s">
        <v>240</v>
      </c>
      <c r="C8" s="677"/>
      <c r="D8" s="677"/>
      <c r="E8" s="677"/>
      <c r="F8" s="677"/>
      <c r="G8" s="677"/>
      <c r="H8" s="677"/>
      <c r="I8" s="677"/>
      <c r="J8" s="677"/>
      <c r="K8" s="677"/>
      <c r="L8" s="677"/>
      <c r="M8" s="677"/>
      <c r="N8" s="677"/>
      <c r="O8" s="677"/>
      <c r="P8" s="677"/>
      <c r="Q8" s="678"/>
      <c r="R8" s="679">
        <v>21067</v>
      </c>
      <c r="S8" s="680"/>
      <c r="T8" s="680"/>
      <c r="U8" s="680"/>
      <c r="V8" s="680"/>
      <c r="W8" s="680"/>
      <c r="X8" s="680"/>
      <c r="Y8" s="681"/>
      <c r="Z8" s="682">
        <v>0</v>
      </c>
      <c r="AA8" s="682"/>
      <c r="AB8" s="682"/>
      <c r="AC8" s="682"/>
      <c r="AD8" s="683">
        <v>21067</v>
      </c>
      <c r="AE8" s="683"/>
      <c r="AF8" s="683"/>
      <c r="AG8" s="683"/>
      <c r="AH8" s="683"/>
      <c r="AI8" s="683"/>
      <c r="AJ8" s="683"/>
      <c r="AK8" s="683"/>
      <c r="AL8" s="684">
        <v>0.1</v>
      </c>
      <c r="AM8" s="685"/>
      <c r="AN8" s="685"/>
      <c r="AO8" s="686"/>
      <c r="AP8" s="676" t="s">
        <v>241</v>
      </c>
      <c r="AQ8" s="677"/>
      <c r="AR8" s="677"/>
      <c r="AS8" s="677"/>
      <c r="AT8" s="677"/>
      <c r="AU8" s="677"/>
      <c r="AV8" s="677"/>
      <c r="AW8" s="677"/>
      <c r="AX8" s="677"/>
      <c r="AY8" s="677"/>
      <c r="AZ8" s="677"/>
      <c r="BA8" s="677"/>
      <c r="BB8" s="677"/>
      <c r="BC8" s="677"/>
      <c r="BD8" s="677"/>
      <c r="BE8" s="677"/>
      <c r="BF8" s="678"/>
      <c r="BG8" s="679">
        <v>121421</v>
      </c>
      <c r="BH8" s="680"/>
      <c r="BI8" s="680"/>
      <c r="BJ8" s="680"/>
      <c r="BK8" s="680"/>
      <c r="BL8" s="680"/>
      <c r="BM8" s="680"/>
      <c r="BN8" s="681"/>
      <c r="BO8" s="682">
        <v>1.6</v>
      </c>
      <c r="BP8" s="682"/>
      <c r="BQ8" s="682"/>
      <c r="BR8" s="682"/>
      <c r="BS8" s="688" t="s">
        <v>176</v>
      </c>
      <c r="BT8" s="680"/>
      <c r="BU8" s="680"/>
      <c r="BV8" s="680"/>
      <c r="BW8" s="680"/>
      <c r="BX8" s="680"/>
      <c r="BY8" s="680"/>
      <c r="BZ8" s="680"/>
      <c r="CA8" s="680"/>
      <c r="CB8" s="689"/>
      <c r="CD8" s="694" t="s">
        <v>242</v>
      </c>
      <c r="CE8" s="695"/>
      <c r="CF8" s="695"/>
      <c r="CG8" s="695"/>
      <c r="CH8" s="695"/>
      <c r="CI8" s="695"/>
      <c r="CJ8" s="695"/>
      <c r="CK8" s="695"/>
      <c r="CL8" s="695"/>
      <c r="CM8" s="695"/>
      <c r="CN8" s="695"/>
      <c r="CO8" s="695"/>
      <c r="CP8" s="695"/>
      <c r="CQ8" s="696"/>
      <c r="CR8" s="679">
        <v>16533801</v>
      </c>
      <c r="CS8" s="680"/>
      <c r="CT8" s="680"/>
      <c r="CU8" s="680"/>
      <c r="CV8" s="680"/>
      <c r="CW8" s="680"/>
      <c r="CX8" s="680"/>
      <c r="CY8" s="681"/>
      <c r="CZ8" s="682">
        <v>29.4</v>
      </c>
      <c r="DA8" s="682"/>
      <c r="DB8" s="682"/>
      <c r="DC8" s="682"/>
      <c r="DD8" s="688">
        <v>48494</v>
      </c>
      <c r="DE8" s="680"/>
      <c r="DF8" s="680"/>
      <c r="DG8" s="680"/>
      <c r="DH8" s="680"/>
      <c r="DI8" s="680"/>
      <c r="DJ8" s="680"/>
      <c r="DK8" s="680"/>
      <c r="DL8" s="680"/>
      <c r="DM8" s="680"/>
      <c r="DN8" s="680"/>
      <c r="DO8" s="680"/>
      <c r="DP8" s="681"/>
      <c r="DQ8" s="688">
        <v>8463478</v>
      </c>
      <c r="DR8" s="680"/>
      <c r="DS8" s="680"/>
      <c r="DT8" s="680"/>
      <c r="DU8" s="680"/>
      <c r="DV8" s="680"/>
      <c r="DW8" s="680"/>
      <c r="DX8" s="680"/>
      <c r="DY8" s="680"/>
      <c r="DZ8" s="680"/>
      <c r="EA8" s="680"/>
      <c r="EB8" s="680"/>
      <c r="EC8" s="689"/>
    </row>
    <row r="9" spans="2:143" ht="11.25" customHeight="1" x14ac:dyDescent="0.15">
      <c r="B9" s="676" t="s">
        <v>243</v>
      </c>
      <c r="C9" s="677"/>
      <c r="D9" s="677"/>
      <c r="E9" s="677"/>
      <c r="F9" s="677"/>
      <c r="G9" s="677"/>
      <c r="H9" s="677"/>
      <c r="I9" s="677"/>
      <c r="J9" s="677"/>
      <c r="K9" s="677"/>
      <c r="L9" s="677"/>
      <c r="M9" s="677"/>
      <c r="N9" s="677"/>
      <c r="O9" s="677"/>
      <c r="P9" s="677"/>
      <c r="Q9" s="678"/>
      <c r="R9" s="679">
        <v>16465</v>
      </c>
      <c r="S9" s="680"/>
      <c r="T9" s="680"/>
      <c r="U9" s="680"/>
      <c r="V9" s="680"/>
      <c r="W9" s="680"/>
      <c r="X9" s="680"/>
      <c r="Y9" s="681"/>
      <c r="Z9" s="682">
        <v>0</v>
      </c>
      <c r="AA9" s="682"/>
      <c r="AB9" s="682"/>
      <c r="AC9" s="682"/>
      <c r="AD9" s="683">
        <v>16465</v>
      </c>
      <c r="AE9" s="683"/>
      <c r="AF9" s="683"/>
      <c r="AG9" s="683"/>
      <c r="AH9" s="683"/>
      <c r="AI9" s="683"/>
      <c r="AJ9" s="683"/>
      <c r="AK9" s="683"/>
      <c r="AL9" s="684">
        <v>0.1</v>
      </c>
      <c r="AM9" s="685"/>
      <c r="AN9" s="685"/>
      <c r="AO9" s="686"/>
      <c r="AP9" s="676" t="s">
        <v>244</v>
      </c>
      <c r="AQ9" s="677"/>
      <c r="AR9" s="677"/>
      <c r="AS9" s="677"/>
      <c r="AT9" s="677"/>
      <c r="AU9" s="677"/>
      <c r="AV9" s="677"/>
      <c r="AW9" s="677"/>
      <c r="AX9" s="677"/>
      <c r="AY9" s="677"/>
      <c r="AZ9" s="677"/>
      <c r="BA9" s="677"/>
      <c r="BB9" s="677"/>
      <c r="BC9" s="677"/>
      <c r="BD9" s="677"/>
      <c r="BE9" s="677"/>
      <c r="BF9" s="678"/>
      <c r="BG9" s="679">
        <v>2474558</v>
      </c>
      <c r="BH9" s="680"/>
      <c r="BI9" s="680"/>
      <c r="BJ9" s="680"/>
      <c r="BK9" s="680"/>
      <c r="BL9" s="680"/>
      <c r="BM9" s="680"/>
      <c r="BN9" s="681"/>
      <c r="BO9" s="682">
        <v>32.700000000000003</v>
      </c>
      <c r="BP9" s="682"/>
      <c r="BQ9" s="682"/>
      <c r="BR9" s="682"/>
      <c r="BS9" s="688" t="s">
        <v>245</v>
      </c>
      <c r="BT9" s="680"/>
      <c r="BU9" s="680"/>
      <c r="BV9" s="680"/>
      <c r="BW9" s="680"/>
      <c r="BX9" s="680"/>
      <c r="BY9" s="680"/>
      <c r="BZ9" s="680"/>
      <c r="CA9" s="680"/>
      <c r="CB9" s="689"/>
      <c r="CD9" s="694" t="s">
        <v>246</v>
      </c>
      <c r="CE9" s="695"/>
      <c r="CF9" s="695"/>
      <c r="CG9" s="695"/>
      <c r="CH9" s="695"/>
      <c r="CI9" s="695"/>
      <c r="CJ9" s="695"/>
      <c r="CK9" s="695"/>
      <c r="CL9" s="695"/>
      <c r="CM9" s="695"/>
      <c r="CN9" s="695"/>
      <c r="CO9" s="695"/>
      <c r="CP9" s="695"/>
      <c r="CQ9" s="696"/>
      <c r="CR9" s="679">
        <v>5205862</v>
      </c>
      <c r="CS9" s="680"/>
      <c r="CT9" s="680"/>
      <c r="CU9" s="680"/>
      <c r="CV9" s="680"/>
      <c r="CW9" s="680"/>
      <c r="CX9" s="680"/>
      <c r="CY9" s="681"/>
      <c r="CZ9" s="682">
        <v>9.3000000000000007</v>
      </c>
      <c r="DA9" s="682"/>
      <c r="DB9" s="682"/>
      <c r="DC9" s="682"/>
      <c r="DD9" s="688">
        <v>430701</v>
      </c>
      <c r="DE9" s="680"/>
      <c r="DF9" s="680"/>
      <c r="DG9" s="680"/>
      <c r="DH9" s="680"/>
      <c r="DI9" s="680"/>
      <c r="DJ9" s="680"/>
      <c r="DK9" s="680"/>
      <c r="DL9" s="680"/>
      <c r="DM9" s="680"/>
      <c r="DN9" s="680"/>
      <c r="DO9" s="680"/>
      <c r="DP9" s="681"/>
      <c r="DQ9" s="688">
        <v>4700849</v>
      </c>
      <c r="DR9" s="680"/>
      <c r="DS9" s="680"/>
      <c r="DT9" s="680"/>
      <c r="DU9" s="680"/>
      <c r="DV9" s="680"/>
      <c r="DW9" s="680"/>
      <c r="DX9" s="680"/>
      <c r="DY9" s="680"/>
      <c r="DZ9" s="680"/>
      <c r="EA9" s="680"/>
      <c r="EB9" s="680"/>
      <c r="EC9" s="689"/>
    </row>
    <row r="10" spans="2:143" ht="11.25" customHeight="1" x14ac:dyDescent="0.15">
      <c r="B10" s="676" t="s">
        <v>247</v>
      </c>
      <c r="C10" s="677"/>
      <c r="D10" s="677"/>
      <c r="E10" s="677"/>
      <c r="F10" s="677"/>
      <c r="G10" s="677"/>
      <c r="H10" s="677"/>
      <c r="I10" s="677"/>
      <c r="J10" s="677"/>
      <c r="K10" s="677"/>
      <c r="L10" s="677"/>
      <c r="M10" s="677"/>
      <c r="N10" s="677"/>
      <c r="O10" s="677"/>
      <c r="P10" s="677"/>
      <c r="Q10" s="678"/>
      <c r="R10" s="679" t="s">
        <v>245</v>
      </c>
      <c r="S10" s="680"/>
      <c r="T10" s="680"/>
      <c r="U10" s="680"/>
      <c r="V10" s="680"/>
      <c r="W10" s="680"/>
      <c r="X10" s="680"/>
      <c r="Y10" s="681"/>
      <c r="Z10" s="682" t="s">
        <v>176</v>
      </c>
      <c r="AA10" s="682"/>
      <c r="AB10" s="682"/>
      <c r="AC10" s="682"/>
      <c r="AD10" s="683" t="s">
        <v>245</v>
      </c>
      <c r="AE10" s="683"/>
      <c r="AF10" s="683"/>
      <c r="AG10" s="683"/>
      <c r="AH10" s="683"/>
      <c r="AI10" s="683"/>
      <c r="AJ10" s="683"/>
      <c r="AK10" s="683"/>
      <c r="AL10" s="684" t="s">
        <v>245</v>
      </c>
      <c r="AM10" s="685"/>
      <c r="AN10" s="685"/>
      <c r="AO10" s="686"/>
      <c r="AP10" s="676" t="s">
        <v>248</v>
      </c>
      <c r="AQ10" s="677"/>
      <c r="AR10" s="677"/>
      <c r="AS10" s="677"/>
      <c r="AT10" s="677"/>
      <c r="AU10" s="677"/>
      <c r="AV10" s="677"/>
      <c r="AW10" s="677"/>
      <c r="AX10" s="677"/>
      <c r="AY10" s="677"/>
      <c r="AZ10" s="677"/>
      <c r="BA10" s="677"/>
      <c r="BB10" s="677"/>
      <c r="BC10" s="677"/>
      <c r="BD10" s="677"/>
      <c r="BE10" s="677"/>
      <c r="BF10" s="678"/>
      <c r="BG10" s="679">
        <v>206344</v>
      </c>
      <c r="BH10" s="680"/>
      <c r="BI10" s="680"/>
      <c r="BJ10" s="680"/>
      <c r="BK10" s="680"/>
      <c r="BL10" s="680"/>
      <c r="BM10" s="680"/>
      <c r="BN10" s="681"/>
      <c r="BO10" s="682">
        <v>2.7</v>
      </c>
      <c r="BP10" s="682"/>
      <c r="BQ10" s="682"/>
      <c r="BR10" s="682"/>
      <c r="BS10" s="688">
        <v>34357</v>
      </c>
      <c r="BT10" s="680"/>
      <c r="BU10" s="680"/>
      <c r="BV10" s="680"/>
      <c r="BW10" s="680"/>
      <c r="BX10" s="680"/>
      <c r="BY10" s="680"/>
      <c r="BZ10" s="680"/>
      <c r="CA10" s="680"/>
      <c r="CB10" s="689"/>
      <c r="CD10" s="694" t="s">
        <v>249</v>
      </c>
      <c r="CE10" s="695"/>
      <c r="CF10" s="695"/>
      <c r="CG10" s="695"/>
      <c r="CH10" s="695"/>
      <c r="CI10" s="695"/>
      <c r="CJ10" s="695"/>
      <c r="CK10" s="695"/>
      <c r="CL10" s="695"/>
      <c r="CM10" s="695"/>
      <c r="CN10" s="695"/>
      <c r="CO10" s="695"/>
      <c r="CP10" s="695"/>
      <c r="CQ10" s="696"/>
      <c r="CR10" s="679" t="s">
        <v>176</v>
      </c>
      <c r="CS10" s="680"/>
      <c r="CT10" s="680"/>
      <c r="CU10" s="680"/>
      <c r="CV10" s="680"/>
      <c r="CW10" s="680"/>
      <c r="CX10" s="680"/>
      <c r="CY10" s="681"/>
      <c r="CZ10" s="682" t="s">
        <v>176</v>
      </c>
      <c r="DA10" s="682"/>
      <c r="DB10" s="682"/>
      <c r="DC10" s="682"/>
      <c r="DD10" s="688" t="s">
        <v>176</v>
      </c>
      <c r="DE10" s="680"/>
      <c r="DF10" s="680"/>
      <c r="DG10" s="680"/>
      <c r="DH10" s="680"/>
      <c r="DI10" s="680"/>
      <c r="DJ10" s="680"/>
      <c r="DK10" s="680"/>
      <c r="DL10" s="680"/>
      <c r="DM10" s="680"/>
      <c r="DN10" s="680"/>
      <c r="DO10" s="680"/>
      <c r="DP10" s="681"/>
      <c r="DQ10" s="688" t="s">
        <v>176</v>
      </c>
      <c r="DR10" s="680"/>
      <c r="DS10" s="680"/>
      <c r="DT10" s="680"/>
      <c r="DU10" s="680"/>
      <c r="DV10" s="680"/>
      <c r="DW10" s="680"/>
      <c r="DX10" s="680"/>
      <c r="DY10" s="680"/>
      <c r="DZ10" s="680"/>
      <c r="EA10" s="680"/>
      <c r="EB10" s="680"/>
      <c r="EC10" s="689"/>
    </row>
    <row r="11" spans="2:143" ht="11.25" customHeight="1" x14ac:dyDescent="0.15">
      <c r="B11" s="676" t="s">
        <v>250</v>
      </c>
      <c r="C11" s="677"/>
      <c r="D11" s="677"/>
      <c r="E11" s="677"/>
      <c r="F11" s="677"/>
      <c r="G11" s="677"/>
      <c r="H11" s="677"/>
      <c r="I11" s="677"/>
      <c r="J11" s="677"/>
      <c r="K11" s="677"/>
      <c r="L11" s="677"/>
      <c r="M11" s="677"/>
      <c r="N11" s="677"/>
      <c r="O11" s="677"/>
      <c r="P11" s="677"/>
      <c r="Q11" s="678"/>
      <c r="R11" s="679" t="s">
        <v>245</v>
      </c>
      <c r="S11" s="680"/>
      <c r="T11" s="680"/>
      <c r="U11" s="680"/>
      <c r="V11" s="680"/>
      <c r="W11" s="680"/>
      <c r="X11" s="680"/>
      <c r="Y11" s="681"/>
      <c r="Z11" s="682" t="s">
        <v>245</v>
      </c>
      <c r="AA11" s="682"/>
      <c r="AB11" s="682"/>
      <c r="AC11" s="682"/>
      <c r="AD11" s="683" t="s">
        <v>176</v>
      </c>
      <c r="AE11" s="683"/>
      <c r="AF11" s="683"/>
      <c r="AG11" s="683"/>
      <c r="AH11" s="683"/>
      <c r="AI11" s="683"/>
      <c r="AJ11" s="683"/>
      <c r="AK11" s="683"/>
      <c r="AL11" s="684" t="s">
        <v>176</v>
      </c>
      <c r="AM11" s="685"/>
      <c r="AN11" s="685"/>
      <c r="AO11" s="686"/>
      <c r="AP11" s="676" t="s">
        <v>251</v>
      </c>
      <c r="AQ11" s="677"/>
      <c r="AR11" s="677"/>
      <c r="AS11" s="677"/>
      <c r="AT11" s="677"/>
      <c r="AU11" s="677"/>
      <c r="AV11" s="677"/>
      <c r="AW11" s="677"/>
      <c r="AX11" s="677"/>
      <c r="AY11" s="677"/>
      <c r="AZ11" s="677"/>
      <c r="BA11" s="677"/>
      <c r="BB11" s="677"/>
      <c r="BC11" s="677"/>
      <c r="BD11" s="677"/>
      <c r="BE11" s="677"/>
      <c r="BF11" s="678"/>
      <c r="BG11" s="679">
        <v>255674</v>
      </c>
      <c r="BH11" s="680"/>
      <c r="BI11" s="680"/>
      <c r="BJ11" s="680"/>
      <c r="BK11" s="680"/>
      <c r="BL11" s="680"/>
      <c r="BM11" s="680"/>
      <c r="BN11" s="681"/>
      <c r="BO11" s="682">
        <v>3.4</v>
      </c>
      <c r="BP11" s="682"/>
      <c r="BQ11" s="682"/>
      <c r="BR11" s="682"/>
      <c r="BS11" s="688">
        <v>50562</v>
      </c>
      <c r="BT11" s="680"/>
      <c r="BU11" s="680"/>
      <c r="BV11" s="680"/>
      <c r="BW11" s="680"/>
      <c r="BX11" s="680"/>
      <c r="BY11" s="680"/>
      <c r="BZ11" s="680"/>
      <c r="CA11" s="680"/>
      <c r="CB11" s="689"/>
      <c r="CD11" s="694" t="s">
        <v>252</v>
      </c>
      <c r="CE11" s="695"/>
      <c r="CF11" s="695"/>
      <c r="CG11" s="695"/>
      <c r="CH11" s="695"/>
      <c r="CI11" s="695"/>
      <c r="CJ11" s="695"/>
      <c r="CK11" s="695"/>
      <c r="CL11" s="695"/>
      <c r="CM11" s="695"/>
      <c r="CN11" s="695"/>
      <c r="CO11" s="695"/>
      <c r="CP11" s="695"/>
      <c r="CQ11" s="696"/>
      <c r="CR11" s="679">
        <v>2583551</v>
      </c>
      <c r="CS11" s="680"/>
      <c r="CT11" s="680"/>
      <c r="CU11" s="680"/>
      <c r="CV11" s="680"/>
      <c r="CW11" s="680"/>
      <c r="CX11" s="680"/>
      <c r="CY11" s="681"/>
      <c r="CZ11" s="682">
        <v>4.5999999999999996</v>
      </c>
      <c r="DA11" s="682"/>
      <c r="DB11" s="682"/>
      <c r="DC11" s="682"/>
      <c r="DD11" s="688">
        <v>874711</v>
      </c>
      <c r="DE11" s="680"/>
      <c r="DF11" s="680"/>
      <c r="DG11" s="680"/>
      <c r="DH11" s="680"/>
      <c r="DI11" s="680"/>
      <c r="DJ11" s="680"/>
      <c r="DK11" s="680"/>
      <c r="DL11" s="680"/>
      <c r="DM11" s="680"/>
      <c r="DN11" s="680"/>
      <c r="DO11" s="680"/>
      <c r="DP11" s="681"/>
      <c r="DQ11" s="688">
        <v>1551433</v>
      </c>
      <c r="DR11" s="680"/>
      <c r="DS11" s="680"/>
      <c r="DT11" s="680"/>
      <c r="DU11" s="680"/>
      <c r="DV11" s="680"/>
      <c r="DW11" s="680"/>
      <c r="DX11" s="680"/>
      <c r="DY11" s="680"/>
      <c r="DZ11" s="680"/>
      <c r="EA11" s="680"/>
      <c r="EB11" s="680"/>
      <c r="EC11" s="689"/>
    </row>
    <row r="12" spans="2:143" ht="11.25" customHeight="1" x14ac:dyDescent="0.15">
      <c r="B12" s="676" t="s">
        <v>253</v>
      </c>
      <c r="C12" s="677"/>
      <c r="D12" s="677"/>
      <c r="E12" s="677"/>
      <c r="F12" s="677"/>
      <c r="G12" s="677"/>
      <c r="H12" s="677"/>
      <c r="I12" s="677"/>
      <c r="J12" s="677"/>
      <c r="K12" s="677"/>
      <c r="L12" s="677"/>
      <c r="M12" s="677"/>
      <c r="N12" s="677"/>
      <c r="O12" s="677"/>
      <c r="P12" s="677"/>
      <c r="Q12" s="678"/>
      <c r="R12" s="679">
        <v>1543533</v>
      </c>
      <c r="S12" s="680"/>
      <c r="T12" s="680"/>
      <c r="U12" s="680"/>
      <c r="V12" s="680"/>
      <c r="W12" s="680"/>
      <c r="X12" s="680"/>
      <c r="Y12" s="681"/>
      <c r="Z12" s="682">
        <v>2.6</v>
      </c>
      <c r="AA12" s="682"/>
      <c r="AB12" s="682"/>
      <c r="AC12" s="682"/>
      <c r="AD12" s="683">
        <v>1543533</v>
      </c>
      <c r="AE12" s="683"/>
      <c r="AF12" s="683"/>
      <c r="AG12" s="683"/>
      <c r="AH12" s="683"/>
      <c r="AI12" s="683"/>
      <c r="AJ12" s="683"/>
      <c r="AK12" s="683"/>
      <c r="AL12" s="684">
        <v>5.0999999999999996</v>
      </c>
      <c r="AM12" s="685"/>
      <c r="AN12" s="685"/>
      <c r="AO12" s="686"/>
      <c r="AP12" s="676" t="s">
        <v>254</v>
      </c>
      <c r="AQ12" s="677"/>
      <c r="AR12" s="677"/>
      <c r="AS12" s="677"/>
      <c r="AT12" s="677"/>
      <c r="AU12" s="677"/>
      <c r="AV12" s="677"/>
      <c r="AW12" s="677"/>
      <c r="AX12" s="677"/>
      <c r="AY12" s="677"/>
      <c r="AZ12" s="677"/>
      <c r="BA12" s="677"/>
      <c r="BB12" s="677"/>
      <c r="BC12" s="677"/>
      <c r="BD12" s="677"/>
      <c r="BE12" s="677"/>
      <c r="BF12" s="678"/>
      <c r="BG12" s="679">
        <v>3376555</v>
      </c>
      <c r="BH12" s="680"/>
      <c r="BI12" s="680"/>
      <c r="BJ12" s="680"/>
      <c r="BK12" s="680"/>
      <c r="BL12" s="680"/>
      <c r="BM12" s="680"/>
      <c r="BN12" s="681"/>
      <c r="BO12" s="682">
        <v>44.6</v>
      </c>
      <c r="BP12" s="682"/>
      <c r="BQ12" s="682"/>
      <c r="BR12" s="682"/>
      <c r="BS12" s="688" t="s">
        <v>176</v>
      </c>
      <c r="BT12" s="680"/>
      <c r="BU12" s="680"/>
      <c r="BV12" s="680"/>
      <c r="BW12" s="680"/>
      <c r="BX12" s="680"/>
      <c r="BY12" s="680"/>
      <c r="BZ12" s="680"/>
      <c r="CA12" s="680"/>
      <c r="CB12" s="689"/>
      <c r="CD12" s="694" t="s">
        <v>255</v>
      </c>
      <c r="CE12" s="695"/>
      <c r="CF12" s="695"/>
      <c r="CG12" s="695"/>
      <c r="CH12" s="695"/>
      <c r="CI12" s="695"/>
      <c r="CJ12" s="695"/>
      <c r="CK12" s="695"/>
      <c r="CL12" s="695"/>
      <c r="CM12" s="695"/>
      <c r="CN12" s="695"/>
      <c r="CO12" s="695"/>
      <c r="CP12" s="695"/>
      <c r="CQ12" s="696"/>
      <c r="CR12" s="679">
        <v>1812981</v>
      </c>
      <c r="CS12" s="680"/>
      <c r="CT12" s="680"/>
      <c r="CU12" s="680"/>
      <c r="CV12" s="680"/>
      <c r="CW12" s="680"/>
      <c r="CX12" s="680"/>
      <c r="CY12" s="681"/>
      <c r="CZ12" s="682">
        <v>3.2</v>
      </c>
      <c r="DA12" s="682"/>
      <c r="DB12" s="682"/>
      <c r="DC12" s="682"/>
      <c r="DD12" s="688">
        <v>740409</v>
      </c>
      <c r="DE12" s="680"/>
      <c r="DF12" s="680"/>
      <c r="DG12" s="680"/>
      <c r="DH12" s="680"/>
      <c r="DI12" s="680"/>
      <c r="DJ12" s="680"/>
      <c r="DK12" s="680"/>
      <c r="DL12" s="680"/>
      <c r="DM12" s="680"/>
      <c r="DN12" s="680"/>
      <c r="DO12" s="680"/>
      <c r="DP12" s="681"/>
      <c r="DQ12" s="688">
        <v>1145656</v>
      </c>
      <c r="DR12" s="680"/>
      <c r="DS12" s="680"/>
      <c r="DT12" s="680"/>
      <c r="DU12" s="680"/>
      <c r="DV12" s="680"/>
      <c r="DW12" s="680"/>
      <c r="DX12" s="680"/>
      <c r="DY12" s="680"/>
      <c r="DZ12" s="680"/>
      <c r="EA12" s="680"/>
      <c r="EB12" s="680"/>
      <c r="EC12" s="689"/>
    </row>
    <row r="13" spans="2:143" ht="11.25" customHeight="1" x14ac:dyDescent="0.15">
      <c r="B13" s="676" t="s">
        <v>256</v>
      </c>
      <c r="C13" s="677"/>
      <c r="D13" s="677"/>
      <c r="E13" s="677"/>
      <c r="F13" s="677"/>
      <c r="G13" s="677"/>
      <c r="H13" s="677"/>
      <c r="I13" s="677"/>
      <c r="J13" s="677"/>
      <c r="K13" s="677"/>
      <c r="L13" s="677"/>
      <c r="M13" s="677"/>
      <c r="N13" s="677"/>
      <c r="O13" s="677"/>
      <c r="P13" s="677"/>
      <c r="Q13" s="678"/>
      <c r="R13" s="679">
        <v>9074</v>
      </c>
      <c r="S13" s="680"/>
      <c r="T13" s="680"/>
      <c r="U13" s="680"/>
      <c r="V13" s="680"/>
      <c r="W13" s="680"/>
      <c r="X13" s="680"/>
      <c r="Y13" s="681"/>
      <c r="Z13" s="682">
        <v>0</v>
      </c>
      <c r="AA13" s="682"/>
      <c r="AB13" s="682"/>
      <c r="AC13" s="682"/>
      <c r="AD13" s="683">
        <v>9074</v>
      </c>
      <c r="AE13" s="683"/>
      <c r="AF13" s="683"/>
      <c r="AG13" s="683"/>
      <c r="AH13" s="683"/>
      <c r="AI13" s="683"/>
      <c r="AJ13" s="683"/>
      <c r="AK13" s="683"/>
      <c r="AL13" s="684">
        <v>0</v>
      </c>
      <c r="AM13" s="685"/>
      <c r="AN13" s="685"/>
      <c r="AO13" s="686"/>
      <c r="AP13" s="676" t="s">
        <v>257</v>
      </c>
      <c r="AQ13" s="677"/>
      <c r="AR13" s="677"/>
      <c r="AS13" s="677"/>
      <c r="AT13" s="677"/>
      <c r="AU13" s="677"/>
      <c r="AV13" s="677"/>
      <c r="AW13" s="677"/>
      <c r="AX13" s="677"/>
      <c r="AY13" s="677"/>
      <c r="AZ13" s="677"/>
      <c r="BA13" s="677"/>
      <c r="BB13" s="677"/>
      <c r="BC13" s="677"/>
      <c r="BD13" s="677"/>
      <c r="BE13" s="677"/>
      <c r="BF13" s="678"/>
      <c r="BG13" s="679">
        <v>3355302</v>
      </c>
      <c r="BH13" s="680"/>
      <c r="BI13" s="680"/>
      <c r="BJ13" s="680"/>
      <c r="BK13" s="680"/>
      <c r="BL13" s="680"/>
      <c r="BM13" s="680"/>
      <c r="BN13" s="681"/>
      <c r="BO13" s="682">
        <v>44.4</v>
      </c>
      <c r="BP13" s="682"/>
      <c r="BQ13" s="682"/>
      <c r="BR13" s="682"/>
      <c r="BS13" s="688" t="s">
        <v>245</v>
      </c>
      <c r="BT13" s="680"/>
      <c r="BU13" s="680"/>
      <c r="BV13" s="680"/>
      <c r="BW13" s="680"/>
      <c r="BX13" s="680"/>
      <c r="BY13" s="680"/>
      <c r="BZ13" s="680"/>
      <c r="CA13" s="680"/>
      <c r="CB13" s="689"/>
      <c r="CD13" s="694" t="s">
        <v>258</v>
      </c>
      <c r="CE13" s="695"/>
      <c r="CF13" s="695"/>
      <c r="CG13" s="695"/>
      <c r="CH13" s="695"/>
      <c r="CI13" s="695"/>
      <c r="CJ13" s="695"/>
      <c r="CK13" s="695"/>
      <c r="CL13" s="695"/>
      <c r="CM13" s="695"/>
      <c r="CN13" s="695"/>
      <c r="CO13" s="695"/>
      <c r="CP13" s="695"/>
      <c r="CQ13" s="696"/>
      <c r="CR13" s="679">
        <v>3488295</v>
      </c>
      <c r="CS13" s="680"/>
      <c r="CT13" s="680"/>
      <c r="CU13" s="680"/>
      <c r="CV13" s="680"/>
      <c r="CW13" s="680"/>
      <c r="CX13" s="680"/>
      <c r="CY13" s="681"/>
      <c r="CZ13" s="682">
        <v>6.2</v>
      </c>
      <c r="DA13" s="682"/>
      <c r="DB13" s="682"/>
      <c r="DC13" s="682"/>
      <c r="DD13" s="688">
        <v>2084688</v>
      </c>
      <c r="DE13" s="680"/>
      <c r="DF13" s="680"/>
      <c r="DG13" s="680"/>
      <c r="DH13" s="680"/>
      <c r="DI13" s="680"/>
      <c r="DJ13" s="680"/>
      <c r="DK13" s="680"/>
      <c r="DL13" s="680"/>
      <c r="DM13" s="680"/>
      <c r="DN13" s="680"/>
      <c r="DO13" s="680"/>
      <c r="DP13" s="681"/>
      <c r="DQ13" s="688">
        <v>2335464</v>
      </c>
      <c r="DR13" s="680"/>
      <c r="DS13" s="680"/>
      <c r="DT13" s="680"/>
      <c r="DU13" s="680"/>
      <c r="DV13" s="680"/>
      <c r="DW13" s="680"/>
      <c r="DX13" s="680"/>
      <c r="DY13" s="680"/>
      <c r="DZ13" s="680"/>
      <c r="EA13" s="680"/>
      <c r="EB13" s="680"/>
      <c r="EC13" s="689"/>
    </row>
    <row r="14" spans="2:143" ht="11.25" customHeight="1" x14ac:dyDescent="0.15">
      <c r="B14" s="676" t="s">
        <v>259</v>
      </c>
      <c r="C14" s="677"/>
      <c r="D14" s="677"/>
      <c r="E14" s="677"/>
      <c r="F14" s="677"/>
      <c r="G14" s="677"/>
      <c r="H14" s="677"/>
      <c r="I14" s="677"/>
      <c r="J14" s="677"/>
      <c r="K14" s="677"/>
      <c r="L14" s="677"/>
      <c r="M14" s="677"/>
      <c r="N14" s="677"/>
      <c r="O14" s="677"/>
      <c r="P14" s="677"/>
      <c r="Q14" s="678"/>
      <c r="R14" s="679" t="s">
        <v>176</v>
      </c>
      <c r="S14" s="680"/>
      <c r="T14" s="680"/>
      <c r="U14" s="680"/>
      <c r="V14" s="680"/>
      <c r="W14" s="680"/>
      <c r="X14" s="680"/>
      <c r="Y14" s="681"/>
      <c r="Z14" s="682" t="s">
        <v>176</v>
      </c>
      <c r="AA14" s="682"/>
      <c r="AB14" s="682"/>
      <c r="AC14" s="682"/>
      <c r="AD14" s="683" t="s">
        <v>176</v>
      </c>
      <c r="AE14" s="683"/>
      <c r="AF14" s="683"/>
      <c r="AG14" s="683"/>
      <c r="AH14" s="683"/>
      <c r="AI14" s="683"/>
      <c r="AJ14" s="683"/>
      <c r="AK14" s="683"/>
      <c r="AL14" s="684" t="s">
        <v>176</v>
      </c>
      <c r="AM14" s="685"/>
      <c r="AN14" s="685"/>
      <c r="AO14" s="686"/>
      <c r="AP14" s="676" t="s">
        <v>260</v>
      </c>
      <c r="AQ14" s="677"/>
      <c r="AR14" s="677"/>
      <c r="AS14" s="677"/>
      <c r="AT14" s="677"/>
      <c r="AU14" s="677"/>
      <c r="AV14" s="677"/>
      <c r="AW14" s="677"/>
      <c r="AX14" s="677"/>
      <c r="AY14" s="677"/>
      <c r="AZ14" s="677"/>
      <c r="BA14" s="677"/>
      <c r="BB14" s="677"/>
      <c r="BC14" s="677"/>
      <c r="BD14" s="677"/>
      <c r="BE14" s="677"/>
      <c r="BF14" s="678"/>
      <c r="BG14" s="679">
        <v>279211</v>
      </c>
      <c r="BH14" s="680"/>
      <c r="BI14" s="680"/>
      <c r="BJ14" s="680"/>
      <c r="BK14" s="680"/>
      <c r="BL14" s="680"/>
      <c r="BM14" s="680"/>
      <c r="BN14" s="681"/>
      <c r="BO14" s="682">
        <v>3.7</v>
      </c>
      <c r="BP14" s="682"/>
      <c r="BQ14" s="682"/>
      <c r="BR14" s="682"/>
      <c r="BS14" s="688" t="s">
        <v>245</v>
      </c>
      <c r="BT14" s="680"/>
      <c r="BU14" s="680"/>
      <c r="BV14" s="680"/>
      <c r="BW14" s="680"/>
      <c r="BX14" s="680"/>
      <c r="BY14" s="680"/>
      <c r="BZ14" s="680"/>
      <c r="CA14" s="680"/>
      <c r="CB14" s="689"/>
      <c r="CD14" s="694" t="s">
        <v>261</v>
      </c>
      <c r="CE14" s="695"/>
      <c r="CF14" s="695"/>
      <c r="CG14" s="695"/>
      <c r="CH14" s="695"/>
      <c r="CI14" s="695"/>
      <c r="CJ14" s="695"/>
      <c r="CK14" s="695"/>
      <c r="CL14" s="695"/>
      <c r="CM14" s="695"/>
      <c r="CN14" s="695"/>
      <c r="CO14" s="695"/>
      <c r="CP14" s="695"/>
      <c r="CQ14" s="696"/>
      <c r="CR14" s="679">
        <v>3129342</v>
      </c>
      <c r="CS14" s="680"/>
      <c r="CT14" s="680"/>
      <c r="CU14" s="680"/>
      <c r="CV14" s="680"/>
      <c r="CW14" s="680"/>
      <c r="CX14" s="680"/>
      <c r="CY14" s="681"/>
      <c r="CZ14" s="682">
        <v>5.6</v>
      </c>
      <c r="DA14" s="682"/>
      <c r="DB14" s="682"/>
      <c r="DC14" s="682"/>
      <c r="DD14" s="688">
        <v>1244269</v>
      </c>
      <c r="DE14" s="680"/>
      <c r="DF14" s="680"/>
      <c r="DG14" s="680"/>
      <c r="DH14" s="680"/>
      <c r="DI14" s="680"/>
      <c r="DJ14" s="680"/>
      <c r="DK14" s="680"/>
      <c r="DL14" s="680"/>
      <c r="DM14" s="680"/>
      <c r="DN14" s="680"/>
      <c r="DO14" s="680"/>
      <c r="DP14" s="681"/>
      <c r="DQ14" s="688">
        <v>1635281</v>
      </c>
      <c r="DR14" s="680"/>
      <c r="DS14" s="680"/>
      <c r="DT14" s="680"/>
      <c r="DU14" s="680"/>
      <c r="DV14" s="680"/>
      <c r="DW14" s="680"/>
      <c r="DX14" s="680"/>
      <c r="DY14" s="680"/>
      <c r="DZ14" s="680"/>
      <c r="EA14" s="680"/>
      <c r="EB14" s="680"/>
      <c r="EC14" s="689"/>
    </row>
    <row r="15" spans="2:143" ht="11.25" customHeight="1" x14ac:dyDescent="0.15">
      <c r="B15" s="676" t="s">
        <v>262</v>
      </c>
      <c r="C15" s="677"/>
      <c r="D15" s="677"/>
      <c r="E15" s="677"/>
      <c r="F15" s="677"/>
      <c r="G15" s="677"/>
      <c r="H15" s="677"/>
      <c r="I15" s="677"/>
      <c r="J15" s="677"/>
      <c r="K15" s="677"/>
      <c r="L15" s="677"/>
      <c r="M15" s="677"/>
      <c r="N15" s="677"/>
      <c r="O15" s="677"/>
      <c r="P15" s="677"/>
      <c r="Q15" s="678"/>
      <c r="R15" s="679">
        <v>113103</v>
      </c>
      <c r="S15" s="680"/>
      <c r="T15" s="680"/>
      <c r="U15" s="680"/>
      <c r="V15" s="680"/>
      <c r="W15" s="680"/>
      <c r="X15" s="680"/>
      <c r="Y15" s="681"/>
      <c r="Z15" s="682">
        <v>0.2</v>
      </c>
      <c r="AA15" s="682"/>
      <c r="AB15" s="682"/>
      <c r="AC15" s="682"/>
      <c r="AD15" s="683">
        <v>113103</v>
      </c>
      <c r="AE15" s="683"/>
      <c r="AF15" s="683"/>
      <c r="AG15" s="683"/>
      <c r="AH15" s="683"/>
      <c r="AI15" s="683"/>
      <c r="AJ15" s="683"/>
      <c r="AK15" s="683"/>
      <c r="AL15" s="684">
        <v>0.4</v>
      </c>
      <c r="AM15" s="685"/>
      <c r="AN15" s="685"/>
      <c r="AO15" s="686"/>
      <c r="AP15" s="676" t="s">
        <v>263</v>
      </c>
      <c r="AQ15" s="677"/>
      <c r="AR15" s="677"/>
      <c r="AS15" s="677"/>
      <c r="AT15" s="677"/>
      <c r="AU15" s="677"/>
      <c r="AV15" s="677"/>
      <c r="AW15" s="677"/>
      <c r="AX15" s="677"/>
      <c r="AY15" s="677"/>
      <c r="AZ15" s="677"/>
      <c r="BA15" s="677"/>
      <c r="BB15" s="677"/>
      <c r="BC15" s="677"/>
      <c r="BD15" s="677"/>
      <c r="BE15" s="677"/>
      <c r="BF15" s="678"/>
      <c r="BG15" s="679">
        <v>513978</v>
      </c>
      <c r="BH15" s="680"/>
      <c r="BI15" s="680"/>
      <c r="BJ15" s="680"/>
      <c r="BK15" s="680"/>
      <c r="BL15" s="680"/>
      <c r="BM15" s="680"/>
      <c r="BN15" s="681"/>
      <c r="BO15" s="682">
        <v>6.8</v>
      </c>
      <c r="BP15" s="682"/>
      <c r="BQ15" s="682"/>
      <c r="BR15" s="682"/>
      <c r="BS15" s="688" t="s">
        <v>245</v>
      </c>
      <c r="BT15" s="680"/>
      <c r="BU15" s="680"/>
      <c r="BV15" s="680"/>
      <c r="BW15" s="680"/>
      <c r="BX15" s="680"/>
      <c r="BY15" s="680"/>
      <c r="BZ15" s="680"/>
      <c r="CA15" s="680"/>
      <c r="CB15" s="689"/>
      <c r="CD15" s="694" t="s">
        <v>264</v>
      </c>
      <c r="CE15" s="695"/>
      <c r="CF15" s="695"/>
      <c r="CG15" s="695"/>
      <c r="CH15" s="695"/>
      <c r="CI15" s="695"/>
      <c r="CJ15" s="695"/>
      <c r="CK15" s="695"/>
      <c r="CL15" s="695"/>
      <c r="CM15" s="695"/>
      <c r="CN15" s="695"/>
      <c r="CO15" s="695"/>
      <c r="CP15" s="695"/>
      <c r="CQ15" s="696"/>
      <c r="CR15" s="679">
        <v>4067953</v>
      </c>
      <c r="CS15" s="680"/>
      <c r="CT15" s="680"/>
      <c r="CU15" s="680"/>
      <c r="CV15" s="680"/>
      <c r="CW15" s="680"/>
      <c r="CX15" s="680"/>
      <c r="CY15" s="681"/>
      <c r="CZ15" s="682">
        <v>7.2</v>
      </c>
      <c r="DA15" s="682"/>
      <c r="DB15" s="682"/>
      <c r="DC15" s="682"/>
      <c r="DD15" s="688">
        <v>1132811</v>
      </c>
      <c r="DE15" s="680"/>
      <c r="DF15" s="680"/>
      <c r="DG15" s="680"/>
      <c r="DH15" s="680"/>
      <c r="DI15" s="680"/>
      <c r="DJ15" s="680"/>
      <c r="DK15" s="680"/>
      <c r="DL15" s="680"/>
      <c r="DM15" s="680"/>
      <c r="DN15" s="680"/>
      <c r="DO15" s="680"/>
      <c r="DP15" s="681"/>
      <c r="DQ15" s="688">
        <v>3095727</v>
      </c>
      <c r="DR15" s="680"/>
      <c r="DS15" s="680"/>
      <c r="DT15" s="680"/>
      <c r="DU15" s="680"/>
      <c r="DV15" s="680"/>
      <c r="DW15" s="680"/>
      <c r="DX15" s="680"/>
      <c r="DY15" s="680"/>
      <c r="DZ15" s="680"/>
      <c r="EA15" s="680"/>
      <c r="EB15" s="680"/>
      <c r="EC15" s="689"/>
    </row>
    <row r="16" spans="2:143" ht="11.25" customHeight="1" x14ac:dyDescent="0.15">
      <c r="B16" s="676" t="s">
        <v>265</v>
      </c>
      <c r="C16" s="677"/>
      <c r="D16" s="677"/>
      <c r="E16" s="677"/>
      <c r="F16" s="677"/>
      <c r="G16" s="677"/>
      <c r="H16" s="677"/>
      <c r="I16" s="677"/>
      <c r="J16" s="677"/>
      <c r="K16" s="677"/>
      <c r="L16" s="677"/>
      <c r="M16" s="677"/>
      <c r="N16" s="677"/>
      <c r="O16" s="677"/>
      <c r="P16" s="677"/>
      <c r="Q16" s="678"/>
      <c r="R16" s="679" t="s">
        <v>176</v>
      </c>
      <c r="S16" s="680"/>
      <c r="T16" s="680"/>
      <c r="U16" s="680"/>
      <c r="V16" s="680"/>
      <c r="W16" s="680"/>
      <c r="X16" s="680"/>
      <c r="Y16" s="681"/>
      <c r="Z16" s="682" t="s">
        <v>176</v>
      </c>
      <c r="AA16" s="682"/>
      <c r="AB16" s="682"/>
      <c r="AC16" s="682"/>
      <c r="AD16" s="683" t="s">
        <v>176</v>
      </c>
      <c r="AE16" s="683"/>
      <c r="AF16" s="683"/>
      <c r="AG16" s="683"/>
      <c r="AH16" s="683"/>
      <c r="AI16" s="683"/>
      <c r="AJ16" s="683"/>
      <c r="AK16" s="683"/>
      <c r="AL16" s="684" t="s">
        <v>176</v>
      </c>
      <c r="AM16" s="685"/>
      <c r="AN16" s="685"/>
      <c r="AO16" s="686"/>
      <c r="AP16" s="676" t="s">
        <v>266</v>
      </c>
      <c r="AQ16" s="677"/>
      <c r="AR16" s="677"/>
      <c r="AS16" s="677"/>
      <c r="AT16" s="677"/>
      <c r="AU16" s="677"/>
      <c r="AV16" s="677"/>
      <c r="AW16" s="677"/>
      <c r="AX16" s="677"/>
      <c r="AY16" s="677"/>
      <c r="AZ16" s="677"/>
      <c r="BA16" s="677"/>
      <c r="BB16" s="677"/>
      <c r="BC16" s="677"/>
      <c r="BD16" s="677"/>
      <c r="BE16" s="677"/>
      <c r="BF16" s="678"/>
      <c r="BG16" s="679" t="s">
        <v>176</v>
      </c>
      <c r="BH16" s="680"/>
      <c r="BI16" s="680"/>
      <c r="BJ16" s="680"/>
      <c r="BK16" s="680"/>
      <c r="BL16" s="680"/>
      <c r="BM16" s="680"/>
      <c r="BN16" s="681"/>
      <c r="BO16" s="682" t="s">
        <v>176</v>
      </c>
      <c r="BP16" s="682"/>
      <c r="BQ16" s="682"/>
      <c r="BR16" s="682"/>
      <c r="BS16" s="688" t="s">
        <v>176</v>
      </c>
      <c r="BT16" s="680"/>
      <c r="BU16" s="680"/>
      <c r="BV16" s="680"/>
      <c r="BW16" s="680"/>
      <c r="BX16" s="680"/>
      <c r="BY16" s="680"/>
      <c r="BZ16" s="680"/>
      <c r="CA16" s="680"/>
      <c r="CB16" s="689"/>
      <c r="CD16" s="694" t="s">
        <v>267</v>
      </c>
      <c r="CE16" s="695"/>
      <c r="CF16" s="695"/>
      <c r="CG16" s="695"/>
      <c r="CH16" s="695"/>
      <c r="CI16" s="695"/>
      <c r="CJ16" s="695"/>
      <c r="CK16" s="695"/>
      <c r="CL16" s="695"/>
      <c r="CM16" s="695"/>
      <c r="CN16" s="695"/>
      <c r="CO16" s="695"/>
      <c r="CP16" s="695"/>
      <c r="CQ16" s="696"/>
      <c r="CR16" s="679">
        <v>383300</v>
      </c>
      <c r="CS16" s="680"/>
      <c r="CT16" s="680"/>
      <c r="CU16" s="680"/>
      <c r="CV16" s="680"/>
      <c r="CW16" s="680"/>
      <c r="CX16" s="680"/>
      <c r="CY16" s="681"/>
      <c r="CZ16" s="682">
        <v>0.7</v>
      </c>
      <c r="DA16" s="682"/>
      <c r="DB16" s="682"/>
      <c r="DC16" s="682"/>
      <c r="DD16" s="688" t="s">
        <v>176</v>
      </c>
      <c r="DE16" s="680"/>
      <c r="DF16" s="680"/>
      <c r="DG16" s="680"/>
      <c r="DH16" s="680"/>
      <c r="DI16" s="680"/>
      <c r="DJ16" s="680"/>
      <c r="DK16" s="680"/>
      <c r="DL16" s="680"/>
      <c r="DM16" s="680"/>
      <c r="DN16" s="680"/>
      <c r="DO16" s="680"/>
      <c r="DP16" s="681"/>
      <c r="DQ16" s="688">
        <v>93620</v>
      </c>
      <c r="DR16" s="680"/>
      <c r="DS16" s="680"/>
      <c r="DT16" s="680"/>
      <c r="DU16" s="680"/>
      <c r="DV16" s="680"/>
      <c r="DW16" s="680"/>
      <c r="DX16" s="680"/>
      <c r="DY16" s="680"/>
      <c r="DZ16" s="680"/>
      <c r="EA16" s="680"/>
      <c r="EB16" s="680"/>
      <c r="EC16" s="689"/>
    </row>
    <row r="17" spans="2:133" ht="11.25" customHeight="1" x14ac:dyDescent="0.15">
      <c r="B17" s="676" t="s">
        <v>268</v>
      </c>
      <c r="C17" s="677"/>
      <c r="D17" s="677"/>
      <c r="E17" s="677"/>
      <c r="F17" s="677"/>
      <c r="G17" s="677"/>
      <c r="H17" s="677"/>
      <c r="I17" s="677"/>
      <c r="J17" s="677"/>
      <c r="K17" s="677"/>
      <c r="L17" s="677"/>
      <c r="M17" s="677"/>
      <c r="N17" s="677"/>
      <c r="O17" s="677"/>
      <c r="P17" s="677"/>
      <c r="Q17" s="678"/>
      <c r="R17" s="679">
        <v>24469</v>
      </c>
      <c r="S17" s="680"/>
      <c r="T17" s="680"/>
      <c r="U17" s="680"/>
      <c r="V17" s="680"/>
      <c r="W17" s="680"/>
      <c r="X17" s="680"/>
      <c r="Y17" s="681"/>
      <c r="Z17" s="682">
        <v>0</v>
      </c>
      <c r="AA17" s="682"/>
      <c r="AB17" s="682"/>
      <c r="AC17" s="682"/>
      <c r="AD17" s="683">
        <v>24469</v>
      </c>
      <c r="AE17" s="683"/>
      <c r="AF17" s="683"/>
      <c r="AG17" s="683"/>
      <c r="AH17" s="683"/>
      <c r="AI17" s="683"/>
      <c r="AJ17" s="683"/>
      <c r="AK17" s="683"/>
      <c r="AL17" s="684">
        <v>0.1</v>
      </c>
      <c r="AM17" s="685"/>
      <c r="AN17" s="685"/>
      <c r="AO17" s="686"/>
      <c r="AP17" s="676" t="s">
        <v>269</v>
      </c>
      <c r="AQ17" s="677"/>
      <c r="AR17" s="677"/>
      <c r="AS17" s="677"/>
      <c r="AT17" s="677"/>
      <c r="AU17" s="677"/>
      <c r="AV17" s="677"/>
      <c r="AW17" s="677"/>
      <c r="AX17" s="677"/>
      <c r="AY17" s="677"/>
      <c r="AZ17" s="677"/>
      <c r="BA17" s="677"/>
      <c r="BB17" s="677"/>
      <c r="BC17" s="677"/>
      <c r="BD17" s="677"/>
      <c r="BE17" s="677"/>
      <c r="BF17" s="678"/>
      <c r="BG17" s="679" t="s">
        <v>245</v>
      </c>
      <c r="BH17" s="680"/>
      <c r="BI17" s="680"/>
      <c r="BJ17" s="680"/>
      <c r="BK17" s="680"/>
      <c r="BL17" s="680"/>
      <c r="BM17" s="680"/>
      <c r="BN17" s="681"/>
      <c r="BO17" s="682" t="s">
        <v>176</v>
      </c>
      <c r="BP17" s="682"/>
      <c r="BQ17" s="682"/>
      <c r="BR17" s="682"/>
      <c r="BS17" s="688" t="s">
        <v>176</v>
      </c>
      <c r="BT17" s="680"/>
      <c r="BU17" s="680"/>
      <c r="BV17" s="680"/>
      <c r="BW17" s="680"/>
      <c r="BX17" s="680"/>
      <c r="BY17" s="680"/>
      <c r="BZ17" s="680"/>
      <c r="CA17" s="680"/>
      <c r="CB17" s="689"/>
      <c r="CD17" s="694" t="s">
        <v>270</v>
      </c>
      <c r="CE17" s="695"/>
      <c r="CF17" s="695"/>
      <c r="CG17" s="695"/>
      <c r="CH17" s="695"/>
      <c r="CI17" s="695"/>
      <c r="CJ17" s="695"/>
      <c r="CK17" s="695"/>
      <c r="CL17" s="695"/>
      <c r="CM17" s="695"/>
      <c r="CN17" s="695"/>
      <c r="CO17" s="695"/>
      <c r="CP17" s="695"/>
      <c r="CQ17" s="696"/>
      <c r="CR17" s="679">
        <v>6762639</v>
      </c>
      <c r="CS17" s="680"/>
      <c r="CT17" s="680"/>
      <c r="CU17" s="680"/>
      <c r="CV17" s="680"/>
      <c r="CW17" s="680"/>
      <c r="CX17" s="680"/>
      <c r="CY17" s="681"/>
      <c r="CZ17" s="682">
        <v>12</v>
      </c>
      <c r="DA17" s="682"/>
      <c r="DB17" s="682"/>
      <c r="DC17" s="682"/>
      <c r="DD17" s="688" t="s">
        <v>176</v>
      </c>
      <c r="DE17" s="680"/>
      <c r="DF17" s="680"/>
      <c r="DG17" s="680"/>
      <c r="DH17" s="680"/>
      <c r="DI17" s="680"/>
      <c r="DJ17" s="680"/>
      <c r="DK17" s="680"/>
      <c r="DL17" s="680"/>
      <c r="DM17" s="680"/>
      <c r="DN17" s="680"/>
      <c r="DO17" s="680"/>
      <c r="DP17" s="681"/>
      <c r="DQ17" s="688">
        <v>6762639</v>
      </c>
      <c r="DR17" s="680"/>
      <c r="DS17" s="680"/>
      <c r="DT17" s="680"/>
      <c r="DU17" s="680"/>
      <c r="DV17" s="680"/>
      <c r="DW17" s="680"/>
      <c r="DX17" s="680"/>
      <c r="DY17" s="680"/>
      <c r="DZ17" s="680"/>
      <c r="EA17" s="680"/>
      <c r="EB17" s="680"/>
      <c r="EC17" s="689"/>
    </row>
    <row r="18" spans="2:133" ht="11.25" customHeight="1" x14ac:dyDescent="0.15">
      <c r="B18" s="676" t="s">
        <v>271</v>
      </c>
      <c r="C18" s="677"/>
      <c r="D18" s="677"/>
      <c r="E18" s="677"/>
      <c r="F18" s="677"/>
      <c r="G18" s="677"/>
      <c r="H18" s="677"/>
      <c r="I18" s="677"/>
      <c r="J18" s="677"/>
      <c r="K18" s="677"/>
      <c r="L18" s="677"/>
      <c r="M18" s="677"/>
      <c r="N18" s="677"/>
      <c r="O18" s="677"/>
      <c r="P18" s="677"/>
      <c r="Q18" s="678"/>
      <c r="R18" s="679">
        <v>23291699</v>
      </c>
      <c r="S18" s="680"/>
      <c r="T18" s="680"/>
      <c r="U18" s="680"/>
      <c r="V18" s="680"/>
      <c r="W18" s="680"/>
      <c r="X18" s="680"/>
      <c r="Y18" s="681"/>
      <c r="Z18" s="682">
        <v>39.5</v>
      </c>
      <c r="AA18" s="682"/>
      <c r="AB18" s="682"/>
      <c r="AC18" s="682"/>
      <c r="AD18" s="683">
        <v>20910569</v>
      </c>
      <c r="AE18" s="683"/>
      <c r="AF18" s="683"/>
      <c r="AG18" s="683"/>
      <c r="AH18" s="683"/>
      <c r="AI18" s="683"/>
      <c r="AJ18" s="683"/>
      <c r="AK18" s="683"/>
      <c r="AL18" s="684">
        <v>68.599999999999994</v>
      </c>
      <c r="AM18" s="685"/>
      <c r="AN18" s="685"/>
      <c r="AO18" s="686"/>
      <c r="AP18" s="676" t="s">
        <v>272</v>
      </c>
      <c r="AQ18" s="677"/>
      <c r="AR18" s="677"/>
      <c r="AS18" s="677"/>
      <c r="AT18" s="677"/>
      <c r="AU18" s="677"/>
      <c r="AV18" s="677"/>
      <c r="AW18" s="677"/>
      <c r="AX18" s="677"/>
      <c r="AY18" s="677"/>
      <c r="AZ18" s="677"/>
      <c r="BA18" s="677"/>
      <c r="BB18" s="677"/>
      <c r="BC18" s="677"/>
      <c r="BD18" s="677"/>
      <c r="BE18" s="677"/>
      <c r="BF18" s="678"/>
      <c r="BG18" s="679" t="s">
        <v>245</v>
      </c>
      <c r="BH18" s="680"/>
      <c r="BI18" s="680"/>
      <c r="BJ18" s="680"/>
      <c r="BK18" s="680"/>
      <c r="BL18" s="680"/>
      <c r="BM18" s="680"/>
      <c r="BN18" s="681"/>
      <c r="BO18" s="682" t="s">
        <v>176</v>
      </c>
      <c r="BP18" s="682"/>
      <c r="BQ18" s="682"/>
      <c r="BR18" s="682"/>
      <c r="BS18" s="688" t="s">
        <v>176</v>
      </c>
      <c r="BT18" s="680"/>
      <c r="BU18" s="680"/>
      <c r="BV18" s="680"/>
      <c r="BW18" s="680"/>
      <c r="BX18" s="680"/>
      <c r="BY18" s="680"/>
      <c r="BZ18" s="680"/>
      <c r="CA18" s="680"/>
      <c r="CB18" s="689"/>
      <c r="CD18" s="694" t="s">
        <v>273</v>
      </c>
      <c r="CE18" s="695"/>
      <c r="CF18" s="695"/>
      <c r="CG18" s="695"/>
      <c r="CH18" s="695"/>
      <c r="CI18" s="695"/>
      <c r="CJ18" s="695"/>
      <c r="CK18" s="695"/>
      <c r="CL18" s="695"/>
      <c r="CM18" s="695"/>
      <c r="CN18" s="695"/>
      <c r="CO18" s="695"/>
      <c r="CP18" s="695"/>
      <c r="CQ18" s="696"/>
      <c r="CR18" s="679" t="s">
        <v>245</v>
      </c>
      <c r="CS18" s="680"/>
      <c r="CT18" s="680"/>
      <c r="CU18" s="680"/>
      <c r="CV18" s="680"/>
      <c r="CW18" s="680"/>
      <c r="CX18" s="680"/>
      <c r="CY18" s="681"/>
      <c r="CZ18" s="682" t="s">
        <v>245</v>
      </c>
      <c r="DA18" s="682"/>
      <c r="DB18" s="682"/>
      <c r="DC18" s="682"/>
      <c r="DD18" s="688" t="s">
        <v>176</v>
      </c>
      <c r="DE18" s="680"/>
      <c r="DF18" s="680"/>
      <c r="DG18" s="680"/>
      <c r="DH18" s="680"/>
      <c r="DI18" s="680"/>
      <c r="DJ18" s="680"/>
      <c r="DK18" s="680"/>
      <c r="DL18" s="680"/>
      <c r="DM18" s="680"/>
      <c r="DN18" s="680"/>
      <c r="DO18" s="680"/>
      <c r="DP18" s="681"/>
      <c r="DQ18" s="688" t="s">
        <v>245</v>
      </c>
      <c r="DR18" s="680"/>
      <c r="DS18" s="680"/>
      <c r="DT18" s="680"/>
      <c r="DU18" s="680"/>
      <c r="DV18" s="680"/>
      <c r="DW18" s="680"/>
      <c r="DX18" s="680"/>
      <c r="DY18" s="680"/>
      <c r="DZ18" s="680"/>
      <c r="EA18" s="680"/>
      <c r="EB18" s="680"/>
      <c r="EC18" s="689"/>
    </row>
    <row r="19" spans="2:133" ht="11.25" customHeight="1" x14ac:dyDescent="0.15">
      <c r="B19" s="676" t="s">
        <v>274</v>
      </c>
      <c r="C19" s="677"/>
      <c r="D19" s="677"/>
      <c r="E19" s="677"/>
      <c r="F19" s="677"/>
      <c r="G19" s="677"/>
      <c r="H19" s="677"/>
      <c r="I19" s="677"/>
      <c r="J19" s="677"/>
      <c r="K19" s="677"/>
      <c r="L19" s="677"/>
      <c r="M19" s="677"/>
      <c r="N19" s="677"/>
      <c r="O19" s="677"/>
      <c r="P19" s="677"/>
      <c r="Q19" s="678"/>
      <c r="R19" s="679">
        <v>20910569</v>
      </c>
      <c r="S19" s="680"/>
      <c r="T19" s="680"/>
      <c r="U19" s="680"/>
      <c r="V19" s="680"/>
      <c r="W19" s="680"/>
      <c r="X19" s="680"/>
      <c r="Y19" s="681"/>
      <c r="Z19" s="682">
        <v>35.4</v>
      </c>
      <c r="AA19" s="682"/>
      <c r="AB19" s="682"/>
      <c r="AC19" s="682"/>
      <c r="AD19" s="683">
        <v>20910569</v>
      </c>
      <c r="AE19" s="683"/>
      <c r="AF19" s="683"/>
      <c r="AG19" s="683"/>
      <c r="AH19" s="683"/>
      <c r="AI19" s="683"/>
      <c r="AJ19" s="683"/>
      <c r="AK19" s="683"/>
      <c r="AL19" s="684">
        <v>68.599999999999994</v>
      </c>
      <c r="AM19" s="685"/>
      <c r="AN19" s="685"/>
      <c r="AO19" s="686"/>
      <c r="AP19" s="676" t="s">
        <v>275</v>
      </c>
      <c r="AQ19" s="677"/>
      <c r="AR19" s="677"/>
      <c r="AS19" s="677"/>
      <c r="AT19" s="677"/>
      <c r="AU19" s="677"/>
      <c r="AV19" s="677"/>
      <c r="AW19" s="677"/>
      <c r="AX19" s="677"/>
      <c r="AY19" s="677"/>
      <c r="AZ19" s="677"/>
      <c r="BA19" s="677"/>
      <c r="BB19" s="677"/>
      <c r="BC19" s="677"/>
      <c r="BD19" s="677"/>
      <c r="BE19" s="677"/>
      <c r="BF19" s="678"/>
      <c r="BG19" s="679">
        <v>336470</v>
      </c>
      <c r="BH19" s="680"/>
      <c r="BI19" s="680"/>
      <c r="BJ19" s="680"/>
      <c r="BK19" s="680"/>
      <c r="BL19" s="680"/>
      <c r="BM19" s="680"/>
      <c r="BN19" s="681"/>
      <c r="BO19" s="682">
        <v>4.4000000000000004</v>
      </c>
      <c r="BP19" s="682"/>
      <c r="BQ19" s="682"/>
      <c r="BR19" s="682"/>
      <c r="BS19" s="688" t="s">
        <v>176</v>
      </c>
      <c r="BT19" s="680"/>
      <c r="BU19" s="680"/>
      <c r="BV19" s="680"/>
      <c r="BW19" s="680"/>
      <c r="BX19" s="680"/>
      <c r="BY19" s="680"/>
      <c r="BZ19" s="680"/>
      <c r="CA19" s="680"/>
      <c r="CB19" s="689"/>
      <c r="CD19" s="694" t="s">
        <v>276</v>
      </c>
      <c r="CE19" s="695"/>
      <c r="CF19" s="695"/>
      <c r="CG19" s="695"/>
      <c r="CH19" s="695"/>
      <c r="CI19" s="695"/>
      <c r="CJ19" s="695"/>
      <c r="CK19" s="695"/>
      <c r="CL19" s="695"/>
      <c r="CM19" s="695"/>
      <c r="CN19" s="695"/>
      <c r="CO19" s="695"/>
      <c r="CP19" s="695"/>
      <c r="CQ19" s="696"/>
      <c r="CR19" s="679" t="s">
        <v>176</v>
      </c>
      <c r="CS19" s="680"/>
      <c r="CT19" s="680"/>
      <c r="CU19" s="680"/>
      <c r="CV19" s="680"/>
      <c r="CW19" s="680"/>
      <c r="CX19" s="680"/>
      <c r="CY19" s="681"/>
      <c r="CZ19" s="682" t="s">
        <v>176</v>
      </c>
      <c r="DA19" s="682"/>
      <c r="DB19" s="682"/>
      <c r="DC19" s="682"/>
      <c r="DD19" s="688" t="s">
        <v>245</v>
      </c>
      <c r="DE19" s="680"/>
      <c r="DF19" s="680"/>
      <c r="DG19" s="680"/>
      <c r="DH19" s="680"/>
      <c r="DI19" s="680"/>
      <c r="DJ19" s="680"/>
      <c r="DK19" s="680"/>
      <c r="DL19" s="680"/>
      <c r="DM19" s="680"/>
      <c r="DN19" s="680"/>
      <c r="DO19" s="680"/>
      <c r="DP19" s="681"/>
      <c r="DQ19" s="688" t="s">
        <v>176</v>
      </c>
      <c r="DR19" s="680"/>
      <c r="DS19" s="680"/>
      <c r="DT19" s="680"/>
      <c r="DU19" s="680"/>
      <c r="DV19" s="680"/>
      <c r="DW19" s="680"/>
      <c r="DX19" s="680"/>
      <c r="DY19" s="680"/>
      <c r="DZ19" s="680"/>
      <c r="EA19" s="680"/>
      <c r="EB19" s="680"/>
      <c r="EC19" s="689"/>
    </row>
    <row r="20" spans="2:133" ht="11.25" customHeight="1" x14ac:dyDescent="0.15">
      <c r="B20" s="676" t="s">
        <v>277</v>
      </c>
      <c r="C20" s="677"/>
      <c r="D20" s="677"/>
      <c r="E20" s="677"/>
      <c r="F20" s="677"/>
      <c r="G20" s="677"/>
      <c r="H20" s="677"/>
      <c r="I20" s="677"/>
      <c r="J20" s="677"/>
      <c r="K20" s="677"/>
      <c r="L20" s="677"/>
      <c r="M20" s="677"/>
      <c r="N20" s="677"/>
      <c r="O20" s="677"/>
      <c r="P20" s="677"/>
      <c r="Q20" s="678"/>
      <c r="R20" s="679">
        <v>2381130</v>
      </c>
      <c r="S20" s="680"/>
      <c r="T20" s="680"/>
      <c r="U20" s="680"/>
      <c r="V20" s="680"/>
      <c r="W20" s="680"/>
      <c r="X20" s="680"/>
      <c r="Y20" s="681"/>
      <c r="Z20" s="682">
        <v>4</v>
      </c>
      <c r="AA20" s="682"/>
      <c r="AB20" s="682"/>
      <c r="AC20" s="682"/>
      <c r="AD20" s="683" t="s">
        <v>245</v>
      </c>
      <c r="AE20" s="683"/>
      <c r="AF20" s="683"/>
      <c r="AG20" s="683"/>
      <c r="AH20" s="683"/>
      <c r="AI20" s="683"/>
      <c r="AJ20" s="683"/>
      <c r="AK20" s="683"/>
      <c r="AL20" s="684" t="s">
        <v>176</v>
      </c>
      <c r="AM20" s="685"/>
      <c r="AN20" s="685"/>
      <c r="AO20" s="686"/>
      <c r="AP20" s="676" t="s">
        <v>278</v>
      </c>
      <c r="AQ20" s="677"/>
      <c r="AR20" s="677"/>
      <c r="AS20" s="677"/>
      <c r="AT20" s="677"/>
      <c r="AU20" s="677"/>
      <c r="AV20" s="677"/>
      <c r="AW20" s="677"/>
      <c r="AX20" s="677"/>
      <c r="AY20" s="677"/>
      <c r="AZ20" s="677"/>
      <c r="BA20" s="677"/>
      <c r="BB20" s="677"/>
      <c r="BC20" s="677"/>
      <c r="BD20" s="677"/>
      <c r="BE20" s="677"/>
      <c r="BF20" s="678"/>
      <c r="BG20" s="679">
        <v>336470</v>
      </c>
      <c r="BH20" s="680"/>
      <c r="BI20" s="680"/>
      <c r="BJ20" s="680"/>
      <c r="BK20" s="680"/>
      <c r="BL20" s="680"/>
      <c r="BM20" s="680"/>
      <c r="BN20" s="681"/>
      <c r="BO20" s="682">
        <v>4.4000000000000004</v>
      </c>
      <c r="BP20" s="682"/>
      <c r="BQ20" s="682"/>
      <c r="BR20" s="682"/>
      <c r="BS20" s="688" t="s">
        <v>245</v>
      </c>
      <c r="BT20" s="680"/>
      <c r="BU20" s="680"/>
      <c r="BV20" s="680"/>
      <c r="BW20" s="680"/>
      <c r="BX20" s="680"/>
      <c r="BY20" s="680"/>
      <c r="BZ20" s="680"/>
      <c r="CA20" s="680"/>
      <c r="CB20" s="689"/>
      <c r="CD20" s="694" t="s">
        <v>279</v>
      </c>
      <c r="CE20" s="695"/>
      <c r="CF20" s="695"/>
      <c r="CG20" s="695"/>
      <c r="CH20" s="695"/>
      <c r="CI20" s="695"/>
      <c r="CJ20" s="695"/>
      <c r="CK20" s="695"/>
      <c r="CL20" s="695"/>
      <c r="CM20" s="695"/>
      <c r="CN20" s="695"/>
      <c r="CO20" s="695"/>
      <c r="CP20" s="695"/>
      <c r="CQ20" s="696"/>
      <c r="CR20" s="679">
        <v>56186688</v>
      </c>
      <c r="CS20" s="680"/>
      <c r="CT20" s="680"/>
      <c r="CU20" s="680"/>
      <c r="CV20" s="680"/>
      <c r="CW20" s="680"/>
      <c r="CX20" s="680"/>
      <c r="CY20" s="681"/>
      <c r="CZ20" s="682">
        <v>100</v>
      </c>
      <c r="DA20" s="682"/>
      <c r="DB20" s="682"/>
      <c r="DC20" s="682"/>
      <c r="DD20" s="688">
        <v>9423965</v>
      </c>
      <c r="DE20" s="680"/>
      <c r="DF20" s="680"/>
      <c r="DG20" s="680"/>
      <c r="DH20" s="680"/>
      <c r="DI20" s="680"/>
      <c r="DJ20" s="680"/>
      <c r="DK20" s="680"/>
      <c r="DL20" s="680"/>
      <c r="DM20" s="680"/>
      <c r="DN20" s="680"/>
      <c r="DO20" s="680"/>
      <c r="DP20" s="681"/>
      <c r="DQ20" s="688">
        <v>38426104</v>
      </c>
      <c r="DR20" s="680"/>
      <c r="DS20" s="680"/>
      <c r="DT20" s="680"/>
      <c r="DU20" s="680"/>
      <c r="DV20" s="680"/>
      <c r="DW20" s="680"/>
      <c r="DX20" s="680"/>
      <c r="DY20" s="680"/>
      <c r="DZ20" s="680"/>
      <c r="EA20" s="680"/>
      <c r="EB20" s="680"/>
      <c r="EC20" s="689"/>
    </row>
    <row r="21" spans="2:133" ht="11.25" customHeight="1" x14ac:dyDescent="0.15">
      <c r="B21" s="676" t="s">
        <v>280</v>
      </c>
      <c r="C21" s="677"/>
      <c r="D21" s="677"/>
      <c r="E21" s="677"/>
      <c r="F21" s="677"/>
      <c r="G21" s="677"/>
      <c r="H21" s="677"/>
      <c r="I21" s="677"/>
      <c r="J21" s="677"/>
      <c r="K21" s="677"/>
      <c r="L21" s="677"/>
      <c r="M21" s="677"/>
      <c r="N21" s="677"/>
      <c r="O21" s="677"/>
      <c r="P21" s="677"/>
      <c r="Q21" s="678"/>
      <c r="R21" s="679" t="s">
        <v>245</v>
      </c>
      <c r="S21" s="680"/>
      <c r="T21" s="680"/>
      <c r="U21" s="680"/>
      <c r="V21" s="680"/>
      <c r="W21" s="680"/>
      <c r="X21" s="680"/>
      <c r="Y21" s="681"/>
      <c r="Z21" s="682" t="s">
        <v>245</v>
      </c>
      <c r="AA21" s="682"/>
      <c r="AB21" s="682"/>
      <c r="AC21" s="682"/>
      <c r="AD21" s="683" t="s">
        <v>245</v>
      </c>
      <c r="AE21" s="683"/>
      <c r="AF21" s="683"/>
      <c r="AG21" s="683"/>
      <c r="AH21" s="683"/>
      <c r="AI21" s="683"/>
      <c r="AJ21" s="683"/>
      <c r="AK21" s="683"/>
      <c r="AL21" s="684" t="s">
        <v>245</v>
      </c>
      <c r="AM21" s="685"/>
      <c r="AN21" s="685"/>
      <c r="AO21" s="686"/>
      <c r="AP21" s="697" t="s">
        <v>281</v>
      </c>
      <c r="AQ21" s="698"/>
      <c r="AR21" s="698"/>
      <c r="AS21" s="698"/>
      <c r="AT21" s="698"/>
      <c r="AU21" s="698"/>
      <c r="AV21" s="698"/>
      <c r="AW21" s="698"/>
      <c r="AX21" s="698"/>
      <c r="AY21" s="698"/>
      <c r="AZ21" s="698"/>
      <c r="BA21" s="698"/>
      <c r="BB21" s="698"/>
      <c r="BC21" s="698"/>
      <c r="BD21" s="698"/>
      <c r="BE21" s="698"/>
      <c r="BF21" s="699"/>
      <c r="BG21" s="679">
        <v>32246</v>
      </c>
      <c r="BH21" s="680"/>
      <c r="BI21" s="680"/>
      <c r="BJ21" s="680"/>
      <c r="BK21" s="680"/>
      <c r="BL21" s="680"/>
      <c r="BM21" s="680"/>
      <c r="BN21" s="681"/>
      <c r="BO21" s="682">
        <v>0.4</v>
      </c>
      <c r="BP21" s="682"/>
      <c r="BQ21" s="682"/>
      <c r="BR21" s="682"/>
      <c r="BS21" s="688" t="s">
        <v>176</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282</v>
      </c>
      <c r="C22" s="677"/>
      <c r="D22" s="677"/>
      <c r="E22" s="677"/>
      <c r="F22" s="677"/>
      <c r="G22" s="677"/>
      <c r="H22" s="677"/>
      <c r="I22" s="677"/>
      <c r="J22" s="677"/>
      <c r="K22" s="677"/>
      <c r="L22" s="677"/>
      <c r="M22" s="677"/>
      <c r="N22" s="677"/>
      <c r="O22" s="677"/>
      <c r="P22" s="677"/>
      <c r="Q22" s="678"/>
      <c r="R22" s="679">
        <v>33074645</v>
      </c>
      <c r="S22" s="680"/>
      <c r="T22" s="680"/>
      <c r="U22" s="680"/>
      <c r="V22" s="680"/>
      <c r="W22" s="680"/>
      <c r="X22" s="680"/>
      <c r="Y22" s="681"/>
      <c r="Z22" s="682">
        <v>56.1</v>
      </c>
      <c r="AA22" s="682"/>
      <c r="AB22" s="682"/>
      <c r="AC22" s="682"/>
      <c r="AD22" s="683">
        <v>30389291</v>
      </c>
      <c r="AE22" s="683"/>
      <c r="AF22" s="683"/>
      <c r="AG22" s="683"/>
      <c r="AH22" s="683"/>
      <c r="AI22" s="683"/>
      <c r="AJ22" s="683"/>
      <c r="AK22" s="683"/>
      <c r="AL22" s="684">
        <v>99.7</v>
      </c>
      <c r="AM22" s="685"/>
      <c r="AN22" s="685"/>
      <c r="AO22" s="686"/>
      <c r="AP22" s="697" t="s">
        <v>283</v>
      </c>
      <c r="AQ22" s="698"/>
      <c r="AR22" s="698"/>
      <c r="AS22" s="698"/>
      <c r="AT22" s="698"/>
      <c r="AU22" s="698"/>
      <c r="AV22" s="698"/>
      <c r="AW22" s="698"/>
      <c r="AX22" s="698"/>
      <c r="AY22" s="698"/>
      <c r="AZ22" s="698"/>
      <c r="BA22" s="698"/>
      <c r="BB22" s="698"/>
      <c r="BC22" s="698"/>
      <c r="BD22" s="698"/>
      <c r="BE22" s="698"/>
      <c r="BF22" s="699"/>
      <c r="BG22" s="679" t="s">
        <v>176</v>
      </c>
      <c r="BH22" s="680"/>
      <c r="BI22" s="680"/>
      <c r="BJ22" s="680"/>
      <c r="BK22" s="680"/>
      <c r="BL22" s="680"/>
      <c r="BM22" s="680"/>
      <c r="BN22" s="681"/>
      <c r="BO22" s="682" t="s">
        <v>176</v>
      </c>
      <c r="BP22" s="682"/>
      <c r="BQ22" s="682"/>
      <c r="BR22" s="682"/>
      <c r="BS22" s="688" t="s">
        <v>176</v>
      </c>
      <c r="BT22" s="680"/>
      <c r="BU22" s="680"/>
      <c r="BV22" s="680"/>
      <c r="BW22" s="680"/>
      <c r="BX22" s="680"/>
      <c r="BY22" s="680"/>
      <c r="BZ22" s="680"/>
      <c r="CA22" s="680"/>
      <c r="CB22" s="689"/>
      <c r="CD22" s="661" t="s">
        <v>284</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285</v>
      </c>
      <c r="C23" s="677"/>
      <c r="D23" s="677"/>
      <c r="E23" s="677"/>
      <c r="F23" s="677"/>
      <c r="G23" s="677"/>
      <c r="H23" s="677"/>
      <c r="I23" s="677"/>
      <c r="J23" s="677"/>
      <c r="K23" s="677"/>
      <c r="L23" s="677"/>
      <c r="M23" s="677"/>
      <c r="N23" s="677"/>
      <c r="O23" s="677"/>
      <c r="P23" s="677"/>
      <c r="Q23" s="678"/>
      <c r="R23" s="679">
        <v>6268</v>
      </c>
      <c r="S23" s="680"/>
      <c r="T23" s="680"/>
      <c r="U23" s="680"/>
      <c r="V23" s="680"/>
      <c r="W23" s="680"/>
      <c r="X23" s="680"/>
      <c r="Y23" s="681"/>
      <c r="Z23" s="682">
        <v>0</v>
      </c>
      <c r="AA23" s="682"/>
      <c r="AB23" s="682"/>
      <c r="AC23" s="682"/>
      <c r="AD23" s="683">
        <v>6268</v>
      </c>
      <c r="AE23" s="683"/>
      <c r="AF23" s="683"/>
      <c r="AG23" s="683"/>
      <c r="AH23" s="683"/>
      <c r="AI23" s="683"/>
      <c r="AJ23" s="683"/>
      <c r="AK23" s="683"/>
      <c r="AL23" s="684">
        <v>0</v>
      </c>
      <c r="AM23" s="685"/>
      <c r="AN23" s="685"/>
      <c r="AO23" s="686"/>
      <c r="AP23" s="697" t="s">
        <v>286</v>
      </c>
      <c r="AQ23" s="698"/>
      <c r="AR23" s="698"/>
      <c r="AS23" s="698"/>
      <c r="AT23" s="698"/>
      <c r="AU23" s="698"/>
      <c r="AV23" s="698"/>
      <c r="AW23" s="698"/>
      <c r="AX23" s="698"/>
      <c r="AY23" s="698"/>
      <c r="AZ23" s="698"/>
      <c r="BA23" s="698"/>
      <c r="BB23" s="698"/>
      <c r="BC23" s="698"/>
      <c r="BD23" s="698"/>
      <c r="BE23" s="698"/>
      <c r="BF23" s="699"/>
      <c r="BG23" s="679">
        <v>304224</v>
      </c>
      <c r="BH23" s="680"/>
      <c r="BI23" s="680"/>
      <c r="BJ23" s="680"/>
      <c r="BK23" s="680"/>
      <c r="BL23" s="680"/>
      <c r="BM23" s="680"/>
      <c r="BN23" s="681"/>
      <c r="BO23" s="682">
        <v>4</v>
      </c>
      <c r="BP23" s="682"/>
      <c r="BQ23" s="682"/>
      <c r="BR23" s="682"/>
      <c r="BS23" s="688" t="s">
        <v>176</v>
      </c>
      <c r="BT23" s="680"/>
      <c r="BU23" s="680"/>
      <c r="BV23" s="680"/>
      <c r="BW23" s="680"/>
      <c r="BX23" s="680"/>
      <c r="BY23" s="680"/>
      <c r="BZ23" s="680"/>
      <c r="CA23" s="680"/>
      <c r="CB23" s="689"/>
      <c r="CD23" s="661" t="s">
        <v>225</v>
      </c>
      <c r="CE23" s="662"/>
      <c r="CF23" s="662"/>
      <c r="CG23" s="662"/>
      <c r="CH23" s="662"/>
      <c r="CI23" s="662"/>
      <c r="CJ23" s="662"/>
      <c r="CK23" s="662"/>
      <c r="CL23" s="662"/>
      <c r="CM23" s="662"/>
      <c r="CN23" s="662"/>
      <c r="CO23" s="662"/>
      <c r="CP23" s="662"/>
      <c r="CQ23" s="663"/>
      <c r="CR23" s="661" t="s">
        <v>287</v>
      </c>
      <c r="CS23" s="662"/>
      <c r="CT23" s="662"/>
      <c r="CU23" s="662"/>
      <c r="CV23" s="662"/>
      <c r="CW23" s="662"/>
      <c r="CX23" s="662"/>
      <c r="CY23" s="663"/>
      <c r="CZ23" s="661" t="s">
        <v>288</v>
      </c>
      <c r="DA23" s="662"/>
      <c r="DB23" s="662"/>
      <c r="DC23" s="663"/>
      <c r="DD23" s="661" t="s">
        <v>289</v>
      </c>
      <c r="DE23" s="662"/>
      <c r="DF23" s="662"/>
      <c r="DG23" s="662"/>
      <c r="DH23" s="662"/>
      <c r="DI23" s="662"/>
      <c r="DJ23" s="662"/>
      <c r="DK23" s="663"/>
      <c r="DL23" s="709" t="s">
        <v>290</v>
      </c>
      <c r="DM23" s="710"/>
      <c r="DN23" s="710"/>
      <c r="DO23" s="710"/>
      <c r="DP23" s="710"/>
      <c r="DQ23" s="710"/>
      <c r="DR23" s="710"/>
      <c r="DS23" s="710"/>
      <c r="DT23" s="710"/>
      <c r="DU23" s="710"/>
      <c r="DV23" s="711"/>
      <c r="DW23" s="661" t="s">
        <v>291</v>
      </c>
      <c r="DX23" s="662"/>
      <c r="DY23" s="662"/>
      <c r="DZ23" s="662"/>
      <c r="EA23" s="662"/>
      <c r="EB23" s="662"/>
      <c r="EC23" s="663"/>
    </row>
    <row r="24" spans="2:133" ht="11.25" customHeight="1" x14ac:dyDescent="0.15">
      <c r="B24" s="676" t="s">
        <v>292</v>
      </c>
      <c r="C24" s="677"/>
      <c r="D24" s="677"/>
      <c r="E24" s="677"/>
      <c r="F24" s="677"/>
      <c r="G24" s="677"/>
      <c r="H24" s="677"/>
      <c r="I24" s="677"/>
      <c r="J24" s="677"/>
      <c r="K24" s="677"/>
      <c r="L24" s="677"/>
      <c r="M24" s="677"/>
      <c r="N24" s="677"/>
      <c r="O24" s="677"/>
      <c r="P24" s="677"/>
      <c r="Q24" s="678"/>
      <c r="R24" s="679">
        <v>541170</v>
      </c>
      <c r="S24" s="680"/>
      <c r="T24" s="680"/>
      <c r="U24" s="680"/>
      <c r="V24" s="680"/>
      <c r="W24" s="680"/>
      <c r="X24" s="680"/>
      <c r="Y24" s="681"/>
      <c r="Z24" s="682">
        <v>0.9</v>
      </c>
      <c r="AA24" s="682"/>
      <c r="AB24" s="682"/>
      <c r="AC24" s="682"/>
      <c r="AD24" s="683" t="s">
        <v>176</v>
      </c>
      <c r="AE24" s="683"/>
      <c r="AF24" s="683"/>
      <c r="AG24" s="683"/>
      <c r="AH24" s="683"/>
      <c r="AI24" s="683"/>
      <c r="AJ24" s="683"/>
      <c r="AK24" s="683"/>
      <c r="AL24" s="684" t="s">
        <v>245</v>
      </c>
      <c r="AM24" s="685"/>
      <c r="AN24" s="685"/>
      <c r="AO24" s="686"/>
      <c r="AP24" s="697" t="s">
        <v>293</v>
      </c>
      <c r="AQ24" s="698"/>
      <c r="AR24" s="698"/>
      <c r="AS24" s="698"/>
      <c r="AT24" s="698"/>
      <c r="AU24" s="698"/>
      <c r="AV24" s="698"/>
      <c r="AW24" s="698"/>
      <c r="AX24" s="698"/>
      <c r="AY24" s="698"/>
      <c r="AZ24" s="698"/>
      <c r="BA24" s="698"/>
      <c r="BB24" s="698"/>
      <c r="BC24" s="698"/>
      <c r="BD24" s="698"/>
      <c r="BE24" s="698"/>
      <c r="BF24" s="699"/>
      <c r="BG24" s="679" t="s">
        <v>176</v>
      </c>
      <c r="BH24" s="680"/>
      <c r="BI24" s="680"/>
      <c r="BJ24" s="680"/>
      <c r="BK24" s="680"/>
      <c r="BL24" s="680"/>
      <c r="BM24" s="680"/>
      <c r="BN24" s="681"/>
      <c r="BO24" s="682" t="s">
        <v>176</v>
      </c>
      <c r="BP24" s="682"/>
      <c r="BQ24" s="682"/>
      <c r="BR24" s="682"/>
      <c r="BS24" s="688" t="s">
        <v>176</v>
      </c>
      <c r="BT24" s="680"/>
      <c r="BU24" s="680"/>
      <c r="BV24" s="680"/>
      <c r="BW24" s="680"/>
      <c r="BX24" s="680"/>
      <c r="BY24" s="680"/>
      <c r="BZ24" s="680"/>
      <c r="CA24" s="680"/>
      <c r="CB24" s="689"/>
      <c r="CD24" s="690" t="s">
        <v>294</v>
      </c>
      <c r="CE24" s="691"/>
      <c r="CF24" s="691"/>
      <c r="CG24" s="691"/>
      <c r="CH24" s="691"/>
      <c r="CI24" s="691"/>
      <c r="CJ24" s="691"/>
      <c r="CK24" s="691"/>
      <c r="CL24" s="691"/>
      <c r="CM24" s="691"/>
      <c r="CN24" s="691"/>
      <c r="CO24" s="691"/>
      <c r="CP24" s="691"/>
      <c r="CQ24" s="692"/>
      <c r="CR24" s="668">
        <v>25754517</v>
      </c>
      <c r="CS24" s="669"/>
      <c r="CT24" s="669"/>
      <c r="CU24" s="669"/>
      <c r="CV24" s="669"/>
      <c r="CW24" s="669"/>
      <c r="CX24" s="669"/>
      <c r="CY24" s="670"/>
      <c r="CZ24" s="673">
        <v>45.8</v>
      </c>
      <c r="DA24" s="674"/>
      <c r="DB24" s="674"/>
      <c r="DC24" s="693"/>
      <c r="DD24" s="712">
        <v>18083019</v>
      </c>
      <c r="DE24" s="669"/>
      <c r="DF24" s="669"/>
      <c r="DG24" s="669"/>
      <c r="DH24" s="669"/>
      <c r="DI24" s="669"/>
      <c r="DJ24" s="669"/>
      <c r="DK24" s="670"/>
      <c r="DL24" s="712">
        <v>17674633</v>
      </c>
      <c r="DM24" s="669"/>
      <c r="DN24" s="669"/>
      <c r="DO24" s="669"/>
      <c r="DP24" s="669"/>
      <c r="DQ24" s="669"/>
      <c r="DR24" s="669"/>
      <c r="DS24" s="669"/>
      <c r="DT24" s="669"/>
      <c r="DU24" s="669"/>
      <c r="DV24" s="670"/>
      <c r="DW24" s="673">
        <v>55.6</v>
      </c>
      <c r="DX24" s="674"/>
      <c r="DY24" s="674"/>
      <c r="DZ24" s="674"/>
      <c r="EA24" s="674"/>
      <c r="EB24" s="674"/>
      <c r="EC24" s="675"/>
    </row>
    <row r="25" spans="2:133" ht="11.25" customHeight="1" x14ac:dyDescent="0.15">
      <c r="B25" s="676" t="s">
        <v>295</v>
      </c>
      <c r="C25" s="677"/>
      <c r="D25" s="677"/>
      <c r="E25" s="677"/>
      <c r="F25" s="677"/>
      <c r="G25" s="677"/>
      <c r="H25" s="677"/>
      <c r="I25" s="677"/>
      <c r="J25" s="677"/>
      <c r="K25" s="677"/>
      <c r="L25" s="677"/>
      <c r="M25" s="677"/>
      <c r="N25" s="677"/>
      <c r="O25" s="677"/>
      <c r="P25" s="677"/>
      <c r="Q25" s="678"/>
      <c r="R25" s="679">
        <v>487333</v>
      </c>
      <c r="S25" s="680"/>
      <c r="T25" s="680"/>
      <c r="U25" s="680"/>
      <c r="V25" s="680"/>
      <c r="W25" s="680"/>
      <c r="X25" s="680"/>
      <c r="Y25" s="681"/>
      <c r="Z25" s="682">
        <v>0.8</v>
      </c>
      <c r="AA25" s="682"/>
      <c r="AB25" s="682"/>
      <c r="AC25" s="682"/>
      <c r="AD25" s="683">
        <v>30764</v>
      </c>
      <c r="AE25" s="683"/>
      <c r="AF25" s="683"/>
      <c r="AG25" s="683"/>
      <c r="AH25" s="683"/>
      <c r="AI25" s="683"/>
      <c r="AJ25" s="683"/>
      <c r="AK25" s="683"/>
      <c r="AL25" s="684">
        <v>0.1</v>
      </c>
      <c r="AM25" s="685"/>
      <c r="AN25" s="685"/>
      <c r="AO25" s="686"/>
      <c r="AP25" s="697" t="s">
        <v>296</v>
      </c>
      <c r="AQ25" s="698"/>
      <c r="AR25" s="698"/>
      <c r="AS25" s="698"/>
      <c r="AT25" s="698"/>
      <c r="AU25" s="698"/>
      <c r="AV25" s="698"/>
      <c r="AW25" s="698"/>
      <c r="AX25" s="698"/>
      <c r="AY25" s="698"/>
      <c r="AZ25" s="698"/>
      <c r="BA25" s="698"/>
      <c r="BB25" s="698"/>
      <c r="BC25" s="698"/>
      <c r="BD25" s="698"/>
      <c r="BE25" s="698"/>
      <c r="BF25" s="699"/>
      <c r="BG25" s="679" t="s">
        <v>176</v>
      </c>
      <c r="BH25" s="680"/>
      <c r="BI25" s="680"/>
      <c r="BJ25" s="680"/>
      <c r="BK25" s="680"/>
      <c r="BL25" s="680"/>
      <c r="BM25" s="680"/>
      <c r="BN25" s="681"/>
      <c r="BO25" s="682" t="s">
        <v>245</v>
      </c>
      <c r="BP25" s="682"/>
      <c r="BQ25" s="682"/>
      <c r="BR25" s="682"/>
      <c r="BS25" s="688" t="s">
        <v>176</v>
      </c>
      <c r="BT25" s="680"/>
      <c r="BU25" s="680"/>
      <c r="BV25" s="680"/>
      <c r="BW25" s="680"/>
      <c r="BX25" s="680"/>
      <c r="BY25" s="680"/>
      <c r="BZ25" s="680"/>
      <c r="CA25" s="680"/>
      <c r="CB25" s="689"/>
      <c r="CD25" s="694" t="s">
        <v>297</v>
      </c>
      <c r="CE25" s="695"/>
      <c r="CF25" s="695"/>
      <c r="CG25" s="695"/>
      <c r="CH25" s="695"/>
      <c r="CI25" s="695"/>
      <c r="CJ25" s="695"/>
      <c r="CK25" s="695"/>
      <c r="CL25" s="695"/>
      <c r="CM25" s="695"/>
      <c r="CN25" s="695"/>
      <c r="CO25" s="695"/>
      <c r="CP25" s="695"/>
      <c r="CQ25" s="696"/>
      <c r="CR25" s="679">
        <v>8203322</v>
      </c>
      <c r="CS25" s="715"/>
      <c r="CT25" s="715"/>
      <c r="CU25" s="715"/>
      <c r="CV25" s="715"/>
      <c r="CW25" s="715"/>
      <c r="CX25" s="715"/>
      <c r="CY25" s="716"/>
      <c r="CZ25" s="684">
        <v>14.6</v>
      </c>
      <c r="DA25" s="713"/>
      <c r="DB25" s="713"/>
      <c r="DC25" s="717"/>
      <c r="DD25" s="688">
        <v>7777160</v>
      </c>
      <c r="DE25" s="715"/>
      <c r="DF25" s="715"/>
      <c r="DG25" s="715"/>
      <c r="DH25" s="715"/>
      <c r="DI25" s="715"/>
      <c r="DJ25" s="715"/>
      <c r="DK25" s="716"/>
      <c r="DL25" s="688">
        <v>7384722</v>
      </c>
      <c r="DM25" s="715"/>
      <c r="DN25" s="715"/>
      <c r="DO25" s="715"/>
      <c r="DP25" s="715"/>
      <c r="DQ25" s="715"/>
      <c r="DR25" s="715"/>
      <c r="DS25" s="715"/>
      <c r="DT25" s="715"/>
      <c r="DU25" s="715"/>
      <c r="DV25" s="716"/>
      <c r="DW25" s="684">
        <v>23.2</v>
      </c>
      <c r="DX25" s="713"/>
      <c r="DY25" s="713"/>
      <c r="DZ25" s="713"/>
      <c r="EA25" s="713"/>
      <c r="EB25" s="713"/>
      <c r="EC25" s="714"/>
    </row>
    <row r="26" spans="2:133" ht="11.25" customHeight="1" x14ac:dyDescent="0.15">
      <c r="B26" s="676" t="s">
        <v>298</v>
      </c>
      <c r="C26" s="677"/>
      <c r="D26" s="677"/>
      <c r="E26" s="677"/>
      <c r="F26" s="677"/>
      <c r="G26" s="677"/>
      <c r="H26" s="677"/>
      <c r="I26" s="677"/>
      <c r="J26" s="677"/>
      <c r="K26" s="677"/>
      <c r="L26" s="677"/>
      <c r="M26" s="677"/>
      <c r="N26" s="677"/>
      <c r="O26" s="677"/>
      <c r="P26" s="677"/>
      <c r="Q26" s="678"/>
      <c r="R26" s="679">
        <v>182926</v>
      </c>
      <c r="S26" s="680"/>
      <c r="T26" s="680"/>
      <c r="U26" s="680"/>
      <c r="V26" s="680"/>
      <c r="W26" s="680"/>
      <c r="X26" s="680"/>
      <c r="Y26" s="681"/>
      <c r="Z26" s="682">
        <v>0.3</v>
      </c>
      <c r="AA26" s="682"/>
      <c r="AB26" s="682"/>
      <c r="AC26" s="682"/>
      <c r="AD26" s="683">
        <v>4625</v>
      </c>
      <c r="AE26" s="683"/>
      <c r="AF26" s="683"/>
      <c r="AG26" s="683"/>
      <c r="AH26" s="683"/>
      <c r="AI26" s="683"/>
      <c r="AJ26" s="683"/>
      <c r="AK26" s="683"/>
      <c r="AL26" s="684">
        <v>0</v>
      </c>
      <c r="AM26" s="685"/>
      <c r="AN26" s="685"/>
      <c r="AO26" s="686"/>
      <c r="AP26" s="697" t="s">
        <v>299</v>
      </c>
      <c r="AQ26" s="718"/>
      <c r="AR26" s="718"/>
      <c r="AS26" s="718"/>
      <c r="AT26" s="718"/>
      <c r="AU26" s="718"/>
      <c r="AV26" s="718"/>
      <c r="AW26" s="718"/>
      <c r="AX26" s="718"/>
      <c r="AY26" s="718"/>
      <c r="AZ26" s="718"/>
      <c r="BA26" s="718"/>
      <c r="BB26" s="718"/>
      <c r="BC26" s="718"/>
      <c r="BD26" s="718"/>
      <c r="BE26" s="718"/>
      <c r="BF26" s="699"/>
      <c r="BG26" s="679" t="s">
        <v>245</v>
      </c>
      <c r="BH26" s="680"/>
      <c r="BI26" s="680"/>
      <c r="BJ26" s="680"/>
      <c r="BK26" s="680"/>
      <c r="BL26" s="680"/>
      <c r="BM26" s="680"/>
      <c r="BN26" s="681"/>
      <c r="BO26" s="682" t="s">
        <v>176</v>
      </c>
      <c r="BP26" s="682"/>
      <c r="BQ26" s="682"/>
      <c r="BR26" s="682"/>
      <c r="BS26" s="688" t="s">
        <v>176</v>
      </c>
      <c r="BT26" s="680"/>
      <c r="BU26" s="680"/>
      <c r="BV26" s="680"/>
      <c r="BW26" s="680"/>
      <c r="BX26" s="680"/>
      <c r="BY26" s="680"/>
      <c r="BZ26" s="680"/>
      <c r="CA26" s="680"/>
      <c r="CB26" s="689"/>
      <c r="CD26" s="694" t="s">
        <v>300</v>
      </c>
      <c r="CE26" s="695"/>
      <c r="CF26" s="695"/>
      <c r="CG26" s="695"/>
      <c r="CH26" s="695"/>
      <c r="CI26" s="695"/>
      <c r="CJ26" s="695"/>
      <c r="CK26" s="695"/>
      <c r="CL26" s="695"/>
      <c r="CM26" s="695"/>
      <c r="CN26" s="695"/>
      <c r="CO26" s="695"/>
      <c r="CP26" s="695"/>
      <c r="CQ26" s="696"/>
      <c r="CR26" s="679">
        <v>4638578</v>
      </c>
      <c r="CS26" s="680"/>
      <c r="CT26" s="680"/>
      <c r="CU26" s="680"/>
      <c r="CV26" s="680"/>
      <c r="CW26" s="680"/>
      <c r="CX26" s="680"/>
      <c r="CY26" s="681"/>
      <c r="CZ26" s="684">
        <v>8.3000000000000007</v>
      </c>
      <c r="DA26" s="713"/>
      <c r="DB26" s="713"/>
      <c r="DC26" s="717"/>
      <c r="DD26" s="688">
        <v>4337898</v>
      </c>
      <c r="DE26" s="680"/>
      <c r="DF26" s="680"/>
      <c r="DG26" s="680"/>
      <c r="DH26" s="680"/>
      <c r="DI26" s="680"/>
      <c r="DJ26" s="680"/>
      <c r="DK26" s="681"/>
      <c r="DL26" s="688" t="s">
        <v>176</v>
      </c>
      <c r="DM26" s="680"/>
      <c r="DN26" s="680"/>
      <c r="DO26" s="680"/>
      <c r="DP26" s="680"/>
      <c r="DQ26" s="680"/>
      <c r="DR26" s="680"/>
      <c r="DS26" s="680"/>
      <c r="DT26" s="680"/>
      <c r="DU26" s="680"/>
      <c r="DV26" s="681"/>
      <c r="DW26" s="684" t="s">
        <v>176</v>
      </c>
      <c r="DX26" s="713"/>
      <c r="DY26" s="713"/>
      <c r="DZ26" s="713"/>
      <c r="EA26" s="713"/>
      <c r="EB26" s="713"/>
      <c r="EC26" s="714"/>
    </row>
    <row r="27" spans="2:133" ht="11.25" customHeight="1" x14ac:dyDescent="0.15">
      <c r="B27" s="676" t="s">
        <v>301</v>
      </c>
      <c r="C27" s="677"/>
      <c r="D27" s="677"/>
      <c r="E27" s="677"/>
      <c r="F27" s="677"/>
      <c r="G27" s="677"/>
      <c r="H27" s="677"/>
      <c r="I27" s="677"/>
      <c r="J27" s="677"/>
      <c r="K27" s="677"/>
      <c r="L27" s="677"/>
      <c r="M27" s="677"/>
      <c r="N27" s="677"/>
      <c r="O27" s="677"/>
      <c r="P27" s="677"/>
      <c r="Q27" s="678"/>
      <c r="R27" s="679">
        <v>6268387</v>
      </c>
      <c r="S27" s="680"/>
      <c r="T27" s="680"/>
      <c r="U27" s="680"/>
      <c r="V27" s="680"/>
      <c r="W27" s="680"/>
      <c r="X27" s="680"/>
      <c r="Y27" s="681"/>
      <c r="Z27" s="682">
        <v>10.6</v>
      </c>
      <c r="AA27" s="682"/>
      <c r="AB27" s="682"/>
      <c r="AC27" s="682"/>
      <c r="AD27" s="683" t="s">
        <v>176</v>
      </c>
      <c r="AE27" s="683"/>
      <c r="AF27" s="683"/>
      <c r="AG27" s="683"/>
      <c r="AH27" s="683"/>
      <c r="AI27" s="683"/>
      <c r="AJ27" s="683"/>
      <c r="AK27" s="683"/>
      <c r="AL27" s="684" t="s">
        <v>245</v>
      </c>
      <c r="AM27" s="685"/>
      <c r="AN27" s="685"/>
      <c r="AO27" s="686"/>
      <c r="AP27" s="676" t="s">
        <v>302</v>
      </c>
      <c r="AQ27" s="677"/>
      <c r="AR27" s="677"/>
      <c r="AS27" s="677"/>
      <c r="AT27" s="677"/>
      <c r="AU27" s="677"/>
      <c r="AV27" s="677"/>
      <c r="AW27" s="677"/>
      <c r="AX27" s="677"/>
      <c r="AY27" s="677"/>
      <c r="AZ27" s="677"/>
      <c r="BA27" s="677"/>
      <c r="BB27" s="677"/>
      <c r="BC27" s="677"/>
      <c r="BD27" s="677"/>
      <c r="BE27" s="677"/>
      <c r="BF27" s="678"/>
      <c r="BG27" s="679">
        <v>7564211</v>
      </c>
      <c r="BH27" s="680"/>
      <c r="BI27" s="680"/>
      <c r="BJ27" s="680"/>
      <c r="BK27" s="680"/>
      <c r="BL27" s="680"/>
      <c r="BM27" s="680"/>
      <c r="BN27" s="681"/>
      <c r="BO27" s="682">
        <v>100</v>
      </c>
      <c r="BP27" s="682"/>
      <c r="BQ27" s="682"/>
      <c r="BR27" s="682"/>
      <c r="BS27" s="688">
        <v>84919</v>
      </c>
      <c r="BT27" s="680"/>
      <c r="BU27" s="680"/>
      <c r="BV27" s="680"/>
      <c r="BW27" s="680"/>
      <c r="BX27" s="680"/>
      <c r="BY27" s="680"/>
      <c r="BZ27" s="680"/>
      <c r="CA27" s="680"/>
      <c r="CB27" s="689"/>
      <c r="CD27" s="694" t="s">
        <v>303</v>
      </c>
      <c r="CE27" s="695"/>
      <c r="CF27" s="695"/>
      <c r="CG27" s="695"/>
      <c r="CH27" s="695"/>
      <c r="CI27" s="695"/>
      <c r="CJ27" s="695"/>
      <c r="CK27" s="695"/>
      <c r="CL27" s="695"/>
      <c r="CM27" s="695"/>
      <c r="CN27" s="695"/>
      <c r="CO27" s="695"/>
      <c r="CP27" s="695"/>
      <c r="CQ27" s="696"/>
      <c r="CR27" s="679">
        <v>10788556</v>
      </c>
      <c r="CS27" s="715"/>
      <c r="CT27" s="715"/>
      <c r="CU27" s="715"/>
      <c r="CV27" s="715"/>
      <c r="CW27" s="715"/>
      <c r="CX27" s="715"/>
      <c r="CY27" s="716"/>
      <c r="CZ27" s="684">
        <v>19.2</v>
      </c>
      <c r="DA27" s="713"/>
      <c r="DB27" s="713"/>
      <c r="DC27" s="717"/>
      <c r="DD27" s="688">
        <v>3543220</v>
      </c>
      <c r="DE27" s="715"/>
      <c r="DF27" s="715"/>
      <c r="DG27" s="715"/>
      <c r="DH27" s="715"/>
      <c r="DI27" s="715"/>
      <c r="DJ27" s="715"/>
      <c r="DK27" s="716"/>
      <c r="DL27" s="688">
        <v>3527272</v>
      </c>
      <c r="DM27" s="715"/>
      <c r="DN27" s="715"/>
      <c r="DO27" s="715"/>
      <c r="DP27" s="715"/>
      <c r="DQ27" s="715"/>
      <c r="DR27" s="715"/>
      <c r="DS27" s="715"/>
      <c r="DT27" s="715"/>
      <c r="DU27" s="715"/>
      <c r="DV27" s="716"/>
      <c r="DW27" s="684">
        <v>11.1</v>
      </c>
      <c r="DX27" s="713"/>
      <c r="DY27" s="713"/>
      <c r="DZ27" s="713"/>
      <c r="EA27" s="713"/>
      <c r="EB27" s="713"/>
      <c r="EC27" s="714"/>
    </row>
    <row r="28" spans="2:133" ht="11.25" customHeight="1" x14ac:dyDescent="0.15">
      <c r="B28" s="721" t="s">
        <v>304</v>
      </c>
      <c r="C28" s="722"/>
      <c r="D28" s="722"/>
      <c r="E28" s="722"/>
      <c r="F28" s="722"/>
      <c r="G28" s="722"/>
      <c r="H28" s="722"/>
      <c r="I28" s="722"/>
      <c r="J28" s="722"/>
      <c r="K28" s="722"/>
      <c r="L28" s="722"/>
      <c r="M28" s="722"/>
      <c r="N28" s="722"/>
      <c r="O28" s="722"/>
      <c r="P28" s="722"/>
      <c r="Q28" s="723"/>
      <c r="R28" s="679" t="s">
        <v>176</v>
      </c>
      <c r="S28" s="680"/>
      <c r="T28" s="680"/>
      <c r="U28" s="680"/>
      <c r="V28" s="680"/>
      <c r="W28" s="680"/>
      <c r="X28" s="680"/>
      <c r="Y28" s="681"/>
      <c r="Z28" s="682" t="s">
        <v>245</v>
      </c>
      <c r="AA28" s="682"/>
      <c r="AB28" s="682"/>
      <c r="AC28" s="682"/>
      <c r="AD28" s="683" t="s">
        <v>176</v>
      </c>
      <c r="AE28" s="683"/>
      <c r="AF28" s="683"/>
      <c r="AG28" s="683"/>
      <c r="AH28" s="683"/>
      <c r="AI28" s="683"/>
      <c r="AJ28" s="683"/>
      <c r="AK28" s="683"/>
      <c r="AL28" s="684" t="s">
        <v>176</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305</v>
      </c>
      <c r="CE28" s="695"/>
      <c r="CF28" s="695"/>
      <c r="CG28" s="695"/>
      <c r="CH28" s="695"/>
      <c r="CI28" s="695"/>
      <c r="CJ28" s="695"/>
      <c r="CK28" s="695"/>
      <c r="CL28" s="695"/>
      <c r="CM28" s="695"/>
      <c r="CN28" s="695"/>
      <c r="CO28" s="695"/>
      <c r="CP28" s="695"/>
      <c r="CQ28" s="696"/>
      <c r="CR28" s="679">
        <v>6762639</v>
      </c>
      <c r="CS28" s="680"/>
      <c r="CT28" s="680"/>
      <c r="CU28" s="680"/>
      <c r="CV28" s="680"/>
      <c r="CW28" s="680"/>
      <c r="CX28" s="680"/>
      <c r="CY28" s="681"/>
      <c r="CZ28" s="684">
        <v>12</v>
      </c>
      <c r="DA28" s="713"/>
      <c r="DB28" s="713"/>
      <c r="DC28" s="717"/>
      <c r="DD28" s="688">
        <v>6762639</v>
      </c>
      <c r="DE28" s="680"/>
      <c r="DF28" s="680"/>
      <c r="DG28" s="680"/>
      <c r="DH28" s="680"/>
      <c r="DI28" s="680"/>
      <c r="DJ28" s="680"/>
      <c r="DK28" s="681"/>
      <c r="DL28" s="688">
        <v>6762639</v>
      </c>
      <c r="DM28" s="680"/>
      <c r="DN28" s="680"/>
      <c r="DO28" s="680"/>
      <c r="DP28" s="680"/>
      <c r="DQ28" s="680"/>
      <c r="DR28" s="680"/>
      <c r="DS28" s="680"/>
      <c r="DT28" s="680"/>
      <c r="DU28" s="680"/>
      <c r="DV28" s="681"/>
      <c r="DW28" s="684">
        <v>21.3</v>
      </c>
      <c r="DX28" s="713"/>
      <c r="DY28" s="713"/>
      <c r="DZ28" s="713"/>
      <c r="EA28" s="713"/>
      <c r="EB28" s="713"/>
      <c r="EC28" s="714"/>
    </row>
    <row r="29" spans="2:133" ht="11.25" customHeight="1" x14ac:dyDescent="0.15">
      <c r="B29" s="676" t="s">
        <v>306</v>
      </c>
      <c r="C29" s="677"/>
      <c r="D29" s="677"/>
      <c r="E29" s="677"/>
      <c r="F29" s="677"/>
      <c r="G29" s="677"/>
      <c r="H29" s="677"/>
      <c r="I29" s="677"/>
      <c r="J29" s="677"/>
      <c r="K29" s="677"/>
      <c r="L29" s="677"/>
      <c r="M29" s="677"/>
      <c r="N29" s="677"/>
      <c r="O29" s="677"/>
      <c r="P29" s="677"/>
      <c r="Q29" s="678"/>
      <c r="R29" s="679">
        <v>3602128</v>
      </c>
      <c r="S29" s="680"/>
      <c r="T29" s="680"/>
      <c r="U29" s="680"/>
      <c r="V29" s="680"/>
      <c r="W29" s="680"/>
      <c r="X29" s="680"/>
      <c r="Y29" s="681"/>
      <c r="Z29" s="682">
        <v>6.1</v>
      </c>
      <c r="AA29" s="682"/>
      <c r="AB29" s="682"/>
      <c r="AC29" s="682"/>
      <c r="AD29" s="683" t="s">
        <v>176</v>
      </c>
      <c r="AE29" s="683"/>
      <c r="AF29" s="683"/>
      <c r="AG29" s="683"/>
      <c r="AH29" s="683"/>
      <c r="AI29" s="683"/>
      <c r="AJ29" s="683"/>
      <c r="AK29" s="683"/>
      <c r="AL29" s="684" t="s">
        <v>176</v>
      </c>
      <c r="AM29" s="685"/>
      <c r="AN29" s="685"/>
      <c r="AO29" s="686"/>
      <c r="AP29" s="658" t="s">
        <v>225</v>
      </c>
      <c r="AQ29" s="659"/>
      <c r="AR29" s="659"/>
      <c r="AS29" s="659"/>
      <c r="AT29" s="659"/>
      <c r="AU29" s="659"/>
      <c r="AV29" s="659"/>
      <c r="AW29" s="659"/>
      <c r="AX29" s="659"/>
      <c r="AY29" s="659"/>
      <c r="AZ29" s="659"/>
      <c r="BA29" s="659"/>
      <c r="BB29" s="659"/>
      <c r="BC29" s="659"/>
      <c r="BD29" s="659"/>
      <c r="BE29" s="659"/>
      <c r="BF29" s="660"/>
      <c r="BG29" s="658" t="s">
        <v>307</v>
      </c>
      <c r="BH29" s="719"/>
      <c r="BI29" s="719"/>
      <c r="BJ29" s="719"/>
      <c r="BK29" s="719"/>
      <c r="BL29" s="719"/>
      <c r="BM29" s="719"/>
      <c r="BN29" s="719"/>
      <c r="BO29" s="719"/>
      <c r="BP29" s="719"/>
      <c r="BQ29" s="720"/>
      <c r="BR29" s="658" t="s">
        <v>308</v>
      </c>
      <c r="BS29" s="719"/>
      <c r="BT29" s="719"/>
      <c r="BU29" s="719"/>
      <c r="BV29" s="719"/>
      <c r="BW29" s="719"/>
      <c r="BX29" s="719"/>
      <c r="BY29" s="719"/>
      <c r="BZ29" s="719"/>
      <c r="CA29" s="719"/>
      <c r="CB29" s="720"/>
      <c r="CD29" s="742" t="s">
        <v>309</v>
      </c>
      <c r="CE29" s="743"/>
      <c r="CF29" s="694" t="s">
        <v>70</v>
      </c>
      <c r="CG29" s="695"/>
      <c r="CH29" s="695"/>
      <c r="CI29" s="695"/>
      <c r="CJ29" s="695"/>
      <c r="CK29" s="695"/>
      <c r="CL29" s="695"/>
      <c r="CM29" s="695"/>
      <c r="CN29" s="695"/>
      <c r="CO29" s="695"/>
      <c r="CP29" s="695"/>
      <c r="CQ29" s="696"/>
      <c r="CR29" s="679">
        <v>6762639</v>
      </c>
      <c r="CS29" s="715"/>
      <c r="CT29" s="715"/>
      <c r="CU29" s="715"/>
      <c r="CV29" s="715"/>
      <c r="CW29" s="715"/>
      <c r="CX29" s="715"/>
      <c r="CY29" s="716"/>
      <c r="CZ29" s="684">
        <v>12</v>
      </c>
      <c r="DA29" s="713"/>
      <c r="DB29" s="713"/>
      <c r="DC29" s="717"/>
      <c r="DD29" s="688">
        <v>6762639</v>
      </c>
      <c r="DE29" s="715"/>
      <c r="DF29" s="715"/>
      <c r="DG29" s="715"/>
      <c r="DH29" s="715"/>
      <c r="DI29" s="715"/>
      <c r="DJ29" s="715"/>
      <c r="DK29" s="716"/>
      <c r="DL29" s="688">
        <v>6762639</v>
      </c>
      <c r="DM29" s="715"/>
      <c r="DN29" s="715"/>
      <c r="DO29" s="715"/>
      <c r="DP29" s="715"/>
      <c r="DQ29" s="715"/>
      <c r="DR29" s="715"/>
      <c r="DS29" s="715"/>
      <c r="DT29" s="715"/>
      <c r="DU29" s="715"/>
      <c r="DV29" s="716"/>
      <c r="DW29" s="684">
        <v>21.3</v>
      </c>
      <c r="DX29" s="713"/>
      <c r="DY29" s="713"/>
      <c r="DZ29" s="713"/>
      <c r="EA29" s="713"/>
      <c r="EB29" s="713"/>
      <c r="EC29" s="714"/>
    </row>
    <row r="30" spans="2:133" ht="11.25" customHeight="1" x14ac:dyDescent="0.15">
      <c r="B30" s="676" t="s">
        <v>310</v>
      </c>
      <c r="C30" s="677"/>
      <c r="D30" s="677"/>
      <c r="E30" s="677"/>
      <c r="F30" s="677"/>
      <c r="G30" s="677"/>
      <c r="H30" s="677"/>
      <c r="I30" s="677"/>
      <c r="J30" s="677"/>
      <c r="K30" s="677"/>
      <c r="L30" s="677"/>
      <c r="M30" s="677"/>
      <c r="N30" s="677"/>
      <c r="O30" s="677"/>
      <c r="P30" s="677"/>
      <c r="Q30" s="678"/>
      <c r="R30" s="679">
        <v>134145</v>
      </c>
      <c r="S30" s="680"/>
      <c r="T30" s="680"/>
      <c r="U30" s="680"/>
      <c r="V30" s="680"/>
      <c r="W30" s="680"/>
      <c r="X30" s="680"/>
      <c r="Y30" s="681"/>
      <c r="Z30" s="682">
        <v>0.2</v>
      </c>
      <c r="AA30" s="682"/>
      <c r="AB30" s="682"/>
      <c r="AC30" s="682"/>
      <c r="AD30" s="683">
        <v>45348</v>
      </c>
      <c r="AE30" s="683"/>
      <c r="AF30" s="683"/>
      <c r="AG30" s="683"/>
      <c r="AH30" s="683"/>
      <c r="AI30" s="683"/>
      <c r="AJ30" s="683"/>
      <c r="AK30" s="683"/>
      <c r="AL30" s="684">
        <v>0.1</v>
      </c>
      <c r="AM30" s="685"/>
      <c r="AN30" s="685"/>
      <c r="AO30" s="686"/>
      <c r="AP30" s="727" t="s">
        <v>311</v>
      </c>
      <c r="AQ30" s="728"/>
      <c r="AR30" s="728"/>
      <c r="AS30" s="728"/>
      <c r="AT30" s="733" t="s">
        <v>312</v>
      </c>
      <c r="AU30" s="230"/>
      <c r="AV30" s="230"/>
      <c r="AW30" s="230"/>
      <c r="AX30" s="665" t="s">
        <v>189</v>
      </c>
      <c r="AY30" s="666"/>
      <c r="AZ30" s="666"/>
      <c r="BA30" s="666"/>
      <c r="BB30" s="666"/>
      <c r="BC30" s="666"/>
      <c r="BD30" s="666"/>
      <c r="BE30" s="666"/>
      <c r="BF30" s="667"/>
      <c r="BG30" s="739">
        <v>99.4</v>
      </c>
      <c r="BH30" s="740"/>
      <c r="BI30" s="740"/>
      <c r="BJ30" s="740"/>
      <c r="BK30" s="740"/>
      <c r="BL30" s="740"/>
      <c r="BM30" s="674">
        <v>97.2</v>
      </c>
      <c r="BN30" s="740"/>
      <c r="BO30" s="740"/>
      <c r="BP30" s="740"/>
      <c r="BQ30" s="741"/>
      <c r="BR30" s="739">
        <v>99.3</v>
      </c>
      <c r="BS30" s="740"/>
      <c r="BT30" s="740"/>
      <c r="BU30" s="740"/>
      <c r="BV30" s="740"/>
      <c r="BW30" s="740"/>
      <c r="BX30" s="674">
        <v>96.7</v>
      </c>
      <c r="BY30" s="740"/>
      <c r="BZ30" s="740"/>
      <c r="CA30" s="740"/>
      <c r="CB30" s="741"/>
      <c r="CD30" s="744"/>
      <c r="CE30" s="745"/>
      <c r="CF30" s="694" t="s">
        <v>313</v>
      </c>
      <c r="CG30" s="695"/>
      <c r="CH30" s="695"/>
      <c r="CI30" s="695"/>
      <c r="CJ30" s="695"/>
      <c r="CK30" s="695"/>
      <c r="CL30" s="695"/>
      <c r="CM30" s="695"/>
      <c r="CN30" s="695"/>
      <c r="CO30" s="695"/>
      <c r="CP30" s="695"/>
      <c r="CQ30" s="696"/>
      <c r="CR30" s="679">
        <v>6438892</v>
      </c>
      <c r="CS30" s="680"/>
      <c r="CT30" s="680"/>
      <c r="CU30" s="680"/>
      <c r="CV30" s="680"/>
      <c r="CW30" s="680"/>
      <c r="CX30" s="680"/>
      <c r="CY30" s="681"/>
      <c r="CZ30" s="684">
        <v>11.5</v>
      </c>
      <c r="DA30" s="713"/>
      <c r="DB30" s="713"/>
      <c r="DC30" s="717"/>
      <c r="DD30" s="688">
        <v>6438892</v>
      </c>
      <c r="DE30" s="680"/>
      <c r="DF30" s="680"/>
      <c r="DG30" s="680"/>
      <c r="DH30" s="680"/>
      <c r="DI30" s="680"/>
      <c r="DJ30" s="680"/>
      <c r="DK30" s="681"/>
      <c r="DL30" s="688">
        <v>6438892</v>
      </c>
      <c r="DM30" s="680"/>
      <c r="DN30" s="680"/>
      <c r="DO30" s="680"/>
      <c r="DP30" s="680"/>
      <c r="DQ30" s="680"/>
      <c r="DR30" s="680"/>
      <c r="DS30" s="680"/>
      <c r="DT30" s="680"/>
      <c r="DU30" s="680"/>
      <c r="DV30" s="681"/>
      <c r="DW30" s="684">
        <v>20.3</v>
      </c>
      <c r="DX30" s="713"/>
      <c r="DY30" s="713"/>
      <c r="DZ30" s="713"/>
      <c r="EA30" s="713"/>
      <c r="EB30" s="713"/>
      <c r="EC30" s="714"/>
    </row>
    <row r="31" spans="2:133" ht="11.25" customHeight="1" x14ac:dyDescent="0.15">
      <c r="B31" s="676" t="s">
        <v>314</v>
      </c>
      <c r="C31" s="677"/>
      <c r="D31" s="677"/>
      <c r="E31" s="677"/>
      <c r="F31" s="677"/>
      <c r="G31" s="677"/>
      <c r="H31" s="677"/>
      <c r="I31" s="677"/>
      <c r="J31" s="677"/>
      <c r="K31" s="677"/>
      <c r="L31" s="677"/>
      <c r="M31" s="677"/>
      <c r="N31" s="677"/>
      <c r="O31" s="677"/>
      <c r="P31" s="677"/>
      <c r="Q31" s="678"/>
      <c r="R31" s="679">
        <v>209214</v>
      </c>
      <c r="S31" s="680"/>
      <c r="T31" s="680"/>
      <c r="U31" s="680"/>
      <c r="V31" s="680"/>
      <c r="W31" s="680"/>
      <c r="X31" s="680"/>
      <c r="Y31" s="681"/>
      <c r="Z31" s="682">
        <v>0.4</v>
      </c>
      <c r="AA31" s="682"/>
      <c r="AB31" s="682"/>
      <c r="AC31" s="682"/>
      <c r="AD31" s="683" t="s">
        <v>176</v>
      </c>
      <c r="AE31" s="683"/>
      <c r="AF31" s="683"/>
      <c r="AG31" s="683"/>
      <c r="AH31" s="683"/>
      <c r="AI31" s="683"/>
      <c r="AJ31" s="683"/>
      <c r="AK31" s="683"/>
      <c r="AL31" s="684" t="s">
        <v>245</v>
      </c>
      <c r="AM31" s="685"/>
      <c r="AN31" s="685"/>
      <c r="AO31" s="686"/>
      <c r="AP31" s="729"/>
      <c r="AQ31" s="730"/>
      <c r="AR31" s="730"/>
      <c r="AS31" s="730"/>
      <c r="AT31" s="734"/>
      <c r="AU31" s="229" t="s">
        <v>315</v>
      </c>
      <c r="AV31" s="229"/>
      <c r="AW31" s="229"/>
      <c r="AX31" s="676" t="s">
        <v>316</v>
      </c>
      <c r="AY31" s="677"/>
      <c r="AZ31" s="677"/>
      <c r="BA31" s="677"/>
      <c r="BB31" s="677"/>
      <c r="BC31" s="677"/>
      <c r="BD31" s="677"/>
      <c r="BE31" s="677"/>
      <c r="BF31" s="678"/>
      <c r="BG31" s="736">
        <v>99.6</v>
      </c>
      <c r="BH31" s="715"/>
      <c r="BI31" s="715"/>
      <c r="BJ31" s="715"/>
      <c r="BK31" s="715"/>
      <c r="BL31" s="715"/>
      <c r="BM31" s="685">
        <v>98.2</v>
      </c>
      <c r="BN31" s="737"/>
      <c r="BO31" s="737"/>
      <c r="BP31" s="737"/>
      <c r="BQ31" s="738"/>
      <c r="BR31" s="736">
        <v>99.5</v>
      </c>
      <c r="BS31" s="715"/>
      <c r="BT31" s="715"/>
      <c r="BU31" s="715"/>
      <c r="BV31" s="715"/>
      <c r="BW31" s="715"/>
      <c r="BX31" s="685">
        <v>98</v>
      </c>
      <c r="BY31" s="737"/>
      <c r="BZ31" s="737"/>
      <c r="CA31" s="737"/>
      <c r="CB31" s="738"/>
      <c r="CD31" s="744"/>
      <c r="CE31" s="745"/>
      <c r="CF31" s="694" t="s">
        <v>317</v>
      </c>
      <c r="CG31" s="695"/>
      <c r="CH31" s="695"/>
      <c r="CI31" s="695"/>
      <c r="CJ31" s="695"/>
      <c r="CK31" s="695"/>
      <c r="CL31" s="695"/>
      <c r="CM31" s="695"/>
      <c r="CN31" s="695"/>
      <c r="CO31" s="695"/>
      <c r="CP31" s="695"/>
      <c r="CQ31" s="696"/>
      <c r="CR31" s="679">
        <v>323747</v>
      </c>
      <c r="CS31" s="715"/>
      <c r="CT31" s="715"/>
      <c r="CU31" s="715"/>
      <c r="CV31" s="715"/>
      <c r="CW31" s="715"/>
      <c r="CX31" s="715"/>
      <c r="CY31" s="716"/>
      <c r="CZ31" s="684">
        <v>0.6</v>
      </c>
      <c r="DA31" s="713"/>
      <c r="DB31" s="713"/>
      <c r="DC31" s="717"/>
      <c r="DD31" s="688">
        <v>323747</v>
      </c>
      <c r="DE31" s="715"/>
      <c r="DF31" s="715"/>
      <c r="DG31" s="715"/>
      <c r="DH31" s="715"/>
      <c r="DI31" s="715"/>
      <c r="DJ31" s="715"/>
      <c r="DK31" s="716"/>
      <c r="DL31" s="688">
        <v>323747</v>
      </c>
      <c r="DM31" s="715"/>
      <c r="DN31" s="715"/>
      <c r="DO31" s="715"/>
      <c r="DP31" s="715"/>
      <c r="DQ31" s="715"/>
      <c r="DR31" s="715"/>
      <c r="DS31" s="715"/>
      <c r="DT31" s="715"/>
      <c r="DU31" s="715"/>
      <c r="DV31" s="716"/>
      <c r="DW31" s="684">
        <v>1</v>
      </c>
      <c r="DX31" s="713"/>
      <c r="DY31" s="713"/>
      <c r="DZ31" s="713"/>
      <c r="EA31" s="713"/>
      <c r="EB31" s="713"/>
      <c r="EC31" s="714"/>
    </row>
    <row r="32" spans="2:133" ht="11.25" customHeight="1" x14ac:dyDescent="0.15">
      <c r="B32" s="676" t="s">
        <v>318</v>
      </c>
      <c r="C32" s="677"/>
      <c r="D32" s="677"/>
      <c r="E32" s="677"/>
      <c r="F32" s="677"/>
      <c r="G32" s="677"/>
      <c r="H32" s="677"/>
      <c r="I32" s="677"/>
      <c r="J32" s="677"/>
      <c r="K32" s="677"/>
      <c r="L32" s="677"/>
      <c r="M32" s="677"/>
      <c r="N32" s="677"/>
      <c r="O32" s="677"/>
      <c r="P32" s="677"/>
      <c r="Q32" s="678"/>
      <c r="R32" s="679">
        <v>4305843</v>
      </c>
      <c r="S32" s="680"/>
      <c r="T32" s="680"/>
      <c r="U32" s="680"/>
      <c r="V32" s="680"/>
      <c r="W32" s="680"/>
      <c r="X32" s="680"/>
      <c r="Y32" s="681"/>
      <c r="Z32" s="682">
        <v>7.3</v>
      </c>
      <c r="AA32" s="682"/>
      <c r="AB32" s="682"/>
      <c r="AC32" s="682"/>
      <c r="AD32" s="683" t="s">
        <v>176</v>
      </c>
      <c r="AE32" s="683"/>
      <c r="AF32" s="683"/>
      <c r="AG32" s="683"/>
      <c r="AH32" s="683"/>
      <c r="AI32" s="683"/>
      <c r="AJ32" s="683"/>
      <c r="AK32" s="683"/>
      <c r="AL32" s="684" t="s">
        <v>176</v>
      </c>
      <c r="AM32" s="685"/>
      <c r="AN32" s="685"/>
      <c r="AO32" s="686"/>
      <c r="AP32" s="731"/>
      <c r="AQ32" s="732"/>
      <c r="AR32" s="732"/>
      <c r="AS32" s="732"/>
      <c r="AT32" s="735"/>
      <c r="AU32" s="231"/>
      <c r="AV32" s="231"/>
      <c r="AW32" s="231"/>
      <c r="AX32" s="724" t="s">
        <v>319</v>
      </c>
      <c r="AY32" s="725"/>
      <c r="AZ32" s="725"/>
      <c r="BA32" s="725"/>
      <c r="BB32" s="725"/>
      <c r="BC32" s="725"/>
      <c r="BD32" s="725"/>
      <c r="BE32" s="725"/>
      <c r="BF32" s="726"/>
      <c r="BG32" s="748">
        <v>99.2</v>
      </c>
      <c r="BH32" s="749"/>
      <c r="BI32" s="749"/>
      <c r="BJ32" s="749"/>
      <c r="BK32" s="749"/>
      <c r="BL32" s="749"/>
      <c r="BM32" s="750">
        <v>96</v>
      </c>
      <c r="BN32" s="749"/>
      <c r="BO32" s="749"/>
      <c r="BP32" s="749"/>
      <c r="BQ32" s="751"/>
      <c r="BR32" s="748">
        <v>99.1</v>
      </c>
      <c r="BS32" s="749"/>
      <c r="BT32" s="749"/>
      <c r="BU32" s="749"/>
      <c r="BV32" s="749"/>
      <c r="BW32" s="749"/>
      <c r="BX32" s="750">
        <v>95.3</v>
      </c>
      <c r="BY32" s="749"/>
      <c r="BZ32" s="749"/>
      <c r="CA32" s="749"/>
      <c r="CB32" s="751"/>
      <c r="CD32" s="746"/>
      <c r="CE32" s="747"/>
      <c r="CF32" s="694" t="s">
        <v>320</v>
      </c>
      <c r="CG32" s="695"/>
      <c r="CH32" s="695"/>
      <c r="CI32" s="695"/>
      <c r="CJ32" s="695"/>
      <c r="CK32" s="695"/>
      <c r="CL32" s="695"/>
      <c r="CM32" s="695"/>
      <c r="CN32" s="695"/>
      <c r="CO32" s="695"/>
      <c r="CP32" s="695"/>
      <c r="CQ32" s="696"/>
      <c r="CR32" s="679" t="s">
        <v>176</v>
      </c>
      <c r="CS32" s="680"/>
      <c r="CT32" s="680"/>
      <c r="CU32" s="680"/>
      <c r="CV32" s="680"/>
      <c r="CW32" s="680"/>
      <c r="CX32" s="680"/>
      <c r="CY32" s="681"/>
      <c r="CZ32" s="684" t="s">
        <v>176</v>
      </c>
      <c r="DA32" s="713"/>
      <c r="DB32" s="713"/>
      <c r="DC32" s="717"/>
      <c r="DD32" s="688" t="s">
        <v>176</v>
      </c>
      <c r="DE32" s="680"/>
      <c r="DF32" s="680"/>
      <c r="DG32" s="680"/>
      <c r="DH32" s="680"/>
      <c r="DI32" s="680"/>
      <c r="DJ32" s="680"/>
      <c r="DK32" s="681"/>
      <c r="DL32" s="688" t="s">
        <v>245</v>
      </c>
      <c r="DM32" s="680"/>
      <c r="DN32" s="680"/>
      <c r="DO32" s="680"/>
      <c r="DP32" s="680"/>
      <c r="DQ32" s="680"/>
      <c r="DR32" s="680"/>
      <c r="DS32" s="680"/>
      <c r="DT32" s="680"/>
      <c r="DU32" s="680"/>
      <c r="DV32" s="681"/>
      <c r="DW32" s="684" t="s">
        <v>245</v>
      </c>
      <c r="DX32" s="713"/>
      <c r="DY32" s="713"/>
      <c r="DZ32" s="713"/>
      <c r="EA32" s="713"/>
      <c r="EB32" s="713"/>
      <c r="EC32" s="714"/>
    </row>
    <row r="33" spans="2:133" ht="11.25" customHeight="1" x14ac:dyDescent="0.15">
      <c r="B33" s="676" t="s">
        <v>321</v>
      </c>
      <c r="C33" s="677"/>
      <c r="D33" s="677"/>
      <c r="E33" s="677"/>
      <c r="F33" s="677"/>
      <c r="G33" s="677"/>
      <c r="H33" s="677"/>
      <c r="I33" s="677"/>
      <c r="J33" s="677"/>
      <c r="K33" s="677"/>
      <c r="L33" s="677"/>
      <c r="M33" s="677"/>
      <c r="N33" s="677"/>
      <c r="O33" s="677"/>
      <c r="P33" s="677"/>
      <c r="Q33" s="678"/>
      <c r="R33" s="679">
        <v>3007255</v>
      </c>
      <c r="S33" s="680"/>
      <c r="T33" s="680"/>
      <c r="U33" s="680"/>
      <c r="V33" s="680"/>
      <c r="W33" s="680"/>
      <c r="X33" s="680"/>
      <c r="Y33" s="681"/>
      <c r="Z33" s="682">
        <v>5.0999999999999996</v>
      </c>
      <c r="AA33" s="682"/>
      <c r="AB33" s="682"/>
      <c r="AC33" s="682"/>
      <c r="AD33" s="683" t="s">
        <v>245</v>
      </c>
      <c r="AE33" s="683"/>
      <c r="AF33" s="683"/>
      <c r="AG33" s="683"/>
      <c r="AH33" s="683"/>
      <c r="AI33" s="683"/>
      <c r="AJ33" s="683"/>
      <c r="AK33" s="683"/>
      <c r="AL33" s="684" t="s">
        <v>176</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322</v>
      </c>
      <c r="CE33" s="695"/>
      <c r="CF33" s="695"/>
      <c r="CG33" s="695"/>
      <c r="CH33" s="695"/>
      <c r="CI33" s="695"/>
      <c r="CJ33" s="695"/>
      <c r="CK33" s="695"/>
      <c r="CL33" s="695"/>
      <c r="CM33" s="695"/>
      <c r="CN33" s="695"/>
      <c r="CO33" s="695"/>
      <c r="CP33" s="695"/>
      <c r="CQ33" s="696"/>
      <c r="CR33" s="679">
        <v>20624906</v>
      </c>
      <c r="CS33" s="715"/>
      <c r="CT33" s="715"/>
      <c r="CU33" s="715"/>
      <c r="CV33" s="715"/>
      <c r="CW33" s="715"/>
      <c r="CX33" s="715"/>
      <c r="CY33" s="716"/>
      <c r="CZ33" s="684">
        <v>36.700000000000003</v>
      </c>
      <c r="DA33" s="713"/>
      <c r="DB33" s="713"/>
      <c r="DC33" s="717"/>
      <c r="DD33" s="688">
        <v>17586590</v>
      </c>
      <c r="DE33" s="715"/>
      <c r="DF33" s="715"/>
      <c r="DG33" s="715"/>
      <c r="DH33" s="715"/>
      <c r="DI33" s="715"/>
      <c r="DJ33" s="715"/>
      <c r="DK33" s="716"/>
      <c r="DL33" s="688">
        <v>11985448</v>
      </c>
      <c r="DM33" s="715"/>
      <c r="DN33" s="715"/>
      <c r="DO33" s="715"/>
      <c r="DP33" s="715"/>
      <c r="DQ33" s="715"/>
      <c r="DR33" s="715"/>
      <c r="DS33" s="715"/>
      <c r="DT33" s="715"/>
      <c r="DU33" s="715"/>
      <c r="DV33" s="716"/>
      <c r="DW33" s="684">
        <v>37.700000000000003</v>
      </c>
      <c r="DX33" s="713"/>
      <c r="DY33" s="713"/>
      <c r="DZ33" s="713"/>
      <c r="EA33" s="713"/>
      <c r="EB33" s="713"/>
      <c r="EC33" s="714"/>
    </row>
    <row r="34" spans="2:133" ht="11.25" customHeight="1" x14ac:dyDescent="0.15">
      <c r="B34" s="676" t="s">
        <v>323</v>
      </c>
      <c r="C34" s="677"/>
      <c r="D34" s="677"/>
      <c r="E34" s="677"/>
      <c r="F34" s="677"/>
      <c r="G34" s="677"/>
      <c r="H34" s="677"/>
      <c r="I34" s="677"/>
      <c r="J34" s="677"/>
      <c r="K34" s="677"/>
      <c r="L34" s="677"/>
      <c r="M34" s="677"/>
      <c r="N34" s="677"/>
      <c r="O34" s="677"/>
      <c r="P34" s="677"/>
      <c r="Q34" s="678"/>
      <c r="R34" s="679">
        <v>325028</v>
      </c>
      <c r="S34" s="680"/>
      <c r="T34" s="680"/>
      <c r="U34" s="680"/>
      <c r="V34" s="680"/>
      <c r="W34" s="680"/>
      <c r="X34" s="680"/>
      <c r="Y34" s="681"/>
      <c r="Z34" s="682">
        <v>0.6</v>
      </c>
      <c r="AA34" s="682"/>
      <c r="AB34" s="682"/>
      <c r="AC34" s="682"/>
      <c r="AD34" s="683">
        <v>116</v>
      </c>
      <c r="AE34" s="683"/>
      <c r="AF34" s="683"/>
      <c r="AG34" s="683"/>
      <c r="AH34" s="683"/>
      <c r="AI34" s="683"/>
      <c r="AJ34" s="683"/>
      <c r="AK34" s="683"/>
      <c r="AL34" s="684">
        <v>0</v>
      </c>
      <c r="AM34" s="685"/>
      <c r="AN34" s="685"/>
      <c r="AO34" s="686"/>
      <c r="AP34" s="234"/>
      <c r="AQ34" s="658" t="s">
        <v>324</v>
      </c>
      <c r="AR34" s="659"/>
      <c r="AS34" s="659"/>
      <c r="AT34" s="659"/>
      <c r="AU34" s="659"/>
      <c r="AV34" s="659"/>
      <c r="AW34" s="659"/>
      <c r="AX34" s="659"/>
      <c r="AY34" s="659"/>
      <c r="AZ34" s="659"/>
      <c r="BA34" s="659"/>
      <c r="BB34" s="659"/>
      <c r="BC34" s="659"/>
      <c r="BD34" s="659"/>
      <c r="BE34" s="659"/>
      <c r="BF34" s="660"/>
      <c r="BG34" s="658" t="s">
        <v>325</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326</v>
      </c>
      <c r="CE34" s="695"/>
      <c r="CF34" s="695"/>
      <c r="CG34" s="695"/>
      <c r="CH34" s="695"/>
      <c r="CI34" s="695"/>
      <c r="CJ34" s="695"/>
      <c r="CK34" s="695"/>
      <c r="CL34" s="695"/>
      <c r="CM34" s="695"/>
      <c r="CN34" s="695"/>
      <c r="CO34" s="695"/>
      <c r="CP34" s="695"/>
      <c r="CQ34" s="696"/>
      <c r="CR34" s="679">
        <v>5094181</v>
      </c>
      <c r="CS34" s="680"/>
      <c r="CT34" s="680"/>
      <c r="CU34" s="680"/>
      <c r="CV34" s="680"/>
      <c r="CW34" s="680"/>
      <c r="CX34" s="680"/>
      <c r="CY34" s="681"/>
      <c r="CZ34" s="684">
        <v>9.1</v>
      </c>
      <c r="DA34" s="713"/>
      <c r="DB34" s="713"/>
      <c r="DC34" s="717"/>
      <c r="DD34" s="688">
        <v>4228336</v>
      </c>
      <c r="DE34" s="680"/>
      <c r="DF34" s="680"/>
      <c r="DG34" s="680"/>
      <c r="DH34" s="680"/>
      <c r="DI34" s="680"/>
      <c r="DJ34" s="680"/>
      <c r="DK34" s="681"/>
      <c r="DL34" s="688">
        <v>3597922</v>
      </c>
      <c r="DM34" s="680"/>
      <c r="DN34" s="680"/>
      <c r="DO34" s="680"/>
      <c r="DP34" s="680"/>
      <c r="DQ34" s="680"/>
      <c r="DR34" s="680"/>
      <c r="DS34" s="680"/>
      <c r="DT34" s="680"/>
      <c r="DU34" s="680"/>
      <c r="DV34" s="681"/>
      <c r="DW34" s="684">
        <v>11.3</v>
      </c>
      <c r="DX34" s="713"/>
      <c r="DY34" s="713"/>
      <c r="DZ34" s="713"/>
      <c r="EA34" s="713"/>
      <c r="EB34" s="713"/>
      <c r="EC34" s="714"/>
    </row>
    <row r="35" spans="2:133" ht="11.25" customHeight="1" x14ac:dyDescent="0.15">
      <c r="B35" s="676" t="s">
        <v>327</v>
      </c>
      <c r="C35" s="677"/>
      <c r="D35" s="677"/>
      <c r="E35" s="677"/>
      <c r="F35" s="677"/>
      <c r="G35" s="677"/>
      <c r="H35" s="677"/>
      <c r="I35" s="677"/>
      <c r="J35" s="677"/>
      <c r="K35" s="677"/>
      <c r="L35" s="677"/>
      <c r="M35" s="677"/>
      <c r="N35" s="677"/>
      <c r="O35" s="677"/>
      <c r="P35" s="677"/>
      <c r="Q35" s="678"/>
      <c r="R35" s="679">
        <v>6852100</v>
      </c>
      <c r="S35" s="680"/>
      <c r="T35" s="680"/>
      <c r="U35" s="680"/>
      <c r="V35" s="680"/>
      <c r="W35" s="680"/>
      <c r="X35" s="680"/>
      <c r="Y35" s="681"/>
      <c r="Z35" s="682">
        <v>11.6</v>
      </c>
      <c r="AA35" s="682"/>
      <c r="AB35" s="682"/>
      <c r="AC35" s="682"/>
      <c r="AD35" s="683" t="s">
        <v>176</v>
      </c>
      <c r="AE35" s="683"/>
      <c r="AF35" s="683"/>
      <c r="AG35" s="683"/>
      <c r="AH35" s="683"/>
      <c r="AI35" s="683"/>
      <c r="AJ35" s="683"/>
      <c r="AK35" s="683"/>
      <c r="AL35" s="684" t="s">
        <v>245</v>
      </c>
      <c r="AM35" s="685"/>
      <c r="AN35" s="685"/>
      <c r="AO35" s="686"/>
      <c r="AP35" s="234"/>
      <c r="AQ35" s="752" t="s">
        <v>328</v>
      </c>
      <c r="AR35" s="753"/>
      <c r="AS35" s="753"/>
      <c r="AT35" s="753"/>
      <c r="AU35" s="753"/>
      <c r="AV35" s="753"/>
      <c r="AW35" s="753"/>
      <c r="AX35" s="753"/>
      <c r="AY35" s="754"/>
      <c r="AZ35" s="668">
        <v>7587697</v>
      </c>
      <c r="BA35" s="669"/>
      <c r="BB35" s="669"/>
      <c r="BC35" s="669"/>
      <c r="BD35" s="669"/>
      <c r="BE35" s="669"/>
      <c r="BF35" s="755"/>
      <c r="BG35" s="690" t="s">
        <v>329</v>
      </c>
      <c r="BH35" s="691"/>
      <c r="BI35" s="691"/>
      <c r="BJ35" s="691"/>
      <c r="BK35" s="691"/>
      <c r="BL35" s="691"/>
      <c r="BM35" s="691"/>
      <c r="BN35" s="691"/>
      <c r="BO35" s="691"/>
      <c r="BP35" s="691"/>
      <c r="BQ35" s="691"/>
      <c r="BR35" s="691"/>
      <c r="BS35" s="691"/>
      <c r="BT35" s="691"/>
      <c r="BU35" s="692"/>
      <c r="BV35" s="668">
        <v>281618</v>
      </c>
      <c r="BW35" s="669"/>
      <c r="BX35" s="669"/>
      <c r="BY35" s="669"/>
      <c r="BZ35" s="669"/>
      <c r="CA35" s="669"/>
      <c r="CB35" s="755"/>
      <c r="CD35" s="694" t="s">
        <v>330</v>
      </c>
      <c r="CE35" s="695"/>
      <c r="CF35" s="695"/>
      <c r="CG35" s="695"/>
      <c r="CH35" s="695"/>
      <c r="CI35" s="695"/>
      <c r="CJ35" s="695"/>
      <c r="CK35" s="695"/>
      <c r="CL35" s="695"/>
      <c r="CM35" s="695"/>
      <c r="CN35" s="695"/>
      <c r="CO35" s="695"/>
      <c r="CP35" s="695"/>
      <c r="CQ35" s="696"/>
      <c r="CR35" s="679">
        <v>373011</v>
      </c>
      <c r="CS35" s="715"/>
      <c r="CT35" s="715"/>
      <c r="CU35" s="715"/>
      <c r="CV35" s="715"/>
      <c r="CW35" s="715"/>
      <c r="CX35" s="715"/>
      <c r="CY35" s="716"/>
      <c r="CZ35" s="684">
        <v>0.7</v>
      </c>
      <c r="DA35" s="713"/>
      <c r="DB35" s="713"/>
      <c r="DC35" s="717"/>
      <c r="DD35" s="688">
        <v>332221</v>
      </c>
      <c r="DE35" s="715"/>
      <c r="DF35" s="715"/>
      <c r="DG35" s="715"/>
      <c r="DH35" s="715"/>
      <c r="DI35" s="715"/>
      <c r="DJ35" s="715"/>
      <c r="DK35" s="716"/>
      <c r="DL35" s="688">
        <v>304259</v>
      </c>
      <c r="DM35" s="715"/>
      <c r="DN35" s="715"/>
      <c r="DO35" s="715"/>
      <c r="DP35" s="715"/>
      <c r="DQ35" s="715"/>
      <c r="DR35" s="715"/>
      <c r="DS35" s="715"/>
      <c r="DT35" s="715"/>
      <c r="DU35" s="715"/>
      <c r="DV35" s="716"/>
      <c r="DW35" s="684">
        <v>1</v>
      </c>
      <c r="DX35" s="713"/>
      <c r="DY35" s="713"/>
      <c r="DZ35" s="713"/>
      <c r="EA35" s="713"/>
      <c r="EB35" s="713"/>
      <c r="EC35" s="714"/>
    </row>
    <row r="36" spans="2:133" ht="11.25" customHeight="1" x14ac:dyDescent="0.15">
      <c r="B36" s="676" t="s">
        <v>331</v>
      </c>
      <c r="C36" s="677"/>
      <c r="D36" s="677"/>
      <c r="E36" s="677"/>
      <c r="F36" s="677"/>
      <c r="G36" s="677"/>
      <c r="H36" s="677"/>
      <c r="I36" s="677"/>
      <c r="J36" s="677"/>
      <c r="K36" s="677"/>
      <c r="L36" s="677"/>
      <c r="M36" s="677"/>
      <c r="N36" s="677"/>
      <c r="O36" s="677"/>
      <c r="P36" s="677"/>
      <c r="Q36" s="678"/>
      <c r="R36" s="679" t="s">
        <v>245</v>
      </c>
      <c r="S36" s="680"/>
      <c r="T36" s="680"/>
      <c r="U36" s="680"/>
      <c r="V36" s="680"/>
      <c r="W36" s="680"/>
      <c r="X36" s="680"/>
      <c r="Y36" s="681"/>
      <c r="Z36" s="682" t="s">
        <v>245</v>
      </c>
      <c r="AA36" s="682"/>
      <c r="AB36" s="682"/>
      <c r="AC36" s="682"/>
      <c r="AD36" s="683" t="s">
        <v>245</v>
      </c>
      <c r="AE36" s="683"/>
      <c r="AF36" s="683"/>
      <c r="AG36" s="683"/>
      <c r="AH36" s="683"/>
      <c r="AI36" s="683"/>
      <c r="AJ36" s="683"/>
      <c r="AK36" s="683"/>
      <c r="AL36" s="684" t="s">
        <v>245</v>
      </c>
      <c r="AM36" s="685"/>
      <c r="AN36" s="685"/>
      <c r="AO36" s="686"/>
      <c r="AQ36" s="756" t="s">
        <v>332</v>
      </c>
      <c r="AR36" s="757"/>
      <c r="AS36" s="757"/>
      <c r="AT36" s="757"/>
      <c r="AU36" s="757"/>
      <c r="AV36" s="757"/>
      <c r="AW36" s="757"/>
      <c r="AX36" s="757"/>
      <c r="AY36" s="758"/>
      <c r="AZ36" s="679">
        <v>959264</v>
      </c>
      <c r="BA36" s="680"/>
      <c r="BB36" s="680"/>
      <c r="BC36" s="680"/>
      <c r="BD36" s="715"/>
      <c r="BE36" s="715"/>
      <c r="BF36" s="738"/>
      <c r="BG36" s="694" t="s">
        <v>333</v>
      </c>
      <c r="BH36" s="695"/>
      <c r="BI36" s="695"/>
      <c r="BJ36" s="695"/>
      <c r="BK36" s="695"/>
      <c r="BL36" s="695"/>
      <c r="BM36" s="695"/>
      <c r="BN36" s="695"/>
      <c r="BO36" s="695"/>
      <c r="BP36" s="695"/>
      <c r="BQ36" s="695"/>
      <c r="BR36" s="695"/>
      <c r="BS36" s="695"/>
      <c r="BT36" s="695"/>
      <c r="BU36" s="696"/>
      <c r="BV36" s="679">
        <v>67964</v>
      </c>
      <c r="BW36" s="680"/>
      <c r="BX36" s="680"/>
      <c r="BY36" s="680"/>
      <c r="BZ36" s="680"/>
      <c r="CA36" s="680"/>
      <c r="CB36" s="689"/>
      <c r="CD36" s="694" t="s">
        <v>334</v>
      </c>
      <c r="CE36" s="695"/>
      <c r="CF36" s="695"/>
      <c r="CG36" s="695"/>
      <c r="CH36" s="695"/>
      <c r="CI36" s="695"/>
      <c r="CJ36" s="695"/>
      <c r="CK36" s="695"/>
      <c r="CL36" s="695"/>
      <c r="CM36" s="695"/>
      <c r="CN36" s="695"/>
      <c r="CO36" s="695"/>
      <c r="CP36" s="695"/>
      <c r="CQ36" s="696"/>
      <c r="CR36" s="679">
        <v>7713766</v>
      </c>
      <c r="CS36" s="680"/>
      <c r="CT36" s="680"/>
      <c r="CU36" s="680"/>
      <c r="CV36" s="680"/>
      <c r="CW36" s="680"/>
      <c r="CX36" s="680"/>
      <c r="CY36" s="681"/>
      <c r="CZ36" s="684">
        <v>13.7</v>
      </c>
      <c r="DA36" s="713"/>
      <c r="DB36" s="713"/>
      <c r="DC36" s="717"/>
      <c r="DD36" s="688">
        <v>6684089</v>
      </c>
      <c r="DE36" s="680"/>
      <c r="DF36" s="680"/>
      <c r="DG36" s="680"/>
      <c r="DH36" s="680"/>
      <c r="DI36" s="680"/>
      <c r="DJ36" s="680"/>
      <c r="DK36" s="681"/>
      <c r="DL36" s="688">
        <v>4548768</v>
      </c>
      <c r="DM36" s="680"/>
      <c r="DN36" s="680"/>
      <c r="DO36" s="680"/>
      <c r="DP36" s="680"/>
      <c r="DQ36" s="680"/>
      <c r="DR36" s="680"/>
      <c r="DS36" s="680"/>
      <c r="DT36" s="680"/>
      <c r="DU36" s="680"/>
      <c r="DV36" s="681"/>
      <c r="DW36" s="684">
        <v>14.3</v>
      </c>
      <c r="DX36" s="713"/>
      <c r="DY36" s="713"/>
      <c r="DZ36" s="713"/>
      <c r="EA36" s="713"/>
      <c r="EB36" s="713"/>
      <c r="EC36" s="714"/>
    </row>
    <row r="37" spans="2:133" ht="11.25" customHeight="1" x14ac:dyDescent="0.15">
      <c r="B37" s="676" t="s">
        <v>335</v>
      </c>
      <c r="C37" s="677"/>
      <c r="D37" s="677"/>
      <c r="E37" s="677"/>
      <c r="F37" s="677"/>
      <c r="G37" s="677"/>
      <c r="H37" s="677"/>
      <c r="I37" s="677"/>
      <c r="J37" s="677"/>
      <c r="K37" s="677"/>
      <c r="L37" s="677"/>
      <c r="M37" s="677"/>
      <c r="N37" s="677"/>
      <c r="O37" s="677"/>
      <c r="P37" s="677"/>
      <c r="Q37" s="678"/>
      <c r="R37" s="679">
        <v>1299300</v>
      </c>
      <c r="S37" s="680"/>
      <c r="T37" s="680"/>
      <c r="U37" s="680"/>
      <c r="V37" s="680"/>
      <c r="W37" s="680"/>
      <c r="X37" s="680"/>
      <c r="Y37" s="681"/>
      <c r="Z37" s="682">
        <v>2.2000000000000002</v>
      </c>
      <c r="AA37" s="682"/>
      <c r="AB37" s="682"/>
      <c r="AC37" s="682"/>
      <c r="AD37" s="683" t="s">
        <v>176</v>
      </c>
      <c r="AE37" s="683"/>
      <c r="AF37" s="683"/>
      <c r="AG37" s="683"/>
      <c r="AH37" s="683"/>
      <c r="AI37" s="683"/>
      <c r="AJ37" s="683"/>
      <c r="AK37" s="683"/>
      <c r="AL37" s="684" t="s">
        <v>245</v>
      </c>
      <c r="AM37" s="685"/>
      <c r="AN37" s="685"/>
      <c r="AO37" s="686"/>
      <c r="AQ37" s="756" t="s">
        <v>336</v>
      </c>
      <c r="AR37" s="757"/>
      <c r="AS37" s="757"/>
      <c r="AT37" s="757"/>
      <c r="AU37" s="757"/>
      <c r="AV37" s="757"/>
      <c r="AW37" s="757"/>
      <c r="AX37" s="757"/>
      <c r="AY37" s="758"/>
      <c r="AZ37" s="679">
        <v>956486</v>
      </c>
      <c r="BA37" s="680"/>
      <c r="BB37" s="680"/>
      <c r="BC37" s="680"/>
      <c r="BD37" s="715"/>
      <c r="BE37" s="715"/>
      <c r="BF37" s="738"/>
      <c r="BG37" s="694" t="s">
        <v>337</v>
      </c>
      <c r="BH37" s="695"/>
      <c r="BI37" s="695"/>
      <c r="BJ37" s="695"/>
      <c r="BK37" s="695"/>
      <c r="BL37" s="695"/>
      <c r="BM37" s="695"/>
      <c r="BN37" s="695"/>
      <c r="BO37" s="695"/>
      <c r="BP37" s="695"/>
      <c r="BQ37" s="695"/>
      <c r="BR37" s="695"/>
      <c r="BS37" s="695"/>
      <c r="BT37" s="695"/>
      <c r="BU37" s="696"/>
      <c r="BV37" s="679">
        <v>13966</v>
      </c>
      <c r="BW37" s="680"/>
      <c r="BX37" s="680"/>
      <c r="BY37" s="680"/>
      <c r="BZ37" s="680"/>
      <c r="CA37" s="680"/>
      <c r="CB37" s="689"/>
      <c r="CD37" s="694" t="s">
        <v>338</v>
      </c>
      <c r="CE37" s="695"/>
      <c r="CF37" s="695"/>
      <c r="CG37" s="695"/>
      <c r="CH37" s="695"/>
      <c r="CI37" s="695"/>
      <c r="CJ37" s="695"/>
      <c r="CK37" s="695"/>
      <c r="CL37" s="695"/>
      <c r="CM37" s="695"/>
      <c r="CN37" s="695"/>
      <c r="CO37" s="695"/>
      <c r="CP37" s="695"/>
      <c r="CQ37" s="696"/>
      <c r="CR37" s="679">
        <v>2360947</v>
      </c>
      <c r="CS37" s="715"/>
      <c r="CT37" s="715"/>
      <c r="CU37" s="715"/>
      <c r="CV37" s="715"/>
      <c r="CW37" s="715"/>
      <c r="CX37" s="715"/>
      <c r="CY37" s="716"/>
      <c r="CZ37" s="684">
        <v>4.2</v>
      </c>
      <c r="DA37" s="713"/>
      <c r="DB37" s="713"/>
      <c r="DC37" s="717"/>
      <c r="DD37" s="688">
        <v>2184047</v>
      </c>
      <c r="DE37" s="715"/>
      <c r="DF37" s="715"/>
      <c r="DG37" s="715"/>
      <c r="DH37" s="715"/>
      <c r="DI37" s="715"/>
      <c r="DJ37" s="715"/>
      <c r="DK37" s="716"/>
      <c r="DL37" s="688">
        <v>1864754</v>
      </c>
      <c r="DM37" s="715"/>
      <c r="DN37" s="715"/>
      <c r="DO37" s="715"/>
      <c r="DP37" s="715"/>
      <c r="DQ37" s="715"/>
      <c r="DR37" s="715"/>
      <c r="DS37" s="715"/>
      <c r="DT37" s="715"/>
      <c r="DU37" s="715"/>
      <c r="DV37" s="716"/>
      <c r="DW37" s="684">
        <v>5.9</v>
      </c>
      <c r="DX37" s="713"/>
      <c r="DY37" s="713"/>
      <c r="DZ37" s="713"/>
      <c r="EA37" s="713"/>
      <c r="EB37" s="713"/>
      <c r="EC37" s="714"/>
    </row>
    <row r="38" spans="2:133" ht="11.25" customHeight="1" x14ac:dyDescent="0.15">
      <c r="B38" s="724" t="s">
        <v>339</v>
      </c>
      <c r="C38" s="725"/>
      <c r="D38" s="725"/>
      <c r="E38" s="725"/>
      <c r="F38" s="725"/>
      <c r="G38" s="725"/>
      <c r="H38" s="725"/>
      <c r="I38" s="725"/>
      <c r="J38" s="725"/>
      <c r="K38" s="725"/>
      <c r="L38" s="725"/>
      <c r="M38" s="725"/>
      <c r="N38" s="725"/>
      <c r="O38" s="725"/>
      <c r="P38" s="725"/>
      <c r="Q38" s="726"/>
      <c r="R38" s="759">
        <v>58996442</v>
      </c>
      <c r="S38" s="760"/>
      <c r="T38" s="760"/>
      <c r="U38" s="760"/>
      <c r="V38" s="760"/>
      <c r="W38" s="760"/>
      <c r="X38" s="760"/>
      <c r="Y38" s="761"/>
      <c r="Z38" s="762">
        <v>100</v>
      </c>
      <c r="AA38" s="762"/>
      <c r="AB38" s="762"/>
      <c r="AC38" s="762"/>
      <c r="AD38" s="763">
        <v>30476412</v>
      </c>
      <c r="AE38" s="763"/>
      <c r="AF38" s="763"/>
      <c r="AG38" s="763"/>
      <c r="AH38" s="763"/>
      <c r="AI38" s="763"/>
      <c r="AJ38" s="763"/>
      <c r="AK38" s="763"/>
      <c r="AL38" s="764">
        <v>100</v>
      </c>
      <c r="AM38" s="750"/>
      <c r="AN38" s="750"/>
      <c r="AO38" s="765"/>
      <c r="AQ38" s="756" t="s">
        <v>340</v>
      </c>
      <c r="AR38" s="757"/>
      <c r="AS38" s="757"/>
      <c r="AT38" s="757"/>
      <c r="AU38" s="757"/>
      <c r="AV38" s="757"/>
      <c r="AW38" s="757"/>
      <c r="AX38" s="757"/>
      <c r="AY38" s="758"/>
      <c r="AZ38" s="679">
        <v>758219</v>
      </c>
      <c r="BA38" s="680"/>
      <c r="BB38" s="680"/>
      <c r="BC38" s="680"/>
      <c r="BD38" s="715"/>
      <c r="BE38" s="715"/>
      <c r="BF38" s="738"/>
      <c r="BG38" s="694" t="s">
        <v>341</v>
      </c>
      <c r="BH38" s="695"/>
      <c r="BI38" s="695"/>
      <c r="BJ38" s="695"/>
      <c r="BK38" s="695"/>
      <c r="BL38" s="695"/>
      <c r="BM38" s="695"/>
      <c r="BN38" s="695"/>
      <c r="BO38" s="695"/>
      <c r="BP38" s="695"/>
      <c r="BQ38" s="695"/>
      <c r="BR38" s="695"/>
      <c r="BS38" s="695"/>
      <c r="BT38" s="695"/>
      <c r="BU38" s="696"/>
      <c r="BV38" s="679">
        <v>22757</v>
      </c>
      <c r="BW38" s="680"/>
      <c r="BX38" s="680"/>
      <c r="BY38" s="680"/>
      <c r="BZ38" s="680"/>
      <c r="CA38" s="680"/>
      <c r="CB38" s="689"/>
      <c r="CD38" s="694" t="s">
        <v>342</v>
      </c>
      <c r="CE38" s="695"/>
      <c r="CF38" s="695"/>
      <c r="CG38" s="695"/>
      <c r="CH38" s="695"/>
      <c r="CI38" s="695"/>
      <c r="CJ38" s="695"/>
      <c r="CK38" s="695"/>
      <c r="CL38" s="695"/>
      <c r="CM38" s="695"/>
      <c r="CN38" s="695"/>
      <c r="CO38" s="695"/>
      <c r="CP38" s="695"/>
      <c r="CQ38" s="696"/>
      <c r="CR38" s="679">
        <v>4964644</v>
      </c>
      <c r="CS38" s="680"/>
      <c r="CT38" s="680"/>
      <c r="CU38" s="680"/>
      <c r="CV38" s="680"/>
      <c r="CW38" s="680"/>
      <c r="CX38" s="680"/>
      <c r="CY38" s="681"/>
      <c r="CZ38" s="684">
        <v>8.8000000000000007</v>
      </c>
      <c r="DA38" s="713"/>
      <c r="DB38" s="713"/>
      <c r="DC38" s="717"/>
      <c r="DD38" s="688">
        <v>4161573</v>
      </c>
      <c r="DE38" s="680"/>
      <c r="DF38" s="680"/>
      <c r="DG38" s="680"/>
      <c r="DH38" s="680"/>
      <c r="DI38" s="680"/>
      <c r="DJ38" s="680"/>
      <c r="DK38" s="681"/>
      <c r="DL38" s="688">
        <v>3534499</v>
      </c>
      <c r="DM38" s="680"/>
      <c r="DN38" s="680"/>
      <c r="DO38" s="680"/>
      <c r="DP38" s="680"/>
      <c r="DQ38" s="680"/>
      <c r="DR38" s="680"/>
      <c r="DS38" s="680"/>
      <c r="DT38" s="680"/>
      <c r="DU38" s="680"/>
      <c r="DV38" s="681"/>
      <c r="DW38" s="684">
        <v>11.1</v>
      </c>
      <c r="DX38" s="713"/>
      <c r="DY38" s="713"/>
      <c r="DZ38" s="713"/>
      <c r="EA38" s="713"/>
      <c r="EB38" s="713"/>
      <c r="EC38" s="714"/>
    </row>
    <row r="39" spans="2:133" ht="11.25" customHeight="1" x14ac:dyDescent="0.15">
      <c r="AQ39" s="756" t="s">
        <v>343</v>
      </c>
      <c r="AR39" s="757"/>
      <c r="AS39" s="757"/>
      <c r="AT39" s="757"/>
      <c r="AU39" s="757"/>
      <c r="AV39" s="757"/>
      <c r="AW39" s="757"/>
      <c r="AX39" s="757"/>
      <c r="AY39" s="758"/>
      <c r="AZ39" s="679" t="s">
        <v>176</v>
      </c>
      <c r="BA39" s="680"/>
      <c r="BB39" s="680"/>
      <c r="BC39" s="680"/>
      <c r="BD39" s="715"/>
      <c r="BE39" s="715"/>
      <c r="BF39" s="738"/>
      <c r="BG39" s="770" t="s">
        <v>344</v>
      </c>
      <c r="BH39" s="771"/>
      <c r="BI39" s="771"/>
      <c r="BJ39" s="771"/>
      <c r="BK39" s="771"/>
      <c r="BL39" s="235"/>
      <c r="BM39" s="695" t="s">
        <v>345</v>
      </c>
      <c r="BN39" s="695"/>
      <c r="BO39" s="695"/>
      <c r="BP39" s="695"/>
      <c r="BQ39" s="695"/>
      <c r="BR39" s="695"/>
      <c r="BS39" s="695"/>
      <c r="BT39" s="695"/>
      <c r="BU39" s="696"/>
      <c r="BV39" s="679">
        <v>78</v>
      </c>
      <c r="BW39" s="680"/>
      <c r="BX39" s="680"/>
      <c r="BY39" s="680"/>
      <c r="BZ39" s="680"/>
      <c r="CA39" s="680"/>
      <c r="CB39" s="689"/>
      <c r="CD39" s="694" t="s">
        <v>346</v>
      </c>
      <c r="CE39" s="695"/>
      <c r="CF39" s="695"/>
      <c r="CG39" s="695"/>
      <c r="CH39" s="695"/>
      <c r="CI39" s="695"/>
      <c r="CJ39" s="695"/>
      <c r="CK39" s="695"/>
      <c r="CL39" s="695"/>
      <c r="CM39" s="695"/>
      <c r="CN39" s="695"/>
      <c r="CO39" s="695"/>
      <c r="CP39" s="695"/>
      <c r="CQ39" s="696"/>
      <c r="CR39" s="679">
        <v>2389304</v>
      </c>
      <c r="CS39" s="715"/>
      <c r="CT39" s="715"/>
      <c r="CU39" s="715"/>
      <c r="CV39" s="715"/>
      <c r="CW39" s="715"/>
      <c r="CX39" s="715"/>
      <c r="CY39" s="716"/>
      <c r="CZ39" s="684">
        <v>4.3</v>
      </c>
      <c r="DA39" s="713"/>
      <c r="DB39" s="713"/>
      <c r="DC39" s="717"/>
      <c r="DD39" s="688">
        <v>2160371</v>
      </c>
      <c r="DE39" s="715"/>
      <c r="DF39" s="715"/>
      <c r="DG39" s="715"/>
      <c r="DH39" s="715"/>
      <c r="DI39" s="715"/>
      <c r="DJ39" s="715"/>
      <c r="DK39" s="716"/>
      <c r="DL39" s="688" t="s">
        <v>245</v>
      </c>
      <c r="DM39" s="715"/>
      <c r="DN39" s="715"/>
      <c r="DO39" s="715"/>
      <c r="DP39" s="715"/>
      <c r="DQ39" s="715"/>
      <c r="DR39" s="715"/>
      <c r="DS39" s="715"/>
      <c r="DT39" s="715"/>
      <c r="DU39" s="715"/>
      <c r="DV39" s="716"/>
      <c r="DW39" s="684" t="s">
        <v>176</v>
      </c>
      <c r="DX39" s="713"/>
      <c r="DY39" s="713"/>
      <c r="DZ39" s="713"/>
      <c r="EA39" s="713"/>
      <c r="EB39" s="713"/>
      <c r="EC39" s="714"/>
    </row>
    <row r="40" spans="2:133" ht="11.25" customHeight="1" x14ac:dyDescent="0.15">
      <c r="AQ40" s="756" t="s">
        <v>347</v>
      </c>
      <c r="AR40" s="757"/>
      <c r="AS40" s="757"/>
      <c r="AT40" s="757"/>
      <c r="AU40" s="757"/>
      <c r="AV40" s="757"/>
      <c r="AW40" s="757"/>
      <c r="AX40" s="757"/>
      <c r="AY40" s="758"/>
      <c r="AZ40" s="679">
        <v>1162291</v>
      </c>
      <c r="BA40" s="680"/>
      <c r="BB40" s="680"/>
      <c r="BC40" s="680"/>
      <c r="BD40" s="715"/>
      <c r="BE40" s="715"/>
      <c r="BF40" s="738"/>
      <c r="BG40" s="770"/>
      <c r="BH40" s="771"/>
      <c r="BI40" s="771"/>
      <c r="BJ40" s="771"/>
      <c r="BK40" s="771"/>
      <c r="BL40" s="235"/>
      <c r="BM40" s="695" t="s">
        <v>348</v>
      </c>
      <c r="BN40" s="695"/>
      <c r="BO40" s="695"/>
      <c r="BP40" s="695"/>
      <c r="BQ40" s="695"/>
      <c r="BR40" s="695"/>
      <c r="BS40" s="695"/>
      <c r="BT40" s="695"/>
      <c r="BU40" s="696"/>
      <c r="BV40" s="679" t="s">
        <v>245</v>
      </c>
      <c r="BW40" s="680"/>
      <c r="BX40" s="680"/>
      <c r="BY40" s="680"/>
      <c r="BZ40" s="680"/>
      <c r="CA40" s="680"/>
      <c r="CB40" s="689"/>
      <c r="CD40" s="694" t="s">
        <v>349</v>
      </c>
      <c r="CE40" s="695"/>
      <c r="CF40" s="695"/>
      <c r="CG40" s="695"/>
      <c r="CH40" s="695"/>
      <c r="CI40" s="695"/>
      <c r="CJ40" s="695"/>
      <c r="CK40" s="695"/>
      <c r="CL40" s="695"/>
      <c r="CM40" s="695"/>
      <c r="CN40" s="695"/>
      <c r="CO40" s="695"/>
      <c r="CP40" s="695"/>
      <c r="CQ40" s="696"/>
      <c r="CR40" s="679">
        <v>90000</v>
      </c>
      <c r="CS40" s="680"/>
      <c r="CT40" s="680"/>
      <c r="CU40" s="680"/>
      <c r="CV40" s="680"/>
      <c r="CW40" s="680"/>
      <c r="CX40" s="680"/>
      <c r="CY40" s="681"/>
      <c r="CZ40" s="684">
        <v>0.2</v>
      </c>
      <c r="DA40" s="713"/>
      <c r="DB40" s="713"/>
      <c r="DC40" s="717"/>
      <c r="DD40" s="688">
        <v>20000</v>
      </c>
      <c r="DE40" s="680"/>
      <c r="DF40" s="680"/>
      <c r="DG40" s="680"/>
      <c r="DH40" s="680"/>
      <c r="DI40" s="680"/>
      <c r="DJ40" s="680"/>
      <c r="DK40" s="681"/>
      <c r="DL40" s="688" t="s">
        <v>245</v>
      </c>
      <c r="DM40" s="680"/>
      <c r="DN40" s="680"/>
      <c r="DO40" s="680"/>
      <c r="DP40" s="680"/>
      <c r="DQ40" s="680"/>
      <c r="DR40" s="680"/>
      <c r="DS40" s="680"/>
      <c r="DT40" s="680"/>
      <c r="DU40" s="680"/>
      <c r="DV40" s="681"/>
      <c r="DW40" s="684" t="s">
        <v>176</v>
      </c>
      <c r="DX40" s="713"/>
      <c r="DY40" s="713"/>
      <c r="DZ40" s="713"/>
      <c r="EA40" s="713"/>
      <c r="EB40" s="713"/>
      <c r="EC40" s="714"/>
    </row>
    <row r="41" spans="2:133" ht="11.25" customHeight="1" x14ac:dyDescent="0.15">
      <c r="AQ41" s="766" t="s">
        <v>350</v>
      </c>
      <c r="AR41" s="767"/>
      <c r="AS41" s="767"/>
      <c r="AT41" s="767"/>
      <c r="AU41" s="767"/>
      <c r="AV41" s="767"/>
      <c r="AW41" s="767"/>
      <c r="AX41" s="767"/>
      <c r="AY41" s="768"/>
      <c r="AZ41" s="759">
        <v>3751437</v>
      </c>
      <c r="BA41" s="760"/>
      <c r="BB41" s="760"/>
      <c r="BC41" s="760"/>
      <c r="BD41" s="749"/>
      <c r="BE41" s="749"/>
      <c r="BF41" s="751"/>
      <c r="BG41" s="772"/>
      <c r="BH41" s="773"/>
      <c r="BI41" s="773"/>
      <c r="BJ41" s="773"/>
      <c r="BK41" s="773"/>
      <c r="BL41" s="236"/>
      <c r="BM41" s="704" t="s">
        <v>351</v>
      </c>
      <c r="BN41" s="704"/>
      <c r="BO41" s="704"/>
      <c r="BP41" s="704"/>
      <c r="BQ41" s="704"/>
      <c r="BR41" s="704"/>
      <c r="BS41" s="704"/>
      <c r="BT41" s="704"/>
      <c r="BU41" s="705"/>
      <c r="BV41" s="759">
        <v>407</v>
      </c>
      <c r="BW41" s="760"/>
      <c r="BX41" s="760"/>
      <c r="BY41" s="760"/>
      <c r="BZ41" s="760"/>
      <c r="CA41" s="760"/>
      <c r="CB41" s="769"/>
      <c r="CD41" s="694" t="s">
        <v>352</v>
      </c>
      <c r="CE41" s="695"/>
      <c r="CF41" s="695"/>
      <c r="CG41" s="695"/>
      <c r="CH41" s="695"/>
      <c r="CI41" s="695"/>
      <c r="CJ41" s="695"/>
      <c r="CK41" s="695"/>
      <c r="CL41" s="695"/>
      <c r="CM41" s="695"/>
      <c r="CN41" s="695"/>
      <c r="CO41" s="695"/>
      <c r="CP41" s="695"/>
      <c r="CQ41" s="696"/>
      <c r="CR41" s="679" t="s">
        <v>245</v>
      </c>
      <c r="CS41" s="715"/>
      <c r="CT41" s="715"/>
      <c r="CU41" s="715"/>
      <c r="CV41" s="715"/>
      <c r="CW41" s="715"/>
      <c r="CX41" s="715"/>
      <c r="CY41" s="716"/>
      <c r="CZ41" s="684" t="s">
        <v>245</v>
      </c>
      <c r="DA41" s="713"/>
      <c r="DB41" s="713"/>
      <c r="DC41" s="717"/>
      <c r="DD41" s="688" t="s">
        <v>176</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354</v>
      </c>
      <c r="CE42" s="677"/>
      <c r="CF42" s="677"/>
      <c r="CG42" s="677"/>
      <c r="CH42" s="677"/>
      <c r="CI42" s="677"/>
      <c r="CJ42" s="677"/>
      <c r="CK42" s="677"/>
      <c r="CL42" s="677"/>
      <c r="CM42" s="677"/>
      <c r="CN42" s="677"/>
      <c r="CO42" s="677"/>
      <c r="CP42" s="677"/>
      <c r="CQ42" s="678"/>
      <c r="CR42" s="679">
        <v>9807265</v>
      </c>
      <c r="CS42" s="680"/>
      <c r="CT42" s="680"/>
      <c r="CU42" s="680"/>
      <c r="CV42" s="680"/>
      <c r="CW42" s="680"/>
      <c r="CX42" s="680"/>
      <c r="CY42" s="681"/>
      <c r="CZ42" s="684">
        <v>17.5</v>
      </c>
      <c r="DA42" s="685"/>
      <c r="DB42" s="685"/>
      <c r="DC42" s="780"/>
      <c r="DD42" s="688">
        <v>2756495</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356</v>
      </c>
      <c r="CE43" s="677"/>
      <c r="CF43" s="677"/>
      <c r="CG43" s="677"/>
      <c r="CH43" s="677"/>
      <c r="CI43" s="677"/>
      <c r="CJ43" s="677"/>
      <c r="CK43" s="677"/>
      <c r="CL43" s="677"/>
      <c r="CM43" s="677"/>
      <c r="CN43" s="677"/>
      <c r="CO43" s="677"/>
      <c r="CP43" s="677"/>
      <c r="CQ43" s="678"/>
      <c r="CR43" s="679">
        <v>340224</v>
      </c>
      <c r="CS43" s="715"/>
      <c r="CT43" s="715"/>
      <c r="CU43" s="715"/>
      <c r="CV43" s="715"/>
      <c r="CW43" s="715"/>
      <c r="CX43" s="715"/>
      <c r="CY43" s="716"/>
      <c r="CZ43" s="684">
        <v>0.6</v>
      </c>
      <c r="DA43" s="713"/>
      <c r="DB43" s="713"/>
      <c r="DC43" s="717"/>
      <c r="DD43" s="688">
        <v>340224</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357</v>
      </c>
      <c r="CD44" s="791" t="s">
        <v>309</v>
      </c>
      <c r="CE44" s="792"/>
      <c r="CF44" s="676" t="s">
        <v>358</v>
      </c>
      <c r="CG44" s="677"/>
      <c r="CH44" s="677"/>
      <c r="CI44" s="677"/>
      <c r="CJ44" s="677"/>
      <c r="CK44" s="677"/>
      <c r="CL44" s="677"/>
      <c r="CM44" s="677"/>
      <c r="CN44" s="677"/>
      <c r="CO44" s="677"/>
      <c r="CP44" s="677"/>
      <c r="CQ44" s="678"/>
      <c r="CR44" s="679">
        <v>9423965</v>
      </c>
      <c r="CS44" s="680"/>
      <c r="CT44" s="680"/>
      <c r="CU44" s="680"/>
      <c r="CV44" s="680"/>
      <c r="CW44" s="680"/>
      <c r="CX44" s="680"/>
      <c r="CY44" s="681"/>
      <c r="CZ44" s="684">
        <v>16.8</v>
      </c>
      <c r="DA44" s="685"/>
      <c r="DB44" s="685"/>
      <c r="DC44" s="780"/>
      <c r="DD44" s="688">
        <v>2662875</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359</v>
      </c>
      <c r="CG45" s="677"/>
      <c r="CH45" s="677"/>
      <c r="CI45" s="677"/>
      <c r="CJ45" s="677"/>
      <c r="CK45" s="677"/>
      <c r="CL45" s="677"/>
      <c r="CM45" s="677"/>
      <c r="CN45" s="677"/>
      <c r="CO45" s="677"/>
      <c r="CP45" s="677"/>
      <c r="CQ45" s="678"/>
      <c r="CR45" s="679">
        <v>2047635</v>
      </c>
      <c r="CS45" s="715"/>
      <c r="CT45" s="715"/>
      <c r="CU45" s="715"/>
      <c r="CV45" s="715"/>
      <c r="CW45" s="715"/>
      <c r="CX45" s="715"/>
      <c r="CY45" s="716"/>
      <c r="CZ45" s="684">
        <v>3.6</v>
      </c>
      <c r="DA45" s="713"/>
      <c r="DB45" s="713"/>
      <c r="DC45" s="717"/>
      <c r="DD45" s="688">
        <v>124722</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360</v>
      </c>
      <c r="CG46" s="677"/>
      <c r="CH46" s="677"/>
      <c r="CI46" s="677"/>
      <c r="CJ46" s="677"/>
      <c r="CK46" s="677"/>
      <c r="CL46" s="677"/>
      <c r="CM46" s="677"/>
      <c r="CN46" s="677"/>
      <c r="CO46" s="677"/>
      <c r="CP46" s="677"/>
      <c r="CQ46" s="678"/>
      <c r="CR46" s="679">
        <v>7178846</v>
      </c>
      <c r="CS46" s="680"/>
      <c r="CT46" s="680"/>
      <c r="CU46" s="680"/>
      <c r="CV46" s="680"/>
      <c r="CW46" s="680"/>
      <c r="CX46" s="680"/>
      <c r="CY46" s="681"/>
      <c r="CZ46" s="684">
        <v>12.8</v>
      </c>
      <c r="DA46" s="685"/>
      <c r="DB46" s="685"/>
      <c r="DC46" s="780"/>
      <c r="DD46" s="688">
        <v>2464177</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361</v>
      </c>
      <c r="CG47" s="677"/>
      <c r="CH47" s="677"/>
      <c r="CI47" s="677"/>
      <c r="CJ47" s="677"/>
      <c r="CK47" s="677"/>
      <c r="CL47" s="677"/>
      <c r="CM47" s="677"/>
      <c r="CN47" s="677"/>
      <c r="CO47" s="677"/>
      <c r="CP47" s="677"/>
      <c r="CQ47" s="678"/>
      <c r="CR47" s="679">
        <v>383300</v>
      </c>
      <c r="CS47" s="715"/>
      <c r="CT47" s="715"/>
      <c r="CU47" s="715"/>
      <c r="CV47" s="715"/>
      <c r="CW47" s="715"/>
      <c r="CX47" s="715"/>
      <c r="CY47" s="716"/>
      <c r="CZ47" s="684">
        <v>0.7</v>
      </c>
      <c r="DA47" s="713"/>
      <c r="DB47" s="713"/>
      <c r="DC47" s="717"/>
      <c r="DD47" s="688">
        <v>93620</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362</v>
      </c>
      <c r="CG48" s="677"/>
      <c r="CH48" s="677"/>
      <c r="CI48" s="677"/>
      <c r="CJ48" s="677"/>
      <c r="CK48" s="677"/>
      <c r="CL48" s="677"/>
      <c r="CM48" s="677"/>
      <c r="CN48" s="677"/>
      <c r="CO48" s="677"/>
      <c r="CP48" s="677"/>
      <c r="CQ48" s="678"/>
      <c r="CR48" s="679" t="s">
        <v>245</v>
      </c>
      <c r="CS48" s="680"/>
      <c r="CT48" s="680"/>
      <c r="CU48" s="680"/>
      <c r="CV48" s="680"/>
      <c r="CW48" s="680"/>
      <c r="CX48" s="680"/>
      <c r="CY48" s="681"/>
      <c r="CZ48" s="684" t="s">
        <v>176</v>
      </c>
      <c r="DA48" s="685"/>
      <c r="DB48" s="685"/>
      <c r="DC48" s="780"/>
      <c r="DD48" s="688" t="s">
        <v>176</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363</v>
      </c>
      <c r="CE49" s="725"/>
      <c r="CF49" s="725"/>
      <c r="CG49" s="725"/>
      <c r="CH49" s="725"/>
      <c r="CI49" s="725"/>
      <c r="CJ49" s="725"/>
      <c r="CK49" s="725"/>
      <c r="CL49" s="725"/>
      <c r="CM49" s="725"/>
      <c r="CN49" s="725"/>
      <c r="CO49" s="725"/>
      <c r="CP49" s="725"/>
      <c r="CQ49" s="726"/>
      <c r="CR49" s="759">
        <v>56186688</v>
      </c>
      <c r="CS49" s="749"/>
      <c r="CT49" s="749"/>
      <c r="CU49" s="749"/>
      <c r="CV49" s="749"/>
      <c r="CW49" s="749"/>
      <c r="CX49" s="749"/>
      <c r="CY49" s="781"/>
      <c r="CZ49" s="764">
        <v>100</v>
      </c>
      <c r="DA49" s="782"/>
      <c r="DB49" s="782"/>
      <c r="DC49" s="783"/>
      <c r="DD49" s="784">
        <v>38426104</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vkhNSjNHa4gUwyIyR6rGvFuq0NOHEb6+vJduYNS87V5rRjd9HbRVpg6nwEsRIoBcnNlkltm4RJu3kdYedIYTSg==" saltValue="Ls/qDK1e0Bb8fGHkXIJA7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5" zoomScaleNormal="8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365</v>
      </c>
      <c r="DK2" s="827"/>
      <c r="DL2" s="827"/>
      <c r="DM2" s="827"/>
      <c r="DN2" s="827"/>
      <c r="DO2" s="828"/>
      <c r="DP2" s="249"/>
      <c r="DQ2" s="826" t="s">
        <v>366</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367</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369</v>
      </c>
      <c r="B5" s="821"/>
      <c r="C5" s="821"/>
      <c r="D5" s="821"/>
      <c r="E5" s="821"/>
      <c r="F5" s="821"/>
      <c r="G5" s="821"/>
      <c r="H5" s="821"/>
      <c r="I5" s="821"/>
      <c r="J5" s="821"/>
      <c r="K5" s="821"/>
      <c r="L5" s="821"/>
      <c r="M5" s="821"/>
      <c r="N5" s="821"/>
      <c r="O5" s="821"/>
      <c r="P5" s="822"/>
      <c r="Q5" s="797" t="s">
        <v>370</v>
      </c>
      <c r="R5" s="798"/>
      <c r="S5" s="798"/>
      <c r="T5" s="798"/>
      <c r="U5" s="799"/>
      <c r="V5" s="797" t="s">
        <v>371</v>
      </c>
      <c r="W5" s="798"/>
      <c r="X5" s="798"/>
      <c r="Y5" s="798"/>
      <c r="Z5" s="799"/>
      <c r="AA5" s="797" t="s">
        <v>372</v>
      </c>
      <c r="AB5" s="798"/>
      <c r="AC5" s="798"/>
      <c r="AD5" s="798"/>
      <c r="AE5" s="798"/>
      <c r="AF5" s="830" t="s">
        <v>373</v>
      </c>
      <c r="AG5" s="798"/>
      <c r="AH5" s="798"/>
      <c r="AI5" s="798"/>
      <c r="AJ5" s="809"/>
      <c r="AK5" s="798" t="s">
        <v>374</v>
      </c>
      <c r="AL5" s="798"/>
      <c r="AM5" s="798"/>
      <c r="AN5" s="798"/>
      <c r="AO5" s="799"/>
      <c r="AP5" s="797" t="s">
        <v>375</v>
      </c>
      <c r="AQ5" s="798"/>
      <c r="AR5" s="798"/>
      <c r="AS5" s="798"/>
      <c r="AT5" s="799"/>
      <c r="AU5" s="797" t="s">
        <v>376</v>
      </c>
      <c r="AV5" s="798"/>
      <c r="AW5" s="798"/>
      <c r="AX5" s="798"/>
      <c r="AY5" s="809"/>
      <c r="AZ5" s="256"/>
      <c r="BA5" s="256"/>
      <c r="BB5" s="256"/>
      <c r="BC5" s="256"/>
      <c r="BD5" s="256"/>
      <c r="BE5" s="257"/>
      <c r="BF5" s="257"/>
      <c r="BG5" s="257"/>
      <c r="BH5" s="257"/>
      <c r="BI5" s="257"/>
      <c r="BJ5" s="257"/>
      <c r="BK5" s="257"/>
      <c r="BL5" s="257"/>
      <c r="BM5" s="257"/>
      <c r="BN5" s="257"/>
      <c r="BO5" s="257"/>
      <c r="BP5" s="257"/>
      <c r="BQ5" s="820" t="s">
        <v>377</v>
      </c>
      <c r="BR5" s="821"/>
      <c r="BS5" s="821"/>
      <c r="BT5" s="821"/>
      <c r="BU5" s="821"/>
      <c r="BV5" s="821"/>
      <c r="BW5" s="821"/>
      <c r="BX5" s="821"/>
      <c r="BY5" s="821"/>
      <c r="BZ5" s="821"/>
      <c r="CA5" s="821"/>
      <c r="CB5" s="821"/>
      <c r="CC5" s="821"/>
      <c r="CD5" s="821"/>
      <c r="CE5" s="821"/>
      <c r="CF5" s="821"/>
      <c r="CG5" s="822"/>
      <c r="CH5" s="797" t="s">
        <v>378</v>
      </c>
      <c r="CI5" s="798"/>
      <c r="CJ5" s="798"/>
      <c r="CK5" s="798"/>
      <c r="CL5" s="799"/>
      <c r="CM5" s="797" t="s">
        <v>379</v>
      </c>
      <c r="CN5" s="798"/>
      <c r="CO5" s="798"/>
      <c r="CP5" s="798"/>
      <c r="CQ5" s="799"/>
      <c r="CR5" s="797" t="s">
        <v>380</v>
      </c>
      <c r="CS5" s="798"/>
      <c r="CT5" s="798"/>
      <c r="CU5" s="798"/>
      <c r="CV5" s="799"/>
      <c r="CW5" s="797" t="s">
        <v>381</v>
      </c>
      <c r="CX5" s="798"/>
      <c r="CY5" s="798"/>
      <c r="CZ5" s="798"/>
      <c r="DA5" s="799"/>
      <c r="DB5" s="797" t="s">
        <v>382</v>
      </c>
      <c r="DC5" s="798"/>
      <c r="DD5" s="798"/>
      <c r="DE5" s="798"/>
      <c r="DF5" s="799"/>
      <c r="DG5" s="803" t="s">
        <v>383</v>
      </c>
      <c r="DH5" s="804"/>
      <c r="DI5" s="804"/>
      <c r="DJ5" s="804"/>
      <c r="DK5" s="805"/>
      <c r="DL5" s="803" t="s">
        <v>384</v>
      </c>
      <c r="DM5" s="804"/>
      <c r="DN5" s="804"/>
      <c r="DO5" s="804"/>
      <c r="DP5" s="805"/>
      <c r="DQ5" s="797" t="s">
        <v>385</v>
      </c>
      <c r="DR5" s="798"/>
      <c r="DS5" s="798"/>
      <c r="DT5" s="798"/>
      <c r="DU5" s="799"/>
      <c r="DV5" s="797" t="s">
        <v>376</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386</v>
      </c>
      <c r="C7" s="812"/>
      <c r="D7" s="812"/>
      <c r="E7" s="812"/>
      <c r="F7" s="812"/>
      <c r="G7" s="812"/>
      <c r="H7" s="812"/>
      <c r="I7" s="812"/>
      <c r="J7" s="812"/>
      <c r="K7" s="812"/>
      <c r="L7" s="812"/>
      <c r="M7" s="812"/>
      <c r="N7" s="812"/>
      <c r="O7" s="812"/>
      <c r="P7" s="813"/>
      <c r="Q7" s="814">
        <v>58891</v>
      </c>
      <c r="R7" s="815"/>
      <c r="S7" s="815"/>
      <c r="T7" s="815"/>
      <c r="U7" s="815"/>
      <c r="V7" s="815">
        <v>56100</v>
      </c>
      <c r="W7" s="815"/>
      <c r="X7" s="815"/>
      <c r="Y7" s="815"/>
      <c r="Z7" s="815"/>
      <c r="AA7" s="815">
        <v>2791</v>
      </c>
      <c r="AB7" s="815"/>
      <c r="AC7" s="815"/>
      <c r="AD7" s="815"/>
      <c r="AE7" s="816"/>
      <c r="AF7" s="817">
        <v>2309</v>
      </c>
      <c r="AG7" s="818"/>
      <c r="AH7" s="818"/>
      <c r="AI7" s="818"/>
      <c r="AJ7" s="819"/>
      <c r="AK7" s="854">
        <v>4202</v>
      </c>
      <c r="AL7" s="855"/>
      <c r="AM7" s="855"/>
      <c r="AN7" s="855"/>
      <c r="AO7" s="855"/>
      <c r="AP7" s="855">
        <v>51040</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592</v>
      </c>
      <c r="BT7" s="859"/>
      <c r="BU7" s="859"/>
      <c r="BV7" s="859"/>
      <c r="BW7" s="859"/>
      <c r="BX7" s="859"/>
      <c r="BY7" s="859"/>
      <c r="BZ7" s="859"/>
      <c r="CA7" s="859"/>
      <c r="CB7" s="859"/>
      <c r="CC7" s="859"/>
      <c r="CD7" s="859"/>
      <c r="CE7" s="859"/>
      <c r="CF7" s="859"/>
      <c r="CG7" s="860"/>
      <c r="CH7" s="851">
        <v>-15</v>
      </c>
      <c r="CI7" s="852"/>
      <c r="CJ7" s="852"/>
      <c r="CK7" s="852"/>
      <c r="CL7" s="853"/>
      <c r="CM7" s="851">
        <v>30</v>
      </c>
      <c r="CN7" s="852"/>
      <c r="CO7" s="852"/>
      <c r="CP7" s="852"/>
      <c r="CQ7" s="853"/>
      <c r="CR7" s="851">
        <v>60</v>
      </c>
      <c r="CS7" s="852"/>
      <c r="CT7" s="852"/>
      <c r="CU7" s="852"/>
      <c r="CV7" s="853"/>
      <c r="CW7" s="851" t="s">
        <v>523</v>
      </c>
      <c r="CX7" s="852"/>
      <c r="CY7" s="852"/>
      <c r="CZ7" s="852"/>
      <c r="DA7" s="853"/>
      <c r="DB7" s="851" t="s">
        <v>523</v>
      </c>
      <c r="DC7" s="852"/>
      <c r="DD7" s="852"/>
      <c r="DE7" s="852"/>
      <c r="DF7" s="853"/>
      <c r="DG7" s="851" t="s">
        <v>523</v>
      </c>
      <c r="DH7" s="852"/>
      <c r="DI7" s="852"/>
      <c r="DJ7" s="852"/>
      <c r="DK7" s="853"/>
      <c r="DL7" s="851" t="s">
        <v>523</v>
      </c>
      <c r="DM7" s="852"/>
      <c r="DN7" s="852"/>
      <c r="DO7" s="852"/>
      <c r="DP7" s="853"/>
      <c r="DQ7" s="851" t="s">
        <v>523</v>
      </c>
      <c r="DR7" s="852"/>
      <c r="DS7" s="852"/>
      <c r="DT7" s="852"/>
      <c r="DU7" s="853"/>
      <c r="DV7" s="832"/>
      <c r="DW7" s="833"/>
      <c r="DX7" s="833"/>
      <c r="DY7" s="833"/>
      <c r="DZ7" s="834"/>
      <c r="EA7" s="254"/>
    </row>
    <row r="8" spans="1:131" s="255" customFormat="1" ht="26.25" customHeight="1" x14ac:dyDescent="0.15">
      <c r="A8" s="261">
        <v>2</v>
      </c>
      <c r="B8" s="835" t="s">
        <v>387</v>
      </c>
      <c r="C8" s="836"/>
      <c r="D8" s="836"/>
      <c r="E8" s="836"/>
      <c r="F8" s="836"/>
      <c r="G8" s="836"/>
      <c r="H8" s="836"/>
      <c r="I8" s="836"/>
      <c r="J8" s="836"/>
      <c r="K8" s="836"/>
      <c r="L8" s="836"/>
      <c r="M8" s="836"/>
      <c r="N8" s="836"/>
      <c r="O8" s="836"/>
      <c r="P8" s="837"/>
      <c r="Q8" s="838">
        <v>52</v>
      </c>
      <c r="R8" s="839"/>
      <c r="S8" s="839"/>
      <c r="T8" s="839"/>
      <c r="U8" s="839"/>
      <c r="V8" s="839">
        <v>46</v>
      </c>
      <c r="W8" s="839"/>
      <c r="X8" s="839"/>
      <c r="Y8" s="839"/>
      <c r="Z8" s="839"/>
      <c r="AA8" s="839">
        <v>6</v>
      </c>
      <c r="AB8" s="839"/>
      <c r="AC8" s="839"/>
      <c r="AD8" s="839"/>
      <c r="AE8" s="840"/>
      <c r="AF8" s="841">
        <v>6</v>
      </c>
      <c r="AG8" s="842"/>
      <c r="AH8" s="842"/>
      <c r="AI8" s="842"/>
      <c r="AJ8" s="843"/>
      <c r="AK8" s="844">
        <v>16</v>
      </c>
      <c r="AL8" s="845"/>
      <c r="AM8" s="845"/>
      <c r="AN8" s="845"/>
      <c r="AO8" s="845"/>
      <c r="AP8" s="845" t="s">
        <v>596</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593</v>
      </c>
      <c r="BT8" s="849"/>
      <c r="BU8" s="849"/>
      <c r="BV8" s="849"/>
      <c r="BW8" s="849"/>
      <c r="BX8" s="849"/>
      <c r="BY8" s="849"/>
      <c r="BZ8" s="849"/>
      <c r="CA8" s="849"/>
      <c r="CB8" s="849"/>
      <c r="CC8" s="849"/>
      <c r="CD8" s="849"/>
      <c r="CE8" s="849"/>
      <c r="CF8" s="849"/>
      <c r="CG8" s="850"/>
      <c r="CH8" s="861">
        <v>-10</v>
      </c>
      <c r="CI8" s="862"/>
      <c r="CJ8" s="862"/>
      <c r="CK8" s="862"/>
      <c r="CL8" s="863"/>
      <c r="CM8" s="861">
        <v>57</v>
      </c>
      <c r="CN8" s="862"/>
      <c r="CO8" s="862"/>
      <c r="CP8" s="862"/>
      <c r="CQ8" s="863"/>
      <c r="CR8" s="861">
        <v>50</v>
      </c>
      <c r="CS8" s="862"/>
      <c r="CT8" s="862"/>
      <c r="CU8" s="862"/>
      <c r="CV8" s="863"/>
      <c r="CW8" s="861" t="s">
        <v>523</v>
      </c>
      <c r="CX8" s="862"/>
      <c r="CY8" s="862"/>
      <c r="CZ8" s="862"/>
      <c r="DA8" s="863"/>
      <c r="DB8" s="861" t="s">
        <v>523</v>
      </c>
      <c r="DC8" s="862"/>
      <c r="DD8" s="862"/>
      <c r="DE8" s="862"/>
      <c r="DF8" s="863"/>
      <c r="DG8" s="861" t="s">
        <v>523</v>
      </c>
      <c r="DH8" s="862"/>
      <c r="DI8" s="862"/>
      <c r="DJ8" s="862"/>
      <c r="DK8" s="863"/>
      <c r="DL8" s="861" t="s">
        <v>523</v>
      </c>
      <c r="DM8" s="862"/>
      <c r="DN8" s="862"/>
      <c r="DO8" s="862"/>
      <c r="DP8" s="863"/>
      <c r="DQ8" s="861" t="s">
        <v>523</v>
      </c>
      <c r="DR8" s="862"/>
      <c r="DS8" s="862"/>
      <c r="DT8" s="862"/>
      <c r="DU8" s="863"/>
      <c r="DV8" s="864"/>
      <c r="DW8" s="865"/>
      <c r="DX8" s="865"/>
      <c r="DY8" s="865"/>
      <c r="DZ8" s="866"/>
      <c r="EA8" s="254"/>
    </row>
    <row r="9" spans="1:131" s="255" customFormat="1" ht="26.25" customHeight="1" x14ac:dyDescent="0.15">
      <c r="A9" s="261">
        <v>3</v>
      </c>
      <c r="B9" s="835" t="s">
        <v>388</v>
      </c>
      <c r="C9" s="836"/>
      <c r="D9" s="836"/>
      <c r="E9" s="836"/>
      <c r="F9" s="836"/>
      <c r="G9" s="836"/>
      <c r="H9" s="836"/>
      <c r="I9" s="836"/>
      <c r="J9" s="836"/>
      <c r="K9" s="836"/>
      <c r="L9" s="836"/>
      <c r="M9" s="836"/>
      <c r="N9" s="836"/>
      <c r="O9" s="836"/>
      <c r="P9" s="837"/>
      <c r="Q9" s="838">
        <v>132</v>
      </c>
      <c r="R9" s="839"/>
      <c r="S9" s="839"/>
      <c r="T9" s="839"/>
      <c r="U9" s="839"/>
      <c r="V9" s="839">
        <v>119</v>
      </c>
      <c r="W9" s="839"/>
      <c r="X9" s="839"/>
      <c r="Y9" s="839"/>
      <c r="Z9" s="839"/>
      <c r="AA9" s="839">
        <v>13</v>
      </c>
      <c r="AB9" s="839"/>
      <c r="AC9" s="839"/>
      <c r="AD9" s="839"/>
      <c r="AE9" s="840"/>
      <c r="AF9" s="841">
        <v>13</v>
      </c>
      <c r="AG9" s="842"/>
      <c r="AH9" s="842"/>
      <c r="AI9" s="842"/>
      <c r="AJ9" s="843"/>
      <c r="AK9" s="844">
        <v>62</v>
      </c>
      <c r="AL9" s="845"/>
      <c r="AM9" s="845"/>
      <c r="AN9" s="845"/>
      <c r="AO9" s="845"/>
      <c r="AP9" s="845">
        <v>63</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594</v>
      </c>
      <c r="BT9" s="849"/>
      <c r="BU9" s="849"/>
      <c r="BV9" s="849"/>
      <c r="BW9" s="849"/>
      <c r="BX9" s="849"/>
      <c r="BY9" s="849"/>
      <c r="BZ9" s="849"/>
      <c r="CA9" s="849"/>
      <c r="CB9" s="849"/>
      <c r="CC9" s="849"/>
      <c r="CD9" s="849"/>
      <c r="CE9" s="849"/>
      <c r="CF9" s="849"/>
      <c r="CG9" s="850"/>
      <c r="CH9" s="861">
        <v>0</v>
      </c>
      <c r="CI9" s="862"/>
      <c r="CJ9" s="862"/>
      <c r="CK9" s="862"/>
      <c r="CL9" s="863"/>
      <c r="CM9" s="861">
        <v>14</v>
      </c>
      <c r="CN9" s="862"/>
      <c r="CO9" s="862"/>
      <c r="CP9" s="862"/>
      <c r="CQ9" s="863"/>
      <c r="CR9" s="861">
        <v>30</v>
      </c>
      <c r="CS9" s="862"/>
      <c r="CT9" s="862"/>
      <c r="CU9" s="862"/>
      <c r="CV9" s="863"/>
      <c r="CW9" s="861" t="s">
        <v>523</v>
      </c>
      <c r="CX9" s="862"/>
      <c r="CY9" s="862"/>
      <c r="CZ9" s="862"/>
      <c r="DA9" s="863"/>
      <c r="DB9" s="861" t="s">
        <v>523</v>
      </c>
      <c r="DC9" s="862"/>
      <c r="DD9" s="862"/>
      <c r="DE9" s="862"/>
      <c r="DF9" s="863"/>
      <c r="DG9" s="861" t="s">
        <v>523</v>
      </c>
      <c r="DH9" s="862"/>
      <c r="DI9" s="862"/>
      <c r="DJ9" s="862"/>
      <c r="DK9" s="863"/>
      <c r="DL9" s="861" t="s">
        <v>523</v>
      </c>
      <c r="DM9" s="862"/>
      <c r="DN9" s="862"/>
      <c r="DO9" s="862"/>
      <c r="DP9" s="863"/>
      <c r="DQ9" s="861" t="s">
        <v>523</v>
      </c>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595</v>
      </c>
      <c r="BT10" s="849"/>
      <c r="BU10" s="849"/>
      <c r="BV10" s="849"/>
      <c r="BW10" s="849"/>
      <c r="BX10" s="849"/>
      <c r="BY10" s="849"/>
      <c r="BZ10" s="849"/>
      <c r="CA10" s="849"/>
      <c r="CB10" s="849"/>
      <c r="CC10" s="849"/>
      <c r="CD10" s="849"/>
      <c r="CE10" s="849"/>
      <c r="CF10" s="849"/>
      <c r="CG10" s="850"/>
      <c r="CH10" s="861">
        <v>1</v>
      </c>
      <c r="CI10" s="862"/>
      <c r="CJ10" s="862"/>
      <c r="CK10" s="862"/>
      <c r="CL10" s="863"/>
      <c r="CM10" s="861">
        <v>18</v>
      </c>
      <c r="CN10" s="862"/>
      <c r="CO10" s="862"/>
      <c r="CP10" s="862"/>
      <c r="CQ10" s="863"/>
      <c r="CR10" s="861">
        <v>30</v>
      </c>
      <c r="CS10" s="862"/>
      <c r="CT10" s="862"/>
      <c r="CU10" s="862"/>
      <c r="CV10" s="863"/>
      <c r="CW10" s="861" t="s">
        <v>523</v>
      </c>
      <c r="CX10" s="862"/>
      <c r="CY10" s="862"/>
      <c r="CZ10" s="862"/>
      <c r="DA10" s="863"/>
      <c r="DB10" s="861" t="s">
        <v>523</v>
      </c>
      <c r="DC10" s="862"/>
      <c r="DD10" s="862"/>
      <c r="DE10" s="862"/>
      <c r="DF10" s="863"/>
      <c r="DG10" s="861" t="s">
        <v>523</v>
      </c>
      <c r="DH10" s="862"/>
      <c r="DI10" s="862"/>
      <c r="DJ10" s="862"/>
      <c r="DK10" s="863"/>
      <c r="DL10" s="861" t="s">
        <v>523</v>
      </c>
      <c r="DM10" s="862"/>
      <c r="DN10" s="862"/>
      <c r="DO10" s="862"/>
      <c r="DP10" s="863"/>
      <c r="DQ10" s="861" t="s">
        <v>523</v>
      </c>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389</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390</v>
      </c>
      <c r="B23" s="870" t="s">
        <v>391</v>
      </c>
      <c r="C23" s="871"/>
      <c r="D23" s="871"/>
      <c r="E23" s="871"/>
      <c r="F23" s="871"/>
      <c r="G23" s="871"/>
      <c r="H23" s="871"/>
      <c r="I23" s="871"/>
      <c r="J23" s="871"/>
      <c r="K23" s="871"/>
      <c r="L23" s="871"/>
      <c r="M23" s="871"/>
      <c r="N23" s="871"/>
      <c r="O23" s="871"/>
      <c r="P23" s="872"/>
      <c r="Q23" s="873">
        <v>58996</v>
      </c>
      <c r="R23" s="874"/>
      <c r="S23" s="874"/>
      <c r="T23" s="874"/>
      <c r="U23" s="874"/>
      <c r="V23" s="874">
        <v>56187</v>
      </c>
      <c r="W23" s="874"/>
      <c r="X23" s="874"/>
      <c r="Y23" s="874"/>
      <c r="Z23" s="874"/>
      <c r="AA23" s="874">
        <v>2809</v>
      </c>
      <c r="AB23" s="874"/>
      <c r="AC23" s="874"/>
      <c r="AD23" s="874"/>
      <c r="AE23" s="875"/>
      <c r="AF23" s="876">
        <v>2328</v>
      </c>
      <c r="AG23" s="874"/>
      <c r="AH23" s="874"/>
      <c r="AI23" s="874"/>
      <c r="AJ23" s="877"/>
      <c r="AK23" s="878"/>
      <c r="AL23" s="879"/>
      <c r="AM23" s="879"/>
      <c r="AN23" s="879"/>
      <c r="AO23" s="879"/>
      <c r="AP23" s="874">
        <v>51103</v>
      </c>
      <c r="AQ23" s="874"/>
      <c r="AR23" s="874"/>
      <c r="AS23" s="874"/>
      <c r="AT23" s="874"/>
      <c r="AU23" s="880"/>
      <c r="AV23" s="880"/>
      <c r="AW23" s="880"/>
      <c r="AX23" s="880"/>
      <c r="AY23" s="881"/>
      <c r="AZ23" s="889" t="s">
        <v>392</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393</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394</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369</v>
      </c>
      <c r="B26" s="821"/>
      <c r="C26" s="821"/>
      <c r="D26" s="821"/>
      <c r="E26" s="821"/>
      <c r="F26" s="821"/>
      <c r="G26" s="821"/>
      <c r="H26" s="821"/>
      <c r="I26" s="821"/>
      <c r="J26" s="821"/>
      <c r="K26" s="821"/>
      <c r="L26" s="821"/>
      <c r="M26" s="821"/>
      <c r="N26" s="821"/>
      <c r="O26" s="821"/>
      <c r="P26" s="822"/>
      <c r="Q26" s="797" t="s">
        <v>395</v>
      </c>
      <c r="R26" s="798"/>
      <c r="S26" s="798"/>
      <c r="T26" s="798"/>
      <c r="U26" s="799"/>
      <c r="V26" s="797" t="s">
        <v>396</v>
      </c>
      <c r="W26" s="798"/>
      <c r="X26" s="798"/>
      <c r="Y26" s="798"/>
      <c r="Z26" s="799"/>
      <c r="AA26" s="797" t="s">
        <v>397</v>
      </c>
      <c r="AB26" s="798"/>
      <c r="AC26" s="798"/>
      <c r="AD26" s="798"/>
      <c r="AE26" s="798"/>
      <c r="AF26" s="892" t="s">
        <v>398</v>
      </c>
      <c r="AG26" s="893"/>
      <c r="AH26" s="893"/>
      <c r="AI26" s="893"/>
      <c r="AJ26" s="894"/>
      <c r="AK26" s="798" t="s">
        <v>399</v>
      </c>
      <c r="AL26" s="798"/>
      <c r="AM26" s="798"/>
      <c r="AN26" s="798"/>
      <c r="AO26" s="799"/>
      <c r="AP26" s="797" t="s">
        <v>400</v>
      </c>
      <c r="AQ26" s="798"/>
      <c r="AR26" s="798"/>
      <c r="AS26" s="798"/>
      <c r="AT26" s="799"/>
      <c r="AU26" s="797" t="s">
        <v>401</v>
      </c>
      <c r="AV26" s="798"/>
      <c r="AW26" s="798"/>
      <c r="AX26" s="798"/>
      <c r="AY26" s="799"/>
      <c r="AZ26" s="797" t="s">
        <v>402</v>
      </c>
      <c r="BA26" s="798"/>
      <c r="BB26" s="798"/>
      <c r="BC26" s="798"/>
      <c r="BD26" s="799"/>
      <c r="BE26" s="797" t="s">
        <v>376</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403</v>
      </c>
      <c r="C28" s="812"/>
      <c r="D28" s="812"/>
      <c r="E28" s="812"/>
      <c r="F28" s="812"/>
      <c r="G28" s="812"/>
      <c r="H28" s="812"/>
      <c r="I28" s="812"/>
      <c r="J28" s="812"/>
      <c r="K28" s="812"/>
      <c r="L28" s="812"/>
      <c r="M28" s="812"/>
      <c r="N28" s="812"/>
      <c r="O28" s="812"/>
      <c r="P28" s="813"/>
      <c r="Q28" s="902">
        <v>13080</v>
      </c>
      <c r="R28" s="903"/>
      <c r="S28" s="903"/>
      <c r="T28" s="903"/>
      <c r="U28" s="903"/>
      <c r="V28" s="903">
        <v>12798</v>
      </c>
      <c r="W28" s="903"/>
      <c r="X28" s="903"/>
      <c r="Y28" s="903"/>
      <c r="Z28" s="903"/>
      <c r="AA28" s="903">
        <v>282</v>
      </c>
      <c r="AB28" s="903"/>
      <c r="AC28" s="903"/>
      <c r="AD28" s="903"/>
      <c r="AE28" s="904"/>
      <c r="AF28" s="905">
        <v>282</v>
      </c>
      <c r="AG28" s="903"/>
      <c r="AH28" s="903"/>
      <c r="AI28" s="903"/>
      <c r="AJ28" s="906"/>
      <c r="AK28" s="907">
        <v>1086</v>
      </c>
      <c r="AL28" s="898"/>
      <c r="AM28" s="898"/>
      <c r="AN28" s="898"/>
      <c r="AO28" s="898"/>
      <c r="AP28" s="898" t="s">
        <v>523</v>
      </c>
      <c r="AQ28" s="898"/>
      <c r="AR28" s="898"/>
      <c r="AS28" s="898"/>
      <c r="AT28" s="898"/>
      <c r="AU28" s="898" t="s">
        <v>523</v>
      </c>
      <c r="AV28" s="898"/>
      <c r="AW28" s="898"/>
      <c r="AX28" s="898"/>
      <c r="AY28" s="898"/>
      <c r="AZ28" s="899" t="s">
        <v>523</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404</v>
      </c>
      <c r="C29" s="836"/>
      <c r="D29" s="836"/>
      <c r="E29" s="836"/>
      <c r="F29" s="836"/>
      <c r="G29" s="836"/>
      <c r="H29" s="836"/>
      <c r="I29" s="836"/>
      <c r="J29" s="836"/>
      <c r="K29" s="836"/>
      <c r="L29" s="836"/>
      <c r="M29" s="836"/>
      <c r="N29" s="836"/>
      <c r="O29" s="836"/>
      <c r="P29" s="837"/>
      <c r="Q29" s="838">
        <v>193</v>
      </c>
      <c r="R29" s="839"/>
      <c r="S29" s="839"/>
      <c r="T29" s="839"/>
      <c r="U29" s="839"/>
      <c r="V29" s="839">
        <v>178</v>
      </c>
      <c r="W29" s="839"/>
      <c r="X29" s="839"/>
      <c r="Y29" s="839"/>
      <c r="Z29" s="839"/>
      <c r="AA29" s="839">
        <v>15</v>
      </c>
      <c r="AB29" s="839"/>
      <c r="AC29" s="839"/>
      <c r="AD29" s="839"/>
      <c r="AE29" s="840"/>
      <c r="AF29" s="841">
        <v>15</v>
      </c>
      <c r="AG29" s="842"/>
      <c r="AH29" s="842"/>
      <c r="AI29" s="842"/>
      <c r="AJ29" s="843"/>
      <c r="AK29" s="910">
        <v>77</v>
      </c>
      <c r="AL29" s="911"/>
      <c r="AM29" s="911"/>
      <c r="AN29" s="911"/>
      <c r="AO29" s="911"/>
      <c r="AP29" s="911" t="s">
        <v>523</v>
      </c>
      <c r="AQ29" s="911"/>
      <c r="AR29" s="911"/>
      <c r="AS29" s="911"/>
      <c r="AT29" s="911"/>
      <c r="AU29" s="911" t="s">
        <v>523</v>
      </c>
      <c r="AV29" s="911"/>
      <c r="AW29" s="911"/>
      <c r="AX29" s="911"/>
      <c r="AY29" s="911"/>
      <c r="AZ29" s="912" t="s">
        <v>523</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405</v>
      </c>
      <c r="C30" s="836"/>
      <c r="D30" s="836"/>
      <c r="E30" s="836"/>
      <c r="F30" s="836"/>
      <c r="G30" s="836"/>
      <c r="H30" s="836"/>
      <c r="I30" s="836"/>
      <c r="J30" s="836"/>
      <c r="K30" s="836"/>
      <c r="L30" s="836"/>
      <c r="M30" s="836"/>
      <c r="N30" s="836"/>
      <c r="O30" s="836"/>
      <c r="P30" s="837"/>
      <c r="Q30" s="838">
        <v>11685</v>
      </c>
      <c r="R30" s="839"/>
      <c r="S30" s="839"/>
      <c r="T30" s="839"/>
      <c r="U30" s="839"/>
      <c r="V30" s="839">
        <v>11370</v>
      </c>
      <c r="W30" s="839"/>
      <c r="X30" s="839"/>
      <c r="Y30" s="839"/>
      <c r="Z30" s="839"/>
      <c r="AA30" s="839">
        <v>315</v>
      </c>
      <c r="AB30" s="839"/>
      <c r="AC30" s="839"/>
      <c r="AD30" s="839"/>
      <c r="AE30" s="840"/>
      <c r="AF30" s="841">
        <v>315</v>
      </c>
      <c r="AG30" s="842"/>
      <c r="AH30" s="842"/>
      <c r="AI30" s="842"/>
      <c r="AJ30" s="843"/>
      <c r="AK30" s="910">
        <v>1732</v>
      </c>
      <c r="AL30" s="911"/>
      <c r="AM30" s="911"/>
      <c r="AN30" s="911"/>
      <c r="AO30" s="911"/>
      <c r="AP30" s="911" t="s">
        <v>523</v>
      </c>
      <c r="AQ30" s="911"/>
      <c r="AR30" s="911"/>
      <c r="AS30" s="911"/>
      <c r="AT30" s="911"/>
      <c r="AU30" s="911" t="s">
        <v>523</v>
      </c>
      <c r="AV30" s="911"/>
      <c r="AW30" s="911"/>
      <c r="AX30" s="911"/>
      <c r="AY30" s="911"/>
      <c r="AZ30" s="912" t="s">
        <v>523</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406</v>
      </c>
      <c r="C31" s="836"/>
      <c r="D31" s="836"/>
      <c r="E31" s="836"/>
      <c r="F31" s="836"/>
      <c r="G31" s="836"/>
      <c r="H31" s="836"/>
      <c r="I31" s="836"/>
      <c r="J31" s="836"/>
      <c r="K31" s="836"/>
      <c r="L31" s="836"/>
      <c r="M31" s="836"/>
      <c r="N31" s="836"/>
      <c r="O31" s="836"/>
      <c r="P31" s="837"/>
      <c r="Q31" s="838">
        <v>1183</v>
      </c>
      <c r="R31" s="839"/>
      <c r="S31" s="839"/>
      <c r="T31" s="839"/>
      <c r="U31" s="839"/>
      <c r="V31" s="839">
        <v>1178</v>
      </c>
      <c r="W31" s="839"/>
      <c r="X31" s="839"/>
      <c r="Y31" s="839"/>
      <c r="Z31" s="839"/>
      <c r="AA31" s="839">
        <v>5</v>
      </c>
      <c r="AB31" s="839"/>
      <c r="AC31" s="839"/>
      <c r="AD31" s="839"/>
      <c r="AE31" s="840"/>
      <c r="AF31" s="841">
        <v>5</v>
      </c>
      <c r="AG31" s="842"/>
      <c r="AH31" s="842"/>
      <c r="AI31" s="842"/>
      <c r="AJ31" s="843"/>
      <c r="AK31" s="910">
        <v>457</v>
      </c>
      <c r="AL31" s="911"/>
      <c r="AM31" s="911"/>
      <c r="AN31" s="911"/>
      <c r="AO31" s="911"/>
      <c r="AP31" s="911" t="s">
        <v>523</v>
      </c>
      <c r="AQ31" s="911"/>
      <c r="AR31" s="911"/>
      <c r="AS31" s="911"/>
      <c r="AT31" s="911"/>
      <c r="AU31" s="911" t="s">
        <v>523</v>
      </c>
      <c r="AV31" s="911"/>
      <c r="AW31" s="911"/>
      <c r="AX31" s="911"/>
      <c r="AY31" s="911"/>
      <c r="AZ31" s="912" t="s">
        <v>523</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407</v>
      </c>
      <c r="C32" s="836"/>
      <c r="D32" s="836"/>
      <c r="E32" s="836"/>
      <c r="F32" s="836"/>
      <c r="G32" s="836"/>
      <c r="H32" s="836"/>
      <c r="I32" s="836"/>
      <c r="J32" s="836"/>
      <c r="K32" s="836"/>
      <c r="L32" s="836"/>
      <c r="M32" s="836"/>
      <c r="N32" s="836"/>
      <c r="O32" s="836"/>
      <c r="P32" s="837"/>
      <c r="Q32" s="838">
        <v>2618</v>
      </c>
      <c r="R32" s="839"/>
      <c r="S32" s="839"/>
      <c r="T32" s="839"/>
      <c r="U32" s="839"/>
      <c r="V32" s="839">
        <v>2466</v>
      </c>
      <c r="W32" s="839"/>
      <c r="X32" s="839"/>
      <c r="Y32" s="839"/>
      <c r="Z32" s="839"/>
      <c r="AA32" s="839">
        <v>152</v>
      </c>
      <c r="AB32" s="839"/>
      <c r="AC32" s="839"/>
      <c r="AD32" s="839"/>
      <c r="AE32" s="840"/>
      <c r="AF32" s="841">
        <v>2268</v>
      </c>
      <c r="AG32" s="842"/>
      <c r="AH32" s="842"/>
      <c r="AI32" s="842"/>
      <c r="AJ32" s="843"/>
      <c r="AK32" s="910">
        <v>577</v>
      </c>
      <c r="AL32" s="911"/>
      <c r="AM32" s="911"/>
      <c r="AN32" s="911"/>
      <c r="AO32" s="911"/>
      <c r="AP32" s="911">
        <v>9172</v>
      </c>
      <c r="AQ32" s="911"/>
      <c r="AR32" s="911"/>
      <c r="AS32" s="911"/>
      <c r="AT32" s="911"/>
      <c r="AU32" s="911">
        <v>5613</v>
      </c>
      <c r="AV32" s="911"/>
      <c r="AW32" s="911"/>
      <c r="AX32" s="911"/>
      <c r="AY32" s="911"/>
      <c r="AZ32" s="912" t="s">
        <v>523</v>
      </c>
      <c r="BA32" s="912"/>
      <c r="BB32" s="912"/>
      <c r="BC32" s="912"/>
      <c r="BD32" s="912"/>
      <c r="BE32" s="908" t="s">
        <v>408</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409</v>
      </c>
      <c r="C33" s="836"/>
      <c r="D33" s="836"/>
      <c r="E33" s="836"/>
      <c r="F33" s="836"/>
      <c r="G33" s="836"/>
      <c r="H33" s="836"/>
      <c r="I33" s="836"/>
      <c r="J33" s="836"/>
      <c r="K33" s="836"/>
      <c r="L33" s="836"/>
      <c r="M33" s="836"/>
      <c r="N33" s="836"/>
      <c r="O33" s="836"/>
      <c r="P33" s="837"/>
      <c r="Q33" s="838">
        <v>3577</v>
      </c>
      <c r="R33" s="839"/>
      <c r="S33" s="839"/>
      <c r="T33" s="839"/>
      <c r="U33" s="839"/>
      <c r="V33" s="839">
        <v>3786</v>
      </c>
      <c r="W33" s="839"/>
      <c r="X33" s="839"/>
      <c r="Y33" s="839"/>
      <c r="Z33" s="839"/>
      <c r="AA33" s="839">
        <v>-209</v>
      </c>
      <c r="AB33" s="839"/>
      <c r="AC33" s="839"/>
      <c r="AD33" s="839"/>
      <c r="AE33" s="840"/>
      <c r="AF33" s="841">
        <v>2497</v>
      </c>
      <c r="AG33" s="842"/>
      <c r="AH33" s="842"/>
      <c r="AI33" s="842"/>
      <c r="AJ33" s="843"/>
      <c r="AK33" s="910">
        <v>574</v>
      </c>
      <c r="AL33" s="911"/>
      <c r="AM33" s="911"/>
      <c r="AN33" s="911"/>
      <c r="AO33" s="911"/>
      <c r="AP33" s="911">
        <v>2551</v>
      </c>
      <c r="AQ33" s="911"/>
      <c r="AR33" s="911"/>
      <c r="AS33" s="911"/>
      <c r="AT33" s="911"/>
      <c r="AU33" s="911">
        <v>1771</v>
      </c>
      <c r="AV33" s="911"/>
      <c r="AW33" s="911"/>
      <c r="AX33" s="911"/>
      <c r="AY33" s="911"/>
      <c r="AZ33" s="912" t="s">
        <v>523</v>
      </c>
      <c r="BA33" s="912"/>
      <c r="BB33" s="912"/>
      <c r="BC33" s="912"/>
      <c r="BD33" s="912"/>
      <c r="BE33" s="908" t="s">
        <v>408</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410</v>
      </c>
      <c r="C34" s="836"/>
      <c r="D34" s="836"/>
      <c r="E34" s="836"/>
      <c r="F34" s="836"/>
      <c r="G34" s="836"/>
      <c r="H34" s="836"/>
      <c r="I34" s="836"/>
      <c r="J34" s="836"/>
      <c r="K34" s="836"/>
      <c r="L34" s="836"/>
      <c r="M34" s="836"/>
      <c r="N34" s="836"/>
      <c r="O34" s="836"/>
      <c r="P34" s="837"/>
      <c r="Q34" s="838">
        <v>1870</v>
      </c>
      <c r="R34" s="839"/>
      <c r="S34" s="839"/>
      <c r="T34" s="839"/>
      <c r="U34" s="839"/>
      <c r="V34" s="839">
        <v>1724</v>
      </c>
      <c r="W34" s="839"/>
      <c r="X34" s="839"/>
      <c r="Y34" s="839"/>
      <c r="Z34" s="839"/>
      <c r="AA34" s="839">
        <v>146</v>
      </c>
      <c r="AB34" s="839"/>
      <c r="AC34" s="839"/>
      <c r="AD34" s="839"/>
      <c r="AE34" s="840"/>
      <c r="AF34" s="841">
        <v>385</v>
      </c>
      <c r="AG34" s="842"/>
      <c r="AH34" s="842"/>
      <c r="AI34" s="842"/>
      <c r="AJ34" s="843"/>
      <c r="AK34" s="910">
        <v>749</v>
      </c>
      <c r="AL34" s="911"/>
      <c r="AM34" s="911"/>
      <c r="AN34" s="911"/>
      <c r="AO34" s="911"/>
      <c r="AP34" s="911">
        <v>7079</v>
      </c>
      <c r="AQ34" s="911"/>
      <c r="AR34" s="911"/>
      <c r="AS34" s="911"/>
      <c r="AT34" s="911"/>
      <c r="AU34" s="911">
        <v>5720</v>
      </c>
      <c r="AV34" s="911"/>
      <c r="AW34" s="911"/>
      <c r="AX34" s="911"/>
      <c r="AY34" s="911"/>
      <c r="AZ34" s="912" t="s">
        <v>523</v>
      </c>
      <c r="BA34" s="912"/>
      <c r="BB34" s="912"/>
      <c r="BC34" s="912"/>
      <c r="BD34" s="912"/>
      <c r="BE34" s="908" t="s">
        <v>408</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t="s">
        <v>411</v>
      </c>
      <c r="C35" s="836"/>
      <c r="D35" s="836"/>
      <c r="E35" s="836"/>
      <c r="F35" s="836"/>
      <c r="G35" s="836"/>
      <c r="H35" s="836"/>
      <c r="I35" s="836"/>
      <c r="J35" s="836"/>
      <c r="K35" s="836"/>
      <c r="L35" s="836"/>
      <c r="M35" s="836"/>
      <c r="N35" s="836"/>
      <c r="O35" s="836"/>
      <c r="P35" s="837"/>
      <c r="Q35" s="838">
        <v>112</v>
      </c>
      <c r="R35" s="839"/>
      <c r="S35" s="839"/>
      <c r="T35" s="839"/>
      <c r="U35" s="839"/>
      <c r="V35" s="839">
        <v>112</v>
      </c>
      <c r="W35" s="839"/>
      <c r="X35" s="839"/>
      <c r="Y35" s="839"/>
      <c r="Z35" s="839"/>
      <c r="AA35" s="839">
        <v>0</v>
      </c>
      <c r="AB35" s="839"/>
      <c r="AC35" s="839"/>
      <c r="AD35" s="839"/>
      <c r="AE35" s="840"/>
      <c r="AF35" s="841">
        <v>0</v>
      </c>
      <c r="AG35" s="842"/>
      <c r="AH35" s="842"/>
      <c r="AI35" s="842"/>
      <c r="AJ35" s="843"/>
      <c r="AK35" s="910">
        <v>52</v>
      </c>
      <c r="AL35" s="911"/>
      <c r="AM35" s="911"/>
      <c r="AN35" s="911"/>
      <c r="AO35" s="911"/>
      <c r="AP35" s="911">
        <v>232</v>
      </c>
      <c r="AQ35" s="911"/>
      <c r="AR35" s="911"/>
      <c r="AS35" s="911"/>
      <c r="AT35" s="911"/>
      <c r="AU35" s="911">
        <v>226</v>
      </c>
      <c r="AV35" s="911"/>
      <c r="AW35" s="911"/>
      <c r="AX35" s="911"/>
      <c r="AY35" s="911"/>
      <c r="AZ35" s="912" t="s">
        <v>598</v>
      </c>
      <c r="BA35" s="912"/>
      <c r="BB35" s="912"/>
      <c r="BC35" s="912"/>
      <c r="BD35" s="912"/>
      <c r="BE35" s="908" t="s">
        <v>412</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413</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390</v>
      </c>
      <c r="B63" s="870" t="s">
        <v>414</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5766</v>
      </c>
      <c r="AG63" s="922"/>
      <c r="AH63" s="922"/>
      <c r="AI63" s="922"/>
      <c r="AJ63" s="923"/>
      <c r="AK63" s="924"/>
      <c r="AL63" s="919"/>
      <c r="AM63" s="919"/>
      <c r="AN63" s="919"/>
      <c r="AO63" s="919"/>
      <c r="AP63" s="922">
        <v>19034</v>
      </c>
      <c r="AQ63" s="922"/>
      <c r="AR63" s="922"/>
      <c r="AS63" s="922"/>
      <c r="AT63" s="922"/>
      <c r="AU63" s="922">
        <v>13330</v>
      </c>
      <c r="AV63" s="922"/>
      <c r="AW63" s="922"/>
      <c r="AX63" s="922"/>
      <c r="AY63" s="922"/>
      <c r="AZ63" s="926"/>
      <c r="BA63" s="926"/>
      <c r="BB63" s="926"/>
      <c r="BC63" s="926"/>
      <c r="BD63" s="926"/>
      <c r="BE63" s="927"/>
      <c r="BF63" s="927"/>
      <c r="BG63" s="927"/>
      <c r="BH63" s="927"/>
      <c r="BI63" s="928"/>
      <c r="BJ63" s="929" t="s">
        <v>176</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416</v>
      </c>
      <c r="B66" s="821"/>
      <c r="C66" s="821"/>
      <c r="D66" s="821"/>
      <c r="E66" s="821"/>
      <c r="F66" s="821"/>
      <c r="G66" s="821"/>
      <c r="H66" s="821"/>
      <c r="I66" s="821"/>
      <c r="J66" s="821"/>
      <c r="K66" s="821"/>
      <c r="L66" s="821"/>
      <c r="M66" s="821"/>
      <c r="N66" s="821"/>
      <c r="O66" s="821"/>
      <c r="P66" s="822"/>
      <c r="Q66" s="797" t="s">
        <v>417</v>
      </c>
      <c r="R66" s="798"/>
      <c r="S66" s="798"/>
      <c r="T66" s="798"/>
      <c r="U66" s="799"/>
      <c r="V66" s="797" t="s">
        <v>418</v>
      </c>
      <c r="W66" s="798"/>
      <c r="X66" s="798"/>
      <c r="Y66" s="798"/>
      <c r="Z66" s="799"/>
      <c r="AA66" s="797" t="s">
        <v>419</v>
      </c>
      <c r="AB66" s="798"/>
      <c r="AC66" s="798"/>
      <c r="AD66" s="798"/>
      <c r="AE66" s="799"/>
      <c r="AF66" s="932" t="s">
        <v>420</v>
      </c>
      <c r="AG66" s="893"/>
      <c r="AH66" s="893"/>
      <c r="AI66" s="893"/>
      <c r="AJ66" s="933"/>
      <c r="AK66" s="797" t="s">
        <v>421</v>
      </c>
      <c r="AL66" s="821"/>
      <c r="AM66" s="821"/>
      <c r="AN66" s="821"/>
      <c r="AO66" s="822"/>
      <c r="AP66" s="797" t="s">
        <v>422</v>
      </c>
      <c r="AQ66" s="798"/>
      <c r="AR66" s="798"/>
      <c r="AS66" s="798"/>
      <c r="AT66" s="799"/>
      <c r="AU66" s="797" t="s">
        <v>423</v>
      </c>
      <c r="AV66" s="798"/>
      <c r="AW66" s="798"/>
      <c r="AX66" s="798"/>
      <c r="AY66" s="799"/>
      <c r="AZ66" s="797" t="s">
        <v>376</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587</v>
      </c>
      <c r="C68" s="950"/>
      <c r="D68" s="950"/>
      <c r="E68" s="950"/>
      <c r="F68" s="950"/>
      <c r="G68" s="950"/>
      <c r="H68" s="950"/>
      <c r="I68" s="950"/>
      <c r="J68" s="950"/>
      <c r="K68" s="950"/>
      <c r="L68" s="950"/>
      <c r="M68" s="950"/>
      <c r="N68" s="950"/>
      <c r="O68" s="950"/>
      <c r="P68" s="951"/>
      <c r="Q68" s="952">
        <v>310</v>
      </c>
      <c r="R68" s="946"/>
      <c r="S68" s="946"/>
      <c r="T68" s="946"/>
      <c r="U68" s="946"/>
      <c r="V68" s="946">
        <v>299</v>
      </c>
      <c r="W68" s="946"/>
      <c r="X68" s="946"/>
      <c r="Y68" s="946"/>
      <c r="Z68" s="946"/>
      <c r="AA68" s="946">
        <v>11</v>
      </c>
      <c r="AB68" s="946"/>
      <c r="AC68" s="946"/>
      <c r="AD68" s="946"/>
      <c r="AE68" s="946"/>
      <c r="AF68" s="946">
        <v>11</v>
      </c>
      <c r="AG68" s="946"/>
      <c r="AH68" s="946"/>
      <c r="AI68" s="946"/>
      <c r="AJ68" s="946"/>
      <c r="AK68" s="946">
        <v>16</v>
      </c>
      <c r="AL68" s="946"/>
      <c r="AM68" s="946"/>
      <c r="AN68" s="946"/>
      <c r="AO68" s="946"/>
      <c r="AP68" s="946">
        <v>68</v>
      </c>
      <c r="AQ68" s="946"/>
      <c r="AR68" s="946"/>
      <c r="AS68" s="946"/>
      <c r="AT68" s="946"/>
      <c r="AU68" s="946">
        <v>33</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588</v>
      </c>
      <c r="C69" s="954"/>
      <c r="D69" s="954"/>
      <c r="E69" s="954"/>
      <c r="F69" s="954"/>
      <c r="G69" s="954"/>
      <c r="H69" s="954"/>
      <c r="I69" s="954"/>
      <c r="J69" s="954"/>
      <c r="K69" s="954"/>
      <c r="L69" s="954"/>
      <c r="M69" s="954"/>
      <c r="N69" s="954"/>
      <c r="O69" s="954"/>
      <c r="P69" s="955"/>
      <c r="Q69" s="956">
        <v>1106</v>
      </c>
      <c r="R69" s="911"/>
      <c r="S69" s="911"/>
      <c r="T69" s="911"/>
      <c r="U69" s="911"/>
      <c r="V69" s="911">
        <v>1123</v>
      </c>
      <c r="W69" s="911"/>
      <c r="X69" s="911"/>
      <c r="Y69" s="911"/>
      <c r="Z69" s="911"/>
      <c r="AA69" s="911">
        <v>-17</v>
      </c>
      <c r="AB69" s="911"/>
      <c r="AC69" s="911"/>
      <c r="AD69" s="911"/>
      <c r="AE69" s="911"/>
      <c r="AF69" s="911" t="s">
        <v>596</v>
      </c>
      <c r="AG69" s="911"/>
      <c r="AH69" s="911"/>
      <c r="AI69" s="911"/>
      <c r="AJ69" s="911"/>
      <c r="AK69" s="911" t="s">
        <v>596</v>
      </c>
      <c r="AL69" s="911"/>
      <c r="AM69" s="911"/>
      <c r="AN69" s="911"/>
      <c r="AO69" s="911"/>
      <c r="AP69" s="911">
        <v>2829</v>
      </c>
      <c r="AQ69" s="911"/>
      <c r="AR69" s="911"/>
      <c r="AS69" s="911"/>
      <c r="AT69" s="911"/>
      <c r="AU69" s="911" t="s">
        <v>596</v>
      </c>
      <c r="AV69" s="911"/>
      <c r="AW69" s="911"/>
      <c r="AX69" s="911"/>
      <c r="AY69" s="911"/>
      <c r="AZ69" s="957" t="s">
        <v>597</v>
      </c>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589</v>
      </c>
      <c r="C70" s="954"/>
      <c r="D70" s="954"/>
      <c r="E70" s="954"/>
      <c r="F70" s="954"/>
      <c r="G70" s="954"/>
      <c r="H70" s="954"/>
      <c r="I70" s="954"/>
      <c r="J70" s="954"/>
      <c r="K70" s="954"/>
      <c r="L70" s="954"/>
      <c r="M70" s="954"/>
      <c r="N70" s="954"/>
      <c r="O70" s="954"/>
      <c r="P70" s="955"/>
      <c r="Q70" s="956">
        <v>3649</v>
      </c>
      <c r="R70" s="911"/>
      <c r="S70" s="911"/>
      <c r="T70" s="911"/>
      <c r="U70" s="911"/>
      <c r="V70" s="911">
        <v>3232</v>
      </c>
      <c r="W70" s="911"/>
      <c r="X70" s="911"/>
      <c r="Y70" s="911"/>
      <c r="Z70" s="911"/>
      <c r="AA70" s="911">
        <v>416</v>
      </c>
      <c r="AB70" s="911"/>
      <c r="AC70" s="911"/>
      <c r="AD70" s="911"/>
      <c r="AE70" s="911"/>
      <c r="AF70" s="911">
        <v>134</v>
      </c>
      <c r="AG70" s="911"/>
      <c r="AH70" s="911"/>
      <c r="AI70" s="911"/>
      <c r="AJ70" s="911"/>
      <c r="AK70" s="911">
        <v>19</v>
      </c>
      <c r="AL70" s="911"/>
      <c r="AM70" s="911"/>
      <c r="AN70" s="911"/>
      <c r="AO70" s="911"/>
      <c r="AP70" s="911">
        <v>0</v>
      </c>
      <c r="AQ70" s="911"/>
      <c r="AR70" s="911"/>
      <c r="AS70" s="911"/>
      <c r="AT70" s="911"/>
      <c r="AU70" s="911" t="s">
        <v>596</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590</v>
      </c>
      <c r="C71" s="954"/>
      <c r="D71" s="954"/>
      <c r="E71" s="954"/>
      <c r="F71" s="954"/>
      <c r="G71" s="954"/>
      <c r="H71" s="954"/>
      <c r="I71" s="954"/>
      <c r="J71" s="954"/>
      <c r="K71" s="954"/>
      <c r="L71" s="954"/>
      <c r="M71" s="954"/>
      <c r="N71" s="954"/>
      <c r="O71" s="954"/>
      <c r="P71" s="955"/>
      <c r="Q71" s="956">
        <v>300</v>
      </c>
      <c r="R71" s="911"/>
      <c r="S71" s="911"/>
      <c r="T71" s="911"/>
      <c r="U71" s="911"/>
      <c r="V71" s="911">
        <v>254</v>
      </c>
      <c r="W71" s="911"/>
      <c r="X71" s="911"/>
      <c r="Y71" s="911"/>
      <c r="Z71" s="911"/>
      <c r="AA71" s="911">
        <v>46</v>
      </c>
      <c r="AB71" s="911"/>
      <c r="AC71" s="911"/>
      <c r="AD71" s="911"/>
      <c r="AE71" s="911"/>
      <c r="AF71" s="911">
        <v>46</v>
      </c>
      <c r="AG71" s="911"/>
      <c r="AH71" s="911"/>
      <c r="AI71" s="911"/>
      <c r="AJ71" s="911"/>
      <c r="AK71" s="911" t="s">
        <v>596</v>
      </c>
      <c r="AL71" s="911"/>
      <c r="AM71" s="911"/>
      <c r="AN71" s="911"/>
      <c r="AO71" s="911"/>
      <c r="AP71" s="911" t="s">
        <v>596</v>
      </c>
      <c r="AQ71" s="911"/>
      <c r="AR71" s="911"/>
      <c r="AS71" s="911"/>
      <c r="AT71" s="911"/>
      <c r="AU71" s="911" t="s">
        <v>596</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591</v>
      </c>
      <c r="C72" s="954"/>
      <c r="D72" s="954"/>
      <c r="E72" s="954"/>
      <c r="F72" s="954"/>
      <c r="G72" s="954"/>
      <c r="H72" s="954"/>
      <c r="I72" s="954"/>
      <c r="J72" s="954"/>
      <c r="K72" s="954"/>
      <c r="L72" s="954"/>
      <c r="M72" s="954"/>
      <c r="N72" s="954"/>
      <c r="O72" s="954"/>
      <c r="P72" s="955"/>
      <c r="Q72" s="956">
        <v>290311</v>
      </c>
      <c r="R72" s="911"/>
      <c r="S72" s="911"/>
      <c r="T72" s="911"/>
      <c r="U72" s="911"/>
      <c r="V72" s="911">
        <v>279470</v>
      </c>
      <c r="W72" s="911"/>
      <c r="X72" s="911"/>
      <c r="Y72" s="911"/>
      <c r="Z72" s="911"/>
      <c r="AA72" s="911">
        <v>10841</v>
      </c>
      <c r="AB72" s="911"/>
      <c r="AC72" s="911"/>
      <c r="AD72" s="911"/>
      <c r="AE72" s="911"/>
      <c r="AF72" s="911">
        <v>10841</v>
      </c>
      <c r="AG72" s="911"/>
      <c r="AH72" s="911"/>
      <c r="AI72" s="911"/>
      <c r="AJ72" s="911"/>
      <c r="AK72" s="911" t="s">
        <v>596</v>
      </c>
      <c r="AL72" s="911"/>
      <c r="AM72" s="911"/>
      <c r="AN72" s="911"/>
      <c r="AO72" s="911"/>
      <c r="AP72" s="911" t="s">
        <v>596</v>
      </c>
      <c r="AQ72" s="911"/>
      <c r="AR72" s="911"/>
      <c r="AS72" s="911"/>
      <c r="AT72" s="911"/>
      <c r="AU72" s="911" t="s">
        <v>596</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390</v>
      </c>
      <c r="B88" s="870" t="s">
        <v>424</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11032</v>
      </c>
      <c r="AG88" s="922"/>
      <c r="AH88" s="922"/>
      <c r="AI88" s="922"/>
      <c r="AJ88" s="922"/>
      <c r="AK88" s="919"/>
      <c r="AL88" s="919"/>
      <c r="AM88" s="919"/>
      <c r="AN88" s="919"/>
      <c r="AO88" s="919"/>
      <c r="AP88" s="922">
        <v>2897</v>
      </c>
      <c r="AQ88" s="922"/>
      <c r="AR88" s="922"/>
      <c r="AS88" s="922"/>
      <c r="AT88" s="922"/>
      <c r="AU88" s="922">
        <v>33</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870" t="s">
        <v>425</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170</v>
      </c>
      <c r="CS102" s="930"/>
      <c r="CT102" s="930"/>
      <c r="CU102" s="930"/>
      <c r="CV102" s="973"/>
      <c r="CW102" s="972" t="s">
        <v>604</v>
      </c>
      <c r="CX102" s="930"/>
      <c r="CY102" s="930"/>
      <c r="CZ102" s="930"/>
      <c r="DA102" s="973"/>
      <c r="DB102" s="972" t="s">
        <v>523</v>
      </c>
      <c r="DC102" s="930"/>
      <c r="DD102" s="930"/>
      <c r="DE102" s="930"/>
      <c r="DF102" s="973"/>
      <c r="DG102" s="972" t="s">
        <v>523</v>
      </c>
      <c r="DH102" s="930"/>
      <c r="DI102" s="930"/>
      <c r="DJ102" s="930"/>
      <c r="DK102" s="973"/>
      <c r="DL102" s="972" t="s">
        <v>523</v>
      </c>
      <c r="DM102" s="930"/>
      <c r="DN102" s="930"/>
      <c r="DO102" s="930"/>
      <c r="DP102" s="973"/>
      <c r="DQ102" s="972" t="s">
        <v>523</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426</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427</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430</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431</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432</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433</v>
      </c>
      <c r="AB109" s="975"/>
      <c r="AC109" s="975"/>
      <c r="AD109" s="975"/>
      <c r="AE109" s="976"/>
      <c r="AF109" s="974" t="s">
        <v>308</v>
      </c>
      <c r="AG109" s="975"/>
      <c r="AH109" s="975"/>
      <c r="AI109" s="975"/>
      <c r="AJ109" s="976"/>
      <c r="AK109" s="974" t="s">
        <v>307</v>
      </c>
      <c r="AL109" s="975"/>
      <c r="AM109" s="975"/>
      <c r="AN109" s="975"/>
      <c r="AO109" s="976"/>
      <c r="AP109" s="974" t="s">
        <v>434</v>
      </c>
      <c r="AQ109" s="975"/>
      <c r="AR109" s="975"/>
      <c r="AS109" s="975"/>
      <c r="AT109" s="977"/>
      <c r="AU109" s="994" t="s">
        <v>432</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433</v>
      </c>
      <c r="BR109" s="975"/>
      <c r="BS109" s="975"/>
      <c r="BT109" s="975"/>
      <c r="BU109" s="976"/>
      <c r="BV109" s="974" t="s">
        <v>308</v>
      </c>
      <c r="BW109" s="975"/>
      <c r="BX109" s="975"/>
      <c r="BY109" s="975"/>
      <c r="BZ109" s="976"/>
      <c r="CA109" s="974" t="s">
        <v>307</v>
      </c>
      <c r="CB109" s="975"/>
      <c r="CC109" s="975"/>
      <c r="CD109" s="975"/>
      <c r="CE109" s="976"/>
      <c r="CF109" s="995" t="s">
        <v>434</v>
      </c>
      <c r="CG109" s="995"/>
      <c r="CH109" s="995"/>
      <c r="CI109" s="995"/>
      <c r="CJ109" s="995"/>
      <c r="CK109" s="974" t="s">
        <v>435</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433</v>
      </c>
      <c r="DH109" s="975"/>
      <c r="DI109" s="975"/>
      <c r="DJ109" s="975"/>
      <c r="DK109" s="976"/>
      <c r="DL109" s="974" t="s">
        <v>308</v>
      </c>
      <c r="DM109" s="975"/>
      <c r="DN109" s="975"/>
      <c r="DO109" s="975"/>
      <c r="DP109" s="976"/>
      <c r="DQ109" s="974" t="s">
        <v>307</v>
      </c>
      <c r="DR109" s="975"/>
      <c r="DS109" s="975"/>
      <c r="DT109" s="975"/>
      <c r="DU109" s="976"/>
      <c r="DV109" s="974" t="s">
        <v>434</v>
      </c>
      <c r="DW109" s="975"/>
      <c r="DX109" s="975"/>
      <c r="DY109" s="975"/>
      <c r="DZ109" s="977"/>
    </row>
    <row r="110" spans="1:131" s="246" customFormat="1" ht="26.25" customHeight="1" x14ac:dyDescent="0.15">
      <c r="A110" s="978" t="s">
        <v>436</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7021081</v>
      </c>
      <c r="AB110" s="982"/>
      <c r="AC110" s="982"/>
      <c r="AD110" s="982"/>
      <c r="AE110" s="983"/>
      <c r="AF110" s="984">
        <v>6883749</v>
      </c>
      <c r="AG110" s="982"/>
      <c r="AH110" s="982"/>
      <c r="AI110" s="982"/>
      <c r="AJ110" s="983"/>
      <c r="AK110" s="984">
        <v>6762639</v>
      </c>
      <c r="AL110" s="982"/>
      <c r="AM110" s="982"/>
      <c r="AN110" s="982"/>
      <c r="AO110" s="983"/>
      <c r="AP110" s="985">
        <v>26.5</v>
      </c>
      <c r="AQ110" s="986"/>
      <c r="AR110" s="986"/>
      <c r="AS110" s="986"/>
      <c r="AT110" s="987"/>
      <c r="AU110" s="988" t="s">
        <v>73</v>
      </c>
      <c r="AV110" s="989"/>
      <c r="AW110" s="989"/>
      <c r="AX110" s="989"/>
      <c r="AY110" s="989"/>
      <c r="AZ110" s="1030" t="s">
        <v>437</v>
      </c>
      <c r="BA110" s="979"/>
      <c r="BB110" s="979"/>
      <c r="BC110" s="979"/>
      <c r="BD110" s="979"/>
      <c r="BE110" s="979"/>
      <c r="BF110" s="979"/>
      <c r="BG110" s="979"/>
      <c r="BH110" s="979"/>
      <c r="BI110" s="979"/>
      <c r="BJ110" s="979"/>
      <c r="BK110" s="979"/>
      <c r="BL110" s="979"/>
      <c r="BM110" s="979"/>
      <c r="BN110" s="979"/>
      <c r="BO110" s="979"/>
      <c r="BP110" s="980"/>
      <c r="BQ110" s="1016">
        <v>51281262</v>
      </c>
      <c r="BR110" s="1017"/>
      <c r="BS110" s="1017"/>
      <c r="BT110" s="1017"/>
      <c r="BU110" s="1017"/>
      <c r="BV110" s="1017">
        <v>50690142</v>
      </c>
      <c r="BW110" s="1017"/>
      <c r="BX110" s="1017"/>
      <c r="BY110" s="1017"/>
      <c r="BZ110" s="1017"/>
      <c r="CA110" s="1017">
        <v>51103350</v>
      </c>
      <c r="CB110" s="1017"/>
      <c r="CC110" s="1017"/>
      <c r="CD110" s="1017"/>
      <c r="CE110" s="1017"/>
      <c r="CF110" s="1031">
        <v>200.3</v>
      </c>
      <c r="CG110" s="1032"/>
      <c r="CH110" s="1032"/>
      <c r="CI110" s="1032"/>
      <c r="CJ110" s="1032"/>
      <c r="CK110" s="1033" t="s">
        <v>438</v>
      </c>
      <c r="CL110" s="1034"/>
      <c r="CM110" s="1013" t="s">
        <v>439</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440</v>
      </c>
      <c r="DH110" s="1017"/>
      <c r="DI110" s="1017"/>
      <c r="DJ110" s="1017"/>
      <c r="DK110" s="1017"/>
      <c r="DL110" s="1017" t="s">
        <v>176</v>
      </c>
      <c r="DM110" s="1017"/>
      <c r="DN110" s="1017"/>
      <c r="DO110" s="1017"/>
      <c r="DP110" s="1017"/>
      <c r="DQ110" s="1017" t="s">
        <v>441</v>
      </c>
      <c r="DR110" s="1017"/>
      <c r="DS110" s="1017"/>
      <c r="DT110" s="1017"/>
      <c r="DU110" s="1017"/>
      <c r="DV110" s="1018" t="s">
        <v>176</v>
      </c>
      <c r="DW110" s="1018"/>
      <c r="DX110" s="1018"/>
      <c r="DY110" s="1018"/>
      <c r="DZ110" s="1019"/>
    </row>
    <row r="111" spans="1:131" s="246" customFormat="1" ht="26.25" customHeight="1" x14ac:dyDescent="0.15">
      <c r="A111" s="1020" t="s">
        <v>442</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441</v>
      </c>
      <c r="AB111" s="1024"/>
      <c r="AC111" s="1024"/>
      <c r="AD111" s="1024"/>
      <c r="AE111" s="1025"/>
      <c r="AF111" s="1026" t="s">
        <v>443</v>
      </c>
      <c r="AG111" s="1024"/>
      <c r="AH111" s="1024"/>
      <c r="AI111" s="1024"/>
      <c r="AJ111" s="1025"/>
      <c r="AK111" s="1026" t="s">
        <v>443</v>
      </c>
      <c r="AL111" s="1024"/>
      <c r="AM111" s="1024"/>
      <c r="AN111" s="1024"/>
      <c r="AO111" s="1025"/>
      <c r="AP111" s="1027" t="s">
        <v>443</v>
      </c>
      <c r="AQ111" s="1028"/>
      <c r="AR111" s="1028"/>
      <c r="AS111" s="1028"/>
      <c r="AT111" s="1029"/>
      <c r="AU111" s="990"/>
      <c r="AV111" s="991"/>
      <c r="AW111" s="991"/>
      <c r="AX111" s="991"/>
      <c r="AY111" s="991"/>
      <c r="AZ111" s="1039" t="s">
        <v>444</v>
      </c>
      <c r="BA111" s="1040"/>
      <c r="BB111" s="1040"/>
      <c r="BC111" s="1040"/>
      <c r="BD111" s="1040"/>
      <c r="BE111" s="1040"/>
      <c r="BF111" s="1040"/>
      <c r="BG111" s="1040"/>
      <c r="BH111" s="1040"/>
      <c r="BI111" s="1040"/>
      <c r="BJ111" s="1040"/>
      <c r="BK111" s="1040"/>
      <c r="BL111" s="1040"/>
      <c r="BM111" s="1040"/>
      <c r="BN111" s="1040"/>
      <c r="BO111" s="1040"/>
      <c r="BP111" s="1041"/>
      <c r="BQ111" s="1009">
        <v>964655</v>
      </c>
      <c r="BR111" s="1010"/>
      <c r="BS111" s="1010"/>
      <c r="BT111" s="1010"/>
      <c r="BU111" s="1010"/>
      <c r="BV111" s="1010">
        <v>837389</v>
      </c>
      <c r="BW111" s="1010"/>
      <c r="BX111" s="1010"/>
      <c r="BY111" s="1010"/>
      <c r="BZ111" s="1010"/>
      <c r="CA111" s="1010">
        <v>708253</v>
      </c>
      <c r="CB111" s="1010"/>
      <c r="CC111" s="1010"/>
      <c r="CD111" s="1010"/>
      <c r="CE111" s="1010"/>
      <c r="CF111" s="1004">
        <v>2.8</v>
      </c>
      <c r="CG111" s="1005"/>
      <c r="CH111" s="1005"/>
      <c r="CI111" s="1005"/>
      <c r="CJ111" s="1005"/>
      <c r="CK111" s="1035"/>
      <c r="CL111" s="1036"/>
      <c r="CM111" s="1006" t="s">
        <v>445</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176</v>
      </c>
      <c r="DH111" s="1010"/>
      <c r="DI111" s="1010"/>
      <c r="DJ111" s="1010"/>
      <c r="DK111" s="1010"/>
      <c r="DL111" s="1010" t="s">
        <v>443</v>
      </c>
      <c r="DM111" s="1010"/>
      <c r="DN111" s="1010"/>
      <c r="DO111" s="1010"/>
      <c r="DP111" s="1010"/>
      <c r="DQ111" s="1010" t="s">
        <v>443</v>
      </c>
      <c r="DR111" s="1010"/>
      <c r="DS111" s="1010"/>
      <c r="DT111" s="1010"/>
      <c r="DU111" s="1010"/>
      <c r="DV111" s="1011" t="s">
        <v>441</v>
      </c>
      <c r="DW111" s="1011"/>
      <c r="DX111" s="1011"/>
      <c r="DY111" s="1011"/>
      <c r="DZ111" s="1012"/>
    </row>
    <row r="112" spans="1:131" s="246" customFormat="1" ht="26.25" customHeight="1" x14ac:dyDescent="0.15">
      <c r="A112" s="1042" t="s">
        <v>446</v>
      </c>
      <c r="B112" s="1043"/>
      <c r="C112" s="1040" t="s">
        <v>447</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176</v>
      </c>
      <c r="AB112" s="1049"/>
      <c r="AC112" s="1049"/>
      <c r="AD112" s="1049"/>
      <c r="AE112" s="1050"/>
      <c r="AF112" s="1051" t="s">
        <v>443</v>
      </c>
      <c r="AG112" s="1049"/>
      <c r="AH112" s="1049"/>
      <c r="AI112" s="1049"/>
      <c r="AJ112" s="1050"/>
      <c r="AK112" s="1051" t="s">
        <v>448</v>
      </c>
      <c r="AL112" s="1049"/>
      <c r="AM112" s="1049"/>
      <c r="AN112" s="1049"/>
      <c r="AO112" s="1050"/>
      <c r="AP112" s="1052" t="s">
        <v>440</v>
      </c>
      <c r="AQ112" s="1053"/>
      <c r="AR112" s="1053"/>
      <c r="AS112" s="1053"/>
      <c r="AT112" s="1054"/>
      <c r="AU112" s="990"/>
      <c r="AV112" s="991"/>
      <c r="AW112" s="991"/>
      <c r="AX112" s="991"/>
      <c r="AY112" s="991"/>
      <c r="AZ112" s="1039" t="s">
        <v>449</v>
      </c>
      <c r="BA112" s="1040"/>
      <c r="BB112" s="1040"/>
      <c r="BC112" s="1040"/>
      <c r="BD112" s="1040"/>
      <c r="BE112" s="1040"/>
      <c r="BF112" s="1040"/>
      <c r="BG112" s="1040"/>
      <c r="BH112" s="1040"/>
      <c r="BI112" s="1040"/>
      <c r="BJ112" s="1040"/>
      <c r="BK112" s="1040"/>
      <c r="BL112" s="1040"/>
      <c r="BM112" s="1040"/>
      <c r="BN112" s="1040"/>
      <c r="BO112" s="1040"/>
      <c r="BP112" s="1041"/>
      <c r="BQ112" s="1009">
        <v>14598616</v>
      </c>
      <c r="BR112" s="1010"/>
      <c r="BS112" s="1010"/>
      <c r="BT112" s="1010"/>
      <c r="BU112" s="1010"/>
      <c r="BV112" s="1010">
        <v>14223515</v>
      </c>
      <c r="BW112" s="1010"/>
      <c r="BX112" s="1010"/>
      <c r="BY112" s="1010"/>
      <c r="BZ112" s="1010"/>
      <c r="CA112" s="1010">
        <v>13330519</v>
      </c>
      <c r="CB112" s="1010"/>
      <c r="CC112" s="1010"/>
      <c r="CD112" s="1010"/>
      <c r="CE112" s="1010"/>
      <c r="CF112" s="1004">
        <v>52.3</v>
      </c>
      <c r="CG112" s="1005"/>
      <c r="CH112" s="1005"/>
      <c r="CI112" s="1005"/>
      <c r="CJ112" s="1005"/>
      <c r="CK112" s="1035"/>
      <c r="CL112" s="1036"/>
      <c r="CM112" s="1006" t="s">
        <v>450</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176</v>
      </c>
      <c r="DH112" s="1010"/>
      <c r="DI112" s="1010"/>
      <c r="DJ112" s="1010"/>
      <c r="DK112" s="1010"/>
      <c r="DL112" s="1010" t="s">
        <v>441</v>
      </c>
      <c r="DM112" s="1010"/>
      <c r="DN112" s="1010"/>
      <c r="DO112" s="1010"/>
      <c r="DP112" s="1010"/>
      <c r="DQ112" s="1010" t="s">
        <v>176</v>
      </c>
      <c r="DR112" s="1010"/>
      <c r="DS112" s="1010"/>
      <c r="DT112" s="1010"/>
      <c r="DU112" s="1010"/>
      <c r="DV112" s="1011" t="s">
        <v>443</v>
      </c>
      <c r="DW112" s="1011"/>
      <c r="DX112" s="1011"/>
      <c r="DY112" s="1011"/>
      <c r="DZ112" s="1012"/>
    </row>
    <row r="113" spans="1:130" s="246" customFormat="1" ht="26.25" customHeight="1" x14ac:dyDescent="0.15">
      <c r="A113" s="1044"/>
      <c r="B113" s="1045"/>
      <c r="C113" s="1040" t="s">
        <v>451</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1745827</v>
      </c>
      <c r="AB113" s="1024"/>
      <c r="AC113" s="1024"/>
      <c r="AD113" s="1024"/>
      <c r="AE113" s="1025"/>
      <c r="AF113" s="1026">
        <v>1685504</v>
      </c>
      <c r="AG113" s="1024"/>
      <c r="AH113" s="1024"/>
      <c r="AI113" s="1024"/>
      <c r="AJ113" s="1025"/>
      <c r="AK113" s="1026">
        <v>1613859</v>
      </c>
      <c r="AL113" s="1024"/>
      <c r="AM113" s="1024"/>
      <c r="AN113" s="1024"/>
      <c r="AO113" s="1025"/>
      <c r="AP113" s="1027">
        <v>6.3</v>
      </c>
      <c r="AQ113" s="1028"/>
      <c r="AR113" s="1028"/>
      <c r="AS113" s="1028"/>
      <c r="AT113" s="1029"/>
      <c r="AU113" s="990"/>
      <c r="AV113" s="991"/>
      <c r="AW113" s="991"/>
      <c r="AX113" s="991"/>
      <c r="AY113" s="991"/>
      <c r="AZ113" s="1039" t="s">
        <v>452</v>
      </c>
      <c r="BA113" s="1040"/>
      <c r="BB113" s="1040"/>
      <c r="BC113" s="1040"/>
      <c r="BD113" s="1040"/>
      <c r="BE113" s="1040"/>
      <c r="BF113" s="1040"/>
      <c r="BG113" s="1040"/>
      <c r="BH113" s="1040"/>
      <c r="BI113" s="1040"/>
      <c r="BJ113" s="1040"/>
      <c r="BK113" s="1040"/>
      <c r="BL113" s="1040"/>
      <c r="BM113" s="1040"/>
      <c r="BN113" s="1040"/>
      <c r="BO113" s="1040"/>
      <c r="BP113" s="1041"/>
      <c r="BQ113" s="1009">
        <v>159646</v>
      </c>
      <c r="BR113" s="1010"/>
      <c r="BS113" s="1010"/>
      <c r="BT113" s="1010"/>
      <c r="BU113" s="1010"/>
      <c r="BV113" s="1010">
        <v>95158</v>
      </c>
      <c r="BW113" s="1010"/>
      <c r="BX113" s="1010"/>
      <c r="BY113" s="1010"/>
      <c r="BZ113" s="1010"/>
      <c r="CA113" s="1010">
        <v>33416</v>
      </c>
      <c r="CB113" s="1010"/>
      <c r="CC113" s="1010"/>
      <c r="CD113" s="1010"/>
      <c r="CE113" s="1010"/>
      <c r="CF113" s="1004">
        <v>0.1</v>
      </c>
      <c r="CG113" s="1005"/>
      <c r="CH113" s="1005"/>
      <c r="CI113" s="1005"/>
      <c r="CJ113" s="1005"/>
      <c r="CK113" s="1035"/>
      <c r="CL113" s="1036"/>
      <c r="CM113" s="1006" t="s">
        <v>453</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176</v>
      </c>
      <c r="DH113" s="1049"/>
      <c r="DI113" s="1049"/>
      <c r="DJ113" s="1049"/>
      <c r="DK113" s="1050"/>
      <c r="DL113" s="1051" t="s">
        <v>176</v>
      </c>
      <c r="DM113" s="1049"/>
      <c r="DN113" s="1049"/>
      <c r="DO113" s="1049"/>
      <c r="DP113" s="1050"/>
      <c r="DQ113" s="1051" t="s">
        <v>441</v>
      </c>
      <c r="DR113" s="1049"/>
      <c r="DS113" s="1049"/>
      <c r="DT113" s="1049"/>
      <c r="DU113" s="1050"/>
      <c r="DV113" s="1052" t="s">
        <v>448</v>
      </c>
      <c r="DW113" s="1053"/>
      <c r="DX113" s="1053"/>
      <c r="DY113" s="1053"/>
      <c r="DZ113" s="1054"/>
    </row>
    <row r="114" spans="1:130" s="246" customFormat="1" ht="26.25" customHeight="1" x14ac:dyDescent="0.15">
      <c r="A114" s="1044"/>
      <c r="B114" s="1045"/>
      <c r="C114" s="1040" t="s">
        <v>454</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70820</v>
      </c>
      <c r="AB114" s="1049"/>
      <c r="AC114" s="1049"/>
      <c r="AD114" s="1049"/>
      <c r="AE114" s="1050"/>
      <c r="AF114" s="1051">
        <v>69547</v>
      </c>
      <c r="AG114" s="1049"/>
      <c r="AH114" s="1049"/>
      <c r="AI114" s="1049"/>
      <c r="AJ114" s="1050"/>
      <c r="AK114" s="1051">
        <v>61195</v>
      </c>
      <c r="AL114" s="1049"/>
      <c r="AM114" s="1049"/>
      <c r="AN114" s="1049"/>
      <c r="AO114" s="1050"/>
      <c r="AP114" s="1052">
        <v>0.2</v>
      </c>
      <c r="AQ114" s="1053"/>
      <c r="AR114" s="1053"/>
      <c r="AS114" s="1053"/>
      <c r="AT114" s="1054"/>
      <c r="AU114" s="990"/>
      <c r="AV114" s="991"/>
      <c r="AW114" s="991"/>
      <c r="AX114" s="991"/>
      <c r="AY114" s="991"/>
      <c r="AZ114" s="1039" t="s">
        <v>455</v>
      </c>
      <c r="BA114" s="1040"/>
      <c r="BB114" s="1040"/>
      <c r="BC114" s="1040"/>
      <c r="BD114" s="1040"/>
      <c r="BE114" s="1040"/>
      <c r="BF114" s="1040"/>
      <c r="BG114" s="1040"/>
      <c r="BH114" s="1040"/>
      <c r="BI114" s="1040"/>
      <c r="BJ114" s="1040"/>
      <c r="BK114" s="1040"/>
      <c r="BL114" s="1040"/>
      <c r="BM114" s="1040"/>
      <c r="BN114" s="1040"/>
      <c r="BO114" s="1040"/>
      <c r="BP114" s="1041"/>
      <c r="BQ114" s="1009">
        <v>9029394</v>
      </c>
      <c r="BR114" s="1010"/>
      <c r="BS114" s="1010"/>
      <c r="BT114" s="1010"/>
      <c r="BU114" s="1010"/>
      <c r="BV114" s="1010">
        <v>8565869</v>
      </c>
      <c r="BW114" s="1010"/>
      <c r="BX114" s="1010"/>
      <c r="BY114" s="1010"/>
      <c r="BZ114" s="1010"/>
      <c r="CA114" s="1010">
        <v>7947528</v>
      </c>
      <c r="CB114" s="1010"/>
      <c r="CC114" s="1010"/>
      <c r="CD114" s="1010"/>
      <c r="CE114" s="1010"/>
      <c r="CF114" s="1004">
        <v>31.2</v>
      </c>
      <c r="CG114" s="1005"/>
      <c r="CH114" s="1005"/>
      <c r="CI114" s="1005"/>
      <c r="CJ114" s="1005"/>
      <c r="CK114" s="1035"/>
      <c r="CL114" s="1036"/>
      <c r="CM114" s="1006" t="s">
        <v>456</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448</v>
      </c>
      <c r="DH114" s="1049"/>
      <c r="DI114" s="1049"/>
      <c r="DJ114" s="1049"/>
      <c r="DK114" s="1050"/>
      <c r="DL114" s="1051" t="s">
        <v>440</v>
      </c>
      <c r="DM114" s="1049"/>
      <c r="DN114" s="1049"/>
      <c r="DO114" s="1049"/>
      <c r="DP114" s="1050"/>
      <c r="DQ114" s="1051" t="s">
        <v>443</v>
      </c>
      <c r="DR114" s="1049"/>
      <c r="DS114" s="1049"/>
      <c r="DT114" s="1049"/>
      <c r="DU114" s="1050"/>
      <c r="DV114" s="1052" t="s">
        <v>176</v>
      </c>
      <c r="DW114" s="1053"/>
      <c r="DX114" s="1053"/>
      <c r="DY114" s="1053"/>
      <c r="DZ114" s="1054"/>
    </row>
    <row r="115" spans="1:130" s="246" customFormat="1" ht="26.25" customHeight="1" x14ac:dyDescent="0.15">
      <c r="A115" s="1044"/>
      <c r="B115" s="1045"/>
      <c r="C115" s="1040" t="s">
        <v>457</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146512</v>
      </c>
      <c r="AB115" s="1024"/>
      <c r="AC115" s="1024"/>
      <c r="AD115" s="1024"/>
      <c r="AE115" s="1025"/>
      <c r="AF115" s="1026">
        <v>145414</v>
      </c>
      <c r="AG115" s="1024"/>
      <c r="AH115" s="1024"/>
      <c r="AI115" s="1024"/>
      <c r="AJ115" s="1025"/>
      <c r="AK115" s="1026">
        <v>142534</v>
      </c>
      <c r="AL115" s="1024"/>
      <c r="AM115" s="1024"/>
      <c r="AN115" s="1024"/>
      <c r="AO115" s="1025"/>
      <c r="AP115" s="1027">
        <v>0.6</v>
      </c>
      <c r="AQ115" s="1028"/>
      <c r="AR115" s="1028"/>
      <c r="AS115" s="1028"/>
      <c r="AT115" s="1029"/>
      <c r="AU115" s="990"/>
      <c r="AV115" s="991"/>
      <c r="AW115" s="991"/>
      <c r="AX115" s="991"/>
      <c r="AY115" s="991"/>
      <c r="AZ115" s="1039" t="s">
        <v>458</v>
      </c>
      <c r="BA115" s="1040"/>
      <c r="BB115" s="1040"/>
      <c r="BC115" s="1040"/>
      <c r="BD115" s="1040"/>
      <c r="BE115" s="1040"/>
      <c r="BF115" s="1040"/>
      <c r="BG115" s="1040"/>
      <c r="BH115" s="1040"/>
      <c r="BI115" s="1040"/>
      <c r="BJ115" s="1040"/>
      <c r="BK115" s="1040"/>
      <c r="BL115" s="1040"/>
      <c r="BM115" s="1040"/>
      <c r="BN115" s="1040"/>
      <c r="BO115" s="1040"/>
      <c r="BP115" s="1041"/>
      <c r="BQ115" s="1009" t="s">
        <v>441</v>
      </c>
      <c r="BR115" s="1010"/>
      <c r="BS115" s="1010"/>
      <c r="BT115" s="1010"/>
      <c r="BU115" s="1010"/>
      <c r="BV115" s="1010" t="s">
        <v>443</v>
      </c>
      <c r="BW115" s="1010"/>
      <c r="BX115" s="1010"/>
      <c r="BY115" s="1010"/>
      <c r="BZ115" s="1010"/>
      <c r="CA115" s="1010" t="s">
        <v>440</v>
      </c>
      <c r="CB115" s="1010"/>
      <c r="CC115" s="1010"/>
      <c r="CD115" s="1010"/>
      <c r="CE115" s="1010"/>
      <c r="CF115" s="1004" t="s">
        <v>443</v>
      </c>
      <c r="CG115" s="1005"/>
      <c r="CH115" s="1005"/>
      <c r="CI115" s="1005"/>
      <c r="CJ115" s="1005"/>
      <c r="CK115" s="1035"/>
      <c r="CL115" s="1036"/>
      <c r="CM115" s="1039" t="s">
        <v>459</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441</v>
      </c>
      <c r="DH115" s="1049"/>
      <c r="DI115" s="1049"/>
      <c r="DJ115" s="1049"/>
      <c r="DK115" s="1050"/>
      <c r="DL115" s="1051" t="s">
        <v>176</v>
      </c>
      <c r="DM115" s="1049"/>
      <c r="DN115" s="1049"/>
      <c r="DO115" s="1049"/>
      <c r="DP115" s="1050"/>
      <c r="DQ115" s="1051" t="s">
        <v>443</v>
      </c>
      <c r="DR115" s="1049"/>
      <c r="DS115" s="1049"/>
      <c r="DT115" s="1049"/>
      <c r="DU115" s="1050"/>
      <c r="DV115" s="1052" t="s">
        <v>443</v>
      </c>
      <c r="DW115" s="1053"/>
      <c r="DX115" s="1053"/>
      <c r="DY115" s="1053"/>
      <c r="DZ115" s="1054"/>
    </row>
    <row r="116" spans="1:130" s="246" customFormat="1" ht="26.25" customHeight="1" x14ac:dyDescent="0.15">
      <c r="A116" s="1046"/>
      <c r="B116" s="1047"/>
      <c r="C116" s="1055" t="s">
        <v>460</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176</v>
      </c>
      <c r="AB116" s="1049"/>
      <c r="AC116" s="1049"/>
      <c r="AD116" s="1049"/>
      <c r="AE116" s="1050"/>
      <c r="AF116" s="1051" t="s">
        <v>441</v>
      </c>
      <c r="AG116" s="1049"/>
      <c r="AH116" s="1049"/>
      <c r="AI116" s="1049"/>
      <c r="AJ116" s="1050"/>
      <c r="AK116" s="1051" t="s">
        <v>176</v>
      </c>
      <c r="AL116" s="1049"/>
      <c r="AM116" s="1049"/>
      <c r="AN116" s="1049"/>
      <c r="AO116" s="1050"/>
      <c r="AP116" s="1052" t="s">
        <v>176</v>
      </c>
      <c r="AQ116" s="1053"/>
      <c r="AR116" s="1053"/>
      <c r="AS116" s="1053"/>
      <c r="AT116" s="1054"/>
      <c r="AU116" s="990"/>
      <c r="AV116" s="991"/>
      <c r="AW116" s="991"/>
      <c r="AX116" s="991"/>
      <c r="AY116" s="991"/>
      <c r="AZ116" s="1057" t="s">
        <v>461</v>
      </c>
      <c r="BA116" s="1058"/>
      <c r="BB116" s="1058"/>
      <c r="BC116" s="1058"/>
      <c r="BD116" s="1058"/>
      <c r="BE116" s="1058"/>
      <c r="BF116" s="1058"/>
      <c r="BG116" s="1058"/>
      <c r="BH116" s="1058"/>
      <c r="BI116" s="1058"/>
      <c r="BJ116" s="1058"/>
      <c r="BK116" s="1058"/>
      <c r="BL116" s="1058"/>
      <c r="BM116" s="1058"/>
      <c r="BN116" s="1058"/>
      <c r="BO116" s="1058"/>
      <c r="BP116" s="1059"/>
      <c r="BQ116" s="1009" t="s">
        <v>176</v>
      </c>
      <c r="BR116" s="1010"/>
      <c r="BS116" s="1010"/>
      <c r="BT116" s="1010"/>
      <c r="BU116" s="1010"/>
      <c r="BV116" s="1010" t="s">
        <v>176</v>
      </c>
      <c r="BW116" s="1010"/>
      <c r="BX116" s="1010"/>
      <c r="BY116" s="1010"/>
      <c r="BZ116" s="1010"/>
      <c r="CA116" s="1010" t="s">
        <v>441</v>
      </c>
      <c r="CB116" s="1010"/>
      <c r="CC116" s="1010"/>
      <c r="CD116" s="1010"/>
      <c r="CE116" s="1010"/>
      <c r="CF116" s="1004" t="s">
        <v>443</v>
      </c>
      <c r="CG116" s="1005"/>
      <c r="CH116" s="1005"/>
      <c r="CI116" s="1005"/>
      <c r="CJ116" s="1005"/>
      <c r="CK116" s="1035"/>
      <c r="CL116" s="1036"/>
      <c r="CM116" s="1006" t="s">
        <v>462</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441</v>
      </c>
      <c r="DH116" s="1049"/>
      <c r="DI116" s="1049"/>
      <c r="DJ116" s="1049"/>
      <c r="DK116" s="1050"/>
      <c r="DL116" s="1051" t="s">
        <v>176</v>
      </c>
      <c r="DM116" s="1049"/>
      <c r="DN116" s="1049"/>
      <c r="DO116" s="1049"/>
      <c r="DP116" s="1050"/>
      <c r="DQ116" s="1051" t="s">
        <v>176</v>
      </c>
      <c r="DR116" s="1049"/>
      <c r="DS116" s="1049"/>
      <c r="DT116" s="1049"/>
      <c r="DU116" s="1050"/>
      <c r="DV116" s="1052" t="s">
        <v>443</v>
      </c>
      <c r="DW116" s="1053"/>
      <c r="DX116" s="1053"/>
      <c r="DY116" s="1053"/>
      <c r="DZ116" s="1054"/>
    </row>
    <row r="117" spans="1:130" s="246" customFormat="1" ht="26.25" customHeight="1" x14ac:dyDescent="0.15">
      <c r="A117" s="994" t="s">
        <v>189</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463</v>
      </c>
      <c r="Z117" s="976"/>
      <c r="AA117" s="1066">
        <v>8984240</v>
      </c>
      <c r="AB117" s="1067"/>
      <c r="AC117" s="1067"/>
      <c r="AD117" s="1067"/>
      <c r="AE117" s="1068"/>
      <c r="AF117" s="1069">
        <v>8784214</v>
      </c>
      <c r="AG117" s="1067"/>
      <c r="AH117" s="1067"/>
      <c r="AI117" s="1067"/>
      <c r="AJ117" s="1068"/>
      <c r="AK117" s="1069">
        <v>8580227</v>
      </c>
      <c r="AL117" s="1067"/>
      <c r="AM117" s="1067"/>
      <c r="AN117" s="1067"/>
      <c r="AO117" s="1068"/>
      <c r="AP117" s="1070"/>
      <c r="AQ117" s="1071"/>
      <c r="AR117" s="1071"/>
      <c r="AS117" s="1071"/>
      <c r="AT117" s="1072"/>
      <c r="AU117" s="990"/>
      <c r="AV117" s="991"/>
      <c r="AW117" s="991"/>
      <c r="AX117" s="991"/>
      <c r="AY117" s="991"/>
      <c r="AZ117" s="1057" t="s">
        <v>464</v>
      </c>
      <c r="BA117" s="1058"/>
      <c r="BB117" s="1058"/>
      <c r="BC117" s="1058"/>
      <c r="BD117" s="1058"/>
      <c r="BE117" s="1058"/>
      <c r="BF117" s="1058"/>
      <c r="BG117" s="1058"/>
      <c r="BH117" s="1058"/>
      <c r="BI117" s="1058"/>
      <c r="BJ117" s="1058"/>
      <c r="BK117" s="1058"/>
      <c r="BL117" s="1058"/>
      <c r="BM117" s="1058"/>
      <c r="BN117" s="1058"/>
      <c r="BO117" s="1058"/>
      <c r="BP117" s="1059"/>
      <c r="BQ117" s="1009" t="s">
        <v>443</v>
      </c>
      <c r="BR117" s="1010"/>
      <c r="BS117" s="1010"/>
      <c r="BT117" s="1010"/>
      <c r="BU117" s="1010"/>
      <c r="BV117" s="1010" t="s">
        <v>443</v>
      </c>
      <c r="BW117" s="1010"/>
      <c r="BX117" s="1010"/>
      <c r="BY117" s="1010"/>
      <c r="BZ117" s="1010"/>
      <c r="CA117" s="1010" t="s">
        <v>443</v>
      </c>
      <c r="CB117" s="1010"/>
      <c r="CC117" s="1010"/>
      <c r="CD117" s="1010"/>
      <c r="CE117" s="1010"/>
      <c r="CF117" s="1004" t="s">
        <v>440</v>
      </c>
      <c r="CG117" s="1005"/>
      <c r="CH117" s="1005"/>
      <c r="CI117" s="1005"/>
      <c r="CJ117" s="1005"/>
      <c r="CK117" s="1035"/>
      <c r="CL117" s="1036"/>
      <c r="CM117" s="1006" t="s">
        <v>465</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176</v>
      </c>
      <c r="DH117" s="1049"/>
      <c r="DI117" s="1049"/>
      <c r="DJ117" s="1049"/>
      <c r="DK117" s="1050"/>
      <c r="DL117" s="1051" t="s">
        <v>176</v>
      </c>
      <c r="DM117" s="1049"/>
      <c r="DN117" s="1049"/>
      <c r="DO117" s="1049"/>
      <c r="DP117" s="1050"/>
      <c r="DQ117" s="1051" t="s">
        <v>443</v>
      </c>
      <c r="DR117" s="1049"/>
      <c r="DS117" s="1049"/>
      <c r="DT117" s="1049"/>
      <c r="DU117" s="1050"/>
      <c r="DV117" s="1052" t="s">
        <v>176</v>
      </c>
      <c r="DW117" s="1053"/>
      <c r="DX117" s="1053"/>
      <c r="DY117" s="1053"/>
      <c r="DZ117" s="1054"/>
    </row>
    <row r="118" spans="1:130" s="246" customFormat="1" ht="26.25" customHeight="1" x14ac:dyDescent="0.15">
      <c r="A118" s="994" t="s">
        <v>435</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433</v>
      </c>
      <c r="AB118" s="975"/>
      <c r="AC118" s="975"/>
      <c r="AD118" s="975"/>
      <c r="AE118" s="976"/>
      <c r="AF118" s="974" t="s">
        <v>308</v>
      </c>
      <c r="AG118" s="975"/>
      <c r="AH118" s="975"/>
      <c r="AI118" s="975"/>
      <c r="AJ118" s="976"/>
      <c r="AK118" s="974" t="s">
        <v>307</v>
      </c>
      <c r="AL118" s="975"/>
      <c r="AM118" s="975"/>
      <c r="AN118" s="975"/>
      <c r="AO118" s="976"/>
      <c r="AP118" s="1061" t="s">
        <v>434</v>
      </c>
      <c r="AQ118" s="1062"/>
      <c r="AR118" s="1062"/>
      <c r="AS118" s="1062"/>
      <c r="AT118" s="1063"/>
      <c r="AU118" s="990"/>
      <c r="AV118" s="991"/>
      <c r="AW118" s="991"/>
      <c r="AX118" s="991"/>
      <c r="AY118" s="991"/>
      <c r="AZ118" s="1064" t="s">
        <v>466</v>
      </c>
      <c r="BA118" s="1055"/>
      <c r="BB118" s="1055"/>
      <c r="BC118" s="1055"/>
      <c r="BD118" s="1055"/>
      <c r="BE118" s="1055"/>
      <c r="BF118" s="1055"/>
      <c r="BG118" s="1055"/>
      <c r="BH118" s="1055"/>
      <c r="BI118" s="1055"/>
      <c r="BJ118" s="1055"/>
      <c r="BK118" s="1055"/>
      <c r="BL118" s="1055"/>
      <c r="BM118" s="1055"/>
      <c r="BN118" s="1055"/>
      <c r="BO118" s="1055"/>
      <c r="BP118" s="1056"/>
      <c r="BQ118" s="1087" t="s">
        <v>443</v>
      </c>
      <c r="BR118" s="1088"/>
      <c r="BS118" s="1088"/>
      <c r="BT118" s="1088"/>
      <c r="BU118" s="1088"/>
      <c r="BV118" s="1088" t="s">
        <v>176</v>
      </c>
      <c r="BW118" s="1088"/>
      <c r="BX118" s="1088"/>
      <c r="BY118" s="1088"/>
      <c r="BZ118" s="1088"/>
      <c r="CA118" s="1088" t="s">
        <v>443</v>
      </c>
      <c r="CB118" s="1088"/>
      <c r="CC118" s="1088"/>
      <c r="CD118" s="1088"/>
      <c r="CE118" s="1088"/>
      <c r="CF118" s="1004" t="s">
        <v>176</v>
      </c>
      <c r="CG118" s="1005"/>
      <c r="CH118" s="1005"/>
      <c r="CI118" s="1005"/>
      <c r="CJ118" s="1005"/>
      <c r="CK118" s="1035"/>
      <c r="CL118" s="1036"/>
      <c r="CM118" s="1006" t="s">
        <v>467</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176</v>
      </c>
      <c r="DH118" s="1049"/>
      <c r="DI118" s="1049"/>
      <c r="DJ118" s="1049"/>
      <c r="DK118" s="1050"/>
      <c r="DL118" s="1051" t="s">
        <v>176</v>
      </c>
      <c r="DM118" s="1049"/>
      <c r="DN118" s="1049"/>
      <c r="DO118" s="1049"/>
      <c r="DP118" s="1050"/>
      <c r="DQ118" s="1051" t="s">
        <v>440</v>
      </c>
      <c r="DR118" s="1049"/>
      <c r="DS118" s="1049"/>
      <c r="DT118" s="1049"/>
      <c r="DU118" s="1050"/>
      <c r="DV118" s="1052" t="s">
        <v>176</v>
      </c>
      <c r="DW118" s="1053"/>
      <c r="DX118" s="1053"/>
      <c r="DY118" s="1053"/>
      <c r="DZ118" s="1054"/>
    </row>
    <row r="119" spans="1:130" s="246" customFormat="1" ht="26.25" customHeight="1" x14ac:dyDescent="0.15">
      <c r="A119" s="1148" t="s">
        <v>438</v>
      </c>
      <c r="B119" s="1034"/>
      <c r="C119" s="1013" t="s">
        <v>439</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176</v>
      </c>
      <c r="AB119" s="982"/>
      <c r="AC119" s="982"/>
      <c r="AD119" s="982"/>
      <c r="AE119" s="983"/>
      <c r="AF119" s="984" t="s">
        <v>176</v>
      </c>
      <c r="AG119" s="982"/>
      <c r="AH119" s="982"/>
      <c r="AI119" s="982"/>
      <c r="AJ119" s="983"/>
      <c r="AK119" s="984" t="s">
        <v>176</v>
      </c>
      <c r="AL119" s="982"/>
      <c r="AM119" s="982"/>
      <c r="AN119" s="982"/>
      <c r="AO119" s="983"/>
      <c r="AP119" s="985" t="s">
        <v>176</v>
      </c>
      <c r="AQ119" s="986"/>
      <c r="AR119" s="986"/>
      <c r="AS119" s="986"/>
      <c r="AT119" s="987"/>
      <c r="AU119" s="992"/>
      <c r="AV119" s="993"/>
      <c r="AW119" s="993"/>
      <c r="AX119" s="993"/>
      <c r="AY119" s="993"/>
      <c r="AZ119" s="277" t="s">
        <v>189</v>
      </c>
      <c r="BA119" s="277"/>
      <c r="BB119" s="277"/>
      <c r="BC119" s="277"/>
      <c r="BD119" s="277"/>
      <c r="BE119" s="277"/>
      <c r="BF119" s="277"/>
      <c r="BG119" s="277"/>
      <c r="BH119" s="277"/>
      <c r="BI119" s="277"/>
      <c r="BJ119" s="277"/>
      <c r="BK119" s="277"/>
      <c r="BL119" s="277"/>
      <c r="BM119" s="277"/>
      <c r="BN119" s="277"/>
      <c r="BO119" s="1065" t="s">
        <v>468</v>
      </c>
      <c r="BP119" s="1096"/>
      <c r="BQ119" s="1087">
        <v>76033573</v>
      </c>
      <c r="BR119" s="1088"/>
      <c r="BS119" s="1088"/>
      <c r="BT119" s="1088"/>
      <c r="BU119" s="1088"/>
      <c r="BV119" s="1088">
        <v>74412073</v>
      </c>
      <c r="BW119" s="1088"/>
      <c r="BX119" s="1088"/>
      <c r="BY119" s="1088"/>
      <c r="BZ119" s="1088"/>
      <c r="CA119" s="1088">
        <v>73123066</v>
      </c>
      <c r="CB119" s="1088"/>
      <c r="CC119" s="1088"/>
      <c r="CD119" s="1088"/>
      <c r="CE119" s="1088"/>
      <c r="CF119" s="1089"/>
      <c r="CG119" s="1090"/>
      <c r="CH119" s="1090"/>
      <c r="CI119" s="1090"/>
      <c r="CJ119" s="1091"/>
      <c r="CK119" s="1037"/>
      <c r="CL119" s="1038"/>
      <c r="CM119" s="1092" t="s">
        <v>469</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964655</v>
      </c>
      <c r="DH119" s="1074"/>
      <c r="DI119" s="1074"/>
      <c r="DJ119" s="1074"/>
      <c r="DK119" s="1075"/>
      <c r="DL119" s="1073">
        <v>837389</v>
      </c>
      <c r="DM119" s="1074"/>
      <c r="DN119" s="1074"/>
      <c r="DO119" s="1074"/>
      <c r="DP119" s="1075"/>
      <c r="DQ119" s="1073">
        <v>708253</v>
      </c>
      <c r="DR119" s="1074"/>
      <c r="DS119" s="1074"/>
      <c r="DT119" s="1074"/>
      <c r="DU119" s="1075"/>
      <c r="DV119" s="1076">
        <v>2.8</v>
      </c>
      <c r="DW119" s="1077"/>
      <c r="DX119" s="1077"/>
      <c r="DY119" s="1077"/>
      <c r="DZ119" s="1078"/>
    </row>
    <row r="120" spans="1:130" s="246" customFormat="1" ht="26.25" customHeight="1" x14ac:dyDescent="0.15">
      <c r="A120" s="1149"/>
      <c r="B120" s="1036"/>
      <c r="C120" s="1006" t="s">
        <v>445</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176</v>
      </c>
      <c r="AB120" s="1049"/>
      <c r="AC120" s="1049"/>
      <c r="AD120" s="1049"/>
      <c r="AE120" s="1050"/>
      <c r="AF120" s="1051" t="s">
        <v>443</v>
      </c>
      <c r="AG120" s="1049"/>
      <c r="AH120" s="1049"/>
      <c r="AI120" s="1049"/>
      <c r="AJ120" s="1050"/>
      <c r="AK120" s="1051" t="s">
        <v>443</v>
      </c>
      <c r="AL120" s="1049"/>
      <c r="AM120" s="1049"/>
      <c r="AN120" s="1049"/>
      <c r="AO120" s="1050"/>
      <c r="AP120" s="1052" t="s">
        <v>176</v>
      </c>
      <c r="AQ120" s="1053"/>
      <c r="AR120" s="1053"/>
      <c r="AS120" s="1053"/>
      <c r="AT120" s="1054"/>
      <c r="AU120" s="1079" t="s">
        <v>470</v>
      </c>
      <c r="AV120" s="1080"/>
      <c r="AW120" s="1080"/>
      <c r="AX120" s="1080"/>
      <c r="AY120" s="1081"/>
      <c r="AZ120" s="1030" t="s">
        <v>471</v>
      </c>
      <c r="BA120" s="979"/>
      <c r="BB120" s="979"/>
      <c r="BC120" s="979"/>
      <c r="BD120" s="979"/>
      <c r="BE120" s="979"/>
      <c r="BF120" s="979"/>
      <c r="BG120" s="979"/>
      <c r="BH120" s="979"/>
      <c r="BI120" s="979"/>
      <c r="BJ120" s="979"/>
      <c r="BK120" s="979"/>
      <c r="BL120" s="979"/>
      <c r="BM120" s="979"/>
      <c r="BN120" s="979"/>
      <c r="BO120" s="979"/>
      <c r="BP120" s="980"/>
      <c r="BQ120" s="1016">
        <v>17946218</v>
      </c>
      <c r="BR120" s="1017"/>
      <c r="BS120" s="1017"/>
      <c r="BT120" s="1017"/>
      <c r="BU120" s="1017"/>
      <c r="BV120" s="1017">
        <v>16634718</v>
      </c>
      <c r="BW120" s="1017"/>
      <c r="BX120" s="1017"/>
      <c r="BY120" s="1017"/>
      <c r="BZ120" s="1017"/>
      <c r="CA120" s="1017">
        <v>15254423</v>
      </c>
      <c r="CB120" s="1017"/>
      <c r="CC120" s="1017"/>
      <c r="CD120" s="1017"/>
      <c r="CE120" s="1017"/>
      <c r="CF120" s="1031">
        <v>59.8</v>
      </c>
      <c r="CG120" s="1032"/>
      <c r="CH120" s="1032"/>
      <c r="CI120" s="1032"/>
      <c r="CJ120" s="1032"/>
      <c r="CK120" s="1097" t="s">
        <v>472</v>
      </c>
      <c r="CL120" s="1098"/>
      <c r="CM120" s="1098"/>
      <c r="CN120" s="1098"/>
      <c r="CO120" s="1099"/>
      <c r="CP120" s="1105" t="s">
        <v>473</v>
      </c>
      <c r="CQ120" s="1106"/>
      <c r="CR120" s="1106"/>
      <c r="CS120" s="1106"/>
      <c r="CT120" s="1106"/>
      <c r="CU120" s="1106"/>
      <c r="CV120" s="1106"/>
      <c r="CW120" s="1106"/>
      <c r="CX120" s="1106"/>
      <c r="CY120" s="1106"/>
      <c r="CZ120" s="1106"/>
      <c r="DA120" s="1106"/>
      <c r="DB120" s="1106"/>
      <c r="DC120" s="1106"/>
      <c r="DD120" s="1106"/>
      <c r="DE120" s="1106"/>
      <c r="DF120" s="1107"/>
      <c r="DG120" s="1016">
        <v>6225026</v>
      </c>
      <c r="DH120" s="1017"/>
      <c r="DI120" s="1017"/>
      <c r="DJ120" s="1017"/>
      <c r="DK120" s="1017"/>
      <c r="DL120" s="1017">
        <v>5902012</v>
      </c>
      <c r="DM120" s="1017"/>
      <c r="DN120" s="1017"/>
      <c r="DO120" s="1017"/>
      <c r="DP120" s="1017"/>
      <c r="DQ120" s="1017">
        <v>5720168</v>
      </c>
      <c r="DR120" s="1017"/>
      <c r="DS120" s="1017"/>
      <c r="DT120" s="1017"/>
      <c r="DU120" s="1017"/>
      <c r="DV120" s="1018">
        <v>22.4</v>
      </c>
      <c r="DW120" s="1018"/>
      <c r="DX120" s="1018"/>
      <c r="DY120" s="1018"/>
      <c r="DZ120" s="1019"/>
    </row>
    <row r="121" spans="1:130" s="246" customFormat="1" ht="26.25" customHeight="1" x14ac:dyDescent="0.15">
      <c r="A121" s="1149"/>
      <c r="B121" s="1036"/>
      <c r="C121" s="1057" t="s">
        <v>474</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443</v>
      </c>
      <c r="AB121" s="1049"/>
      <c r="AC121" s="1049"/>
      <c r="AD121" s="1049"/>
      <c r="AE121" s="1050"/>
      <c r="AF121" s="1051" t="s">
        <v>443</v>
      </c>
      <c r="AG121" s="1049"/>
      <c r="AH121" s="1049"/>
      <c r="AI121" s="1049"/>
      <c r="AJ121" s="1050"/>
      <c r="AK121" s="1051" t="s">
        <v>443</v>
      </c>
      <c r="AL121" s="1049"/>
      <c r="AM121" s="1049"/>
      <c r="AN121" s="1049"/>
      <c r="AO121" s="1050"/>
      <c r="AP121" s="1052" t="s">
        <v>176</v>
      </c>
      <c r="AQ121" s="1053"/>
      <c r="AR121" s="1053"/>
      <c r="AS121" s="1053"/>
      <c r="AT121" s="1054"/>
      <c r="AU121" s="1082"/>
      <c r="AV121" s="1083"/>
      <c r="AW121" s="1083"/>
      <c r="AX121" s="1083"/>
      <c r="AY121" s="1084"/>
      <c r="AZ121" s="1039" t="s">
        <v>475</v>
      </c>
      <c r="BA121" s="1040"/>
      <c r="BB121" s="1040"/>
      <c r="BC121" s="1040"/>
      <c r="BD121" s="1040"/>
      <c r="BE121" s="1040"/>
      <c r="BF121" s="1040"/>
      <c r="BG121" s="1040"/>
      <c r="BH121" s="1040"/>
      <c r="BI121" s="1040"/>
      <c r="BJ121" s="1040"/>
      <c r="BK121" s="1040"/>
      <c r="BL121" s="1040"/>
      <c r="BM121" s="1040"/>
      <c r="BN121" s="1040"/>
      <c r="BO121" s="1040"/>
      <c r="BP121" s="1041"/>
      <c r="BQ121" s="1009">
        <v>1906257</v>
      </c>
      <c r="BR121" s="1010"/>
      <c r="BS121" s="1010"/>
      <c r="BT121" s="1010"/>
      <c r="BU121" s="1010"/>
      <c r="BV121" s="1010">
        <v>1875763</v>
      </c>
      <c r="BW121" s="1010"/>
      <c r="BX121" s="1010"/>
      <c r="BY121" s="1010"/>
      <c r="BZ121" s="1010"/>
      <c r="CA121" s="1010">
        <v>1995555</v>
      </c>
      <c r="CB121" s="1010"/>
      <c r="CC121" s="1010"/>
      <c r="CD121" s="1010"/>
      <c r="CE121" s="1010"/>
      <c r="CF121" s="1004">
        <v>7.8</v>
      </c>
      <c r="CG121" s="1005"/>
      <c r="CH121" s="1005"/>
      <c r="CI121" s="1005"/>
      <c r="CJ121" s="1005"/>
      <c r="CK121" s="1100"/>
      <c r="CL121" s="1101"/>
      <c r="CM121" s="1101"/>
      <c r="CN121" s="1101"/>
      <c r="CO121" s="1102"/>
      <c r="CP121" s="1110" t="s">
        <v>476</v>
      </c>
      <c r="CQ121" s="1111"/>
      <c r="CR121" s="1111"/>
      <c r="CS121" s="1111"/>
      <c r="CT121" s="1111"/>
      <c r="CU121" s="1111"/>
      <c r="CV121" s="1111"/>
      <c r="CW121" s="1111"/>
      <c r="CX121" s="1111"/>
      <c r="CY121" s="1111"/>
      <c r="CZ121" s="1111"/>
      <c r="DA121" s="1111"/>
      <c r="DB121" s="1111"/>
      <c r="DC121" s="1111"/>
      <c r="DD121" s="1111"/>
      <c r="DE121" s="1111"/>
      <c r="DF121" s="1112"/>
      <c r="DG121" s="1009">
        <v>1198126</v>
      </c>
      <c r="DH121" s="1010"/>
      <c r="DI121" s="1010"/>
      <c r="DJ121" s="1010"/>
      <c r="DK121" s="1010"/>
      <c r="DL121" s="1010">
        <v>6170011</v>
      </c>
      <c r="DM121" s="1010"/>
      <c r="DN121" s="1010"/>
      <c r="DO121" s="1010"/>
      <c r="DP121" s="1010"/>
      <c r="DQ121" s="1010">
        <v>5613319</v>
      </c>
      <c r="DR121" s="1010"/>
      <c r="DS121" s="1010"/>
      <c r="DT121" s="1010"/>
      <c r="DU121" s="1010"/>
      <c r="DV121" s="1011">
        <v>22</v>
      </c>
      <c r="DW121" s="1011"/>
      <c r="DX121" s="1011"/>
      <c r="DY121" s="1011"/>
      <c r="DZ121" s="1012"/>
    </row>
    <row r="122" spans="1:130" s="246" customFormat="1" ht="26.25" customHeight="1" x14ac:dyDescent="0.15">
      <c r="A122" s="1149"/>
      <c r="B122" s="1036"/>
      <c r="C122" s="1006" t="s">
        <v>456</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176</v>
      </c>
      <c r="AB122" s="1049"/>
      <c r="AC122" s="1049"/>
      <c r="AD122" s="1049"/>
      <c r="AE122" s="1050"/>
      <c r="AF122" s="1051" t="s">
        <v>443</v>
      </c>
      <c r="AG122" s="1049"/>
      <c r="AH122" s="1049"/>
      <c r="AI122" s="1049"/>
      <c r="AJ122" s="1050"/>
      <c r="AK122" s="1051" t="s">
        <v>443</v>
      </c>
      <c r="AL122" s="1049"/>
      <c r="AM122" s="1049"/>
      <c r="AN122" s="1049"/>
      <c r="AO122" s="1050"/>
      <c r="AP122" s="1052" t="s">
        <v>440</v>
      </c>
      <c r="AQ122" s="1053"/>
      <c r="AR122" s="1053"/>
      <c r="AS122" s="1053"/>
      <c r="AT122" s="1054"/>
      <c r="AU122" s="1082"/>
      <c r="AV122" s="1083"/>
      <c r="AW122" s="1083"/>
      <c r="AX122" s="1083"/>
      <c r="AY122" s="1084"/>
      <c r="AZ122" s="1064" t="s">
        <v>477</v>
      </c>
      <c r="BA122" s="1055"/>
      <c r="BB122" s="1055"/>
      <c r="BC122" s="1055"/>
      <c r="BD122" s="1055"/>
      <c r="BE122" s="1055"/>
      <c r="BF122" s="1055"/>
      <c r="BG122" s="1055"/>
      <c r="BH122" s="1055"/>
      <c r="BI122" s="1055"/>
      <c r="BJ122" s="1055"/>
      <c r="BK122" s="1055"/>
      <c r="BL122" s="1055"/>
      <c r="BM122" s="1055"/>
      <c r="BN122" s="1055"/>
      <c r="BO122" s="1055"/>
      <c r="BP122" s="1056"/>
      <c r="BQ122" s="1087">
        <v>50675502</v>
      </c>
      <c r="BR122" s="1088"/>
      <c r="BS122" s="1088"/>
      <c r="BT122" s="1088"/>
      <c r="BU122" s="1088"/>
      <c r="BV122" s="1088">
        <v>49558265</v>
      </c>
      <c r="BW122" s="1088"/>
      <c r="BX122" s="1088"/>
      <c r="BY122" s="1088"/>
      <c r="BZ122" s="1088"/>
      <c r="CA122" s="1088">
        <v>49538066</v>
      </c>
      <c r="CB122" s="1088"/>
      <c r="CC122" s="1088"/>
      <c r="CD122" s="1088"/>
      <c r="CE122" s="1088"/>
      <c r="CF122" s="1108">
        <v>194.2</v>
      </c>
      <c r="CG122" s="1109"/>
      <c r="CH122" s="1109"/>
      <c r="CI122" s="1109"/>
      <c r="CJ122" s="1109"/>
      <c r="CK122" s="1100"/>
      <c r="CL122" s="1101"/>
      <c r="CM122" s="1101"/>
      <c r="CN122" s="1101"/>
      <c r="CO122" s="1102"/>
      <c r="CP122" s="1110" t="s">
        <v>478</v>
      </c>
      <c r="CQ122" s="1111"/>
      <c r="CR122" s="1111"/>
      <c r="CS122" s="1111"/>
      <c r="CT122" s="1111"/>
      <c r="CU122" s="1111"/>
      <c r="CV122" s="1111"/>
      <c r="CW122" s="1111"/>
      <c r="CX122" s="1111"/>
      <c r="CY122" s="1111"/>
      <c r="CZ122" s="1111"/>
      <c r="DA122" s="1111"/>
      <c r="DB122" s="1111"/>
      <c r="DC122" s="1111"/>
      <c r="DD122" s="1111"/>
      <c r="DE122" s="1111"/>
      <c r="DF122" s="1112"/>
      <c r="DG122" s="1009">
        <v>2027226</v>
      </c>
      <c r="DH122" s="1010"/>
      <c r="DI122" s="1010"/>
      <c r="DJ122" s="1010"/>
      <c r="DK122" s="1010"/>
      <c r="DL122" s="1010">
        <v>1904094</v>
      </c>
      <c r="DM122" s="1010"/>
      <c r="DN122" s="1010"/>
      <c r="DO122" s="1010"/>
      <c r="DP122" s="1010"/>
      <c r="DQ122" s="1010">
        <v>1770553</v>
      </c>
      <c r="DR122" s="1010"/>
      <c r="DS122" s="1010"/>
      <c r="DT122" s="1010"/>
      <c r="DU122" s="1010"/>
      <c r="DV122" s="1011">
        <v>6.9</v>
      </c>
      <c r="DW122" s="1011"/>
      <c r="DX122" s="1011"/>
      <c r="DY122" s="1011"/>
      <c r="DZ122" s="1012"/>
    </row>
    <row r="123" spans="1:130" s="246" customFormat="1" ht="26.25" customHeight="1" x14ac:dyDescent="0.15">
      <c r="A123" s="1149"/>
      <c r="B123" s="1036"/>
      <c r="C123" s="1006" t="s">
        <v>462</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176</v>
      </c>
      <c r="AB123" s="1049"/>
      <c r="AC123" s="1049"/>
      <c r="AD123" s="1049"/>
      <c r="AE123" s="1050"/>
      <c r="AF123" s="1051" t="s">
        <v>443</v>
      </c>
      <c r="AG123" s="1049"/>
      <c r="AH123" s="1049"/>
      <c r="AI123" s="1049"/>
      <c r="AJ123" s="1050"/>
      <c r="AK123" s="1051" t="s">
        <v>176</v>
      </c>
      <c r="AL123" s="1049"/>
      <c r="AM123" s="1049"/>
      <c r="AN123" s="1049"/>
      <c r="AO123" s="1050"/>
      <c r="AP123" s="1052" t="s">
        <v>440</v>
      </c>
      <c r="AQ123" s="1053"/>
      <c r="AR123" s="1053"/>
      <c r="AS123" s="1053"/>
      <c r="AT123" s="1054"/>
      <c r="AU123" s="1085"/>
      <c r="AV123" s="1086"/>
      <c r="AW123" s="1086"/>
      <c r="AX123" s="1086"/>
      <c r="AY123" s="1086"/>
      <c r="AZ123" s="277" t="s">
        <v>189</v>
      </c>
      <c r="BA123" s="277"/>
      <c r="BB123" s="277"/>
      <c r="BC123" s="277"/>
      <c r="BD123" s="277"/>
      <c r="BE123" s="277"/>
      <c r="BF123" s="277"/>
      <c r="BG123" s="277"/>
      <c r="BH123" s="277"/>
      <c r="BI123" s="277"/>
      <c r="BJ123" s="277"/>
      <c r="BK123" s="277"/>
      <c r="BL123" s="277"/>
      <c r="BM123" s="277"/>
      <c r="BN123" s="277"/>
      <c r="BO123" s="1065" t="s">
        <v>479</v>
      </c>
      <c r="BP123" s="1096"/>
      <c r="BQ123" s="1155">
        <v>70527977</v>
      </c>
      <c r="BR123" s="1156"/>
      <c r="BS123" s="1156"/>
      <c r="BT123" s="1156"/>
      <c r="BU123" s="1156"/>
      <c r="BV123" s="1156">
        <v>68068746</v>
      </c>
      <c r="BW123" s="1156"/>
      <c r="BX123" s="1156"/>
      <c r="BY123" s="1156"/>
      <c r="BZ123" s="1156"/>
      <c r="CA123" s="1156">
        <v>66788044</v>
      </c>
      <c r="CB123" s="1156"/>
      <c r="CC123" s="1156"/>
      <c r="CD123" s="1156"/>
      <c r="CE123" s="1156"/>
      <c r="CF123" s="1089"/>
      <c r="CG123" s="1090"/>
      <c r="CH123" s="1090"/>
      <c r="CI123" s="1090"/>
      <c r="CJ123" s="1091"/>
      <c r="CK123" s="1100"/>
      <c r="CL123" s="1101"/>
      <c r="CM123" s="1101"/>
      <c r="CN123" s="1101"/>
      <c r="CO123" s="1102"/>
      <c r="CP123" s="1110" t="s">
        <v>480</v>
      </c>
      <c r="CQ123" s="1111"/>
      <c r="CR123" s="1111"/>
      <c r="CS123" s="1111"/>
      <c r="CT123" s="1111"/>
      <c r="CU123" s="1111"/>
      <c r="CV123" s="1111"/>
      <c r="CW123" s="1111"/>
      <c r="CX123" s="1111"/>
      <c r="CY123" s="1111"/>
      <c r="CZ123" s="1111"/>
      <c r="DA123" s="1111"/>
      <c r="DB123" s="1111"/>
      <c r="DC123" s="1111"/>
      <c r="DD123" s="1111"/>
      <c r="DE123" s="1111"/>
      <c r="DF123" s="1112"/>
      <c r="DG123" s="1048">
        <v>271955</v>
      </c>
      <c r="DH123" s="1049"/>
      <c r="DI123" s="1049"/>
      <c r="DJ123" s="1049"/>
      <c r="DK123" s="1050"/>
      <c r="DL123" s="1051">
        <v>247398</v>
      </c>
      <c r="DM123" s="1049"/>
      <c r="DN123" s="1049"/>
      <c r="DO123" s="1049"/>
      <c r="DP123" s="1050"/>
      <c r="DQ123" s="1051">
        <v>226479</v>
      </c>
      <c r="DR123" s="1049"/>
      <c r="DS123" s="1049"/>
      <c r="DT123" s="1049"/>
      <c r="DU123" s="1050"/>
      <c r="DV123" s="1052">
        <v>0.9</v>
      </c>
      <c r="DW123" s="1053"/>
      <c r="DX123" s="1053"/>
      <c r="DY123" s="1053"/>
      <c r="DZ123" s="1054"/>
    </row>
    <row r="124" spans="1:130" s="246" customFormat="1" ht="26.25" customHeight="1" thickBot="1" x14ac:dyDescent="0.2">
      <c r="A124" s="1149"/>
      <c r="B124" s="1036"/>
      <c r="C124" s="1006" t="s">
        <v>465</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176</v>
      </c>
      <c r="AB124" s="1049"/>
      <c r="AC124" s="1049"/>
      <c r="AD124" s="1049"/>
      <c r="AE124" s="1050"/>
      <c r="AF124" s="1051" t="s">
        <v>176</v>
      </c>
      <c r="AG124" s="1049"/>
      <c r="AH124" s="1049"/>
      <c r="AI124" s="1049"/>
      <c r="AJ124" s="1050"/>
      <c r="AK124" s="1051" t="s">
        <v>440</v>
      </c>
      <c r="AL124" s="1049"/>
      <c r="AM124" s="1049"/>
      <c r="AN124" s="1049"/>
      <c r="AO124" s="1050"/>
      <c r="AP124" s="1052" t="s">
        <v>176</v>
      </c>
      <c r="AQ124" s="1053"/>
      <c r="AR124" s="1053"/>
      <c r="AS124" s="1053"/>
      <c r="AT124" s="1054"/>
      <c r="AU124" s="1151" t="s">
        <v>481</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20.399999999999999</v>
      </c>
      <c r="BR124" s="1118"/>
      <c r="BS124" s="1118"/>
      <c r="BT124" s="1118"/>
      <c r="BU124" s="1118"/>
      <c r="BV124" s="1118">
        <v>24.4</v>
      </c>
      <c r="BW124" s="1118"/>
      <c r="BX124" s="1118"/>
      <c r="BY124" s="1118"/>
      <c r="BZ124" s="1118"/>
      <c r="CA124" s="1118">
        <v>24.8</v>
      </c>
      <c r="CB124" s="1118"/>
      <c r="CC124" s="1118"/>
      <c r="CD124" s="1118"/>
      <c r="CE124" s="1118"/>
      <c r="CF124" s="1119"/>
      <c r="CG124" s="1120"/>
      <c r="CH124" s="1120"/>
      <c r="CI124" s="1120"/>
      <c r="CJ124" s="1121"/>
      <c r="CK124" s="1103"/>
      <c r="CL124" s="1103"/>
      <c r="CM124" s="1103"/>
      <c r="CN124" s="1103"/>
      <c r="CO124" s="1104"/>
      <c r="CP124" s="1110" t="s">
        <v>482</v>
      </c>
      <c r="CQ124" s="1111"/>
      <c r="CR124" s="1111"/>
      <c r="CS124" s="1111"/>
      <c r="CT124" s="1111"/>
      <c r="CU124" s="1111"/>
      <c r="CV124" s="1111"/>
      <c r="CW124" s="1111"/>
      <c r="CX124" s="1111"/>
      <c r="CY124" s="1111"/>
      <c r="CZ124" s="1111"/>
      <c r="DA124" s="1111"/>
      <c r="DB124" s="1111"/>
      <c r="DC124" s="1111"/>
      <c r="DD124" s="1111"/>
      <c r="DE124" s="1111"/>
      <c r="DF124" s="1112"/>
      <c r="DG124" s="1095">
        <v>4876283</v>
      </c>
      <c r="DH124" s="1074"/>
      <c r="DI124" s="1074"/>
      <c r="DJ124" s="1074"/>
      <c r="DK124" s="1075"/>
      <c r="DL124" s="1073" t="s">
        <v>483</v>
      </c>
      <c r="DM124" s="1074"/>
      <c r="DN124" s="1074"/>
      <c r="DO124" s="1074"/>
      <c r="DP124" s="1075"/>
      <c r="DQ124" s="1073" t="s">
        <v>392</v>
      </c>
      <c r="DR124" s="1074"/>
      <c r="DS124" s="1074"/>
      <c r="DT124" s="1074"/>
      <c r="DU124" s="1075"/>
      <c r="DV124" s="1076" t="s">
        <v>484</v>
      </c>
      <c r="DW124" s="1077"/>
      <c r="DX124" s="1077"/>
      <c r="DY124" s="1077"/>
      <c r="DZ124" s="1078"/>
    </row>
    <row r="125" spans="1:130" s="246" customFormat="1" ht="26.25" customHeight="1" x14ac:dyDescent="0.15">
      <c r="A125" s="1149"/>
      <c r="B125" s="1036"/>
      <c r="C125" s="1006" t="s">
        <v>467</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485</v>
      </c>
      <c r="AB125" s="1049"/>
      <c r="AC125" s="1049"/>
      <c r="AD125" s="1049"/>
      <c r="AE125" s="1050"/>
      <c r="AF125" s="1051" t="s">
        <v>485</v>
      </c>
      <c r="AG125" s="1049"/>
      <c r="AH125" s="1049"/>
      <c r="AI125" s="1049"/>
      <c r="AJ125" s="1050"/>
      <c r="AK125" s="1051" t="s">
        <v>484</v>
      </c>
      <c r="AL125" s="1049"/>
      <c r="AM125" s="1049"/>
      <c r="AN125" s="1049"/>
      <c r="AO125" s="1050"/>
      <c r="AP125" s="1052" t="s">
        <v>441</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486</v>
      </c>
      <c r="CL125" s="1098"/>
      <c r="CM125" s="1098"/>
      <c r="CN125" s="1098"/>
      <c r="CO125" s="1099"/>
      <c r="CP125" s="1030" t="s">
        <v>487</v>
      </c>
      <c r="CQ125" s="979"/>
      <c r="CR125" s="979"/>
      <c r="CS125" s="979"/>
      <c r="CT125" s="979"/>
      <c r="CU125" s="979"/>
      <c r="CV125" s="979"/>
      <c r="CW125" s="979"/>
      <c r="CX125" s="979"/>
      <c r="CY125" s="979"/>
      <c r="CZ125" s="979"/>
      <c r="DA125" s="979"/>
      <c r="DB125" s="979"/>
      <c r="DC125" s="979"/>
      <c r="DD125" s="979"/>
      <c r="DE125" s="979"/>
      <c r="DF125" s="980"/>
      <c r="DG125" s="1016" t="s">
        <v>392</v>
      </c>
      <c r="DH125" s="1017"/>
      <c r="DI125" s="1017"/>
      <c r="DJ125" s="1017"/>
      <c r="DK125" s="1017"/>
      <c r="DL125" s="1017" t="s">
        <v>176</v>
      </c>
      <c r="DM125" s="1017"/>
      <c r="DN125" s="1017"/>
      <c r="DO125" s="1017"/>
      <c r="DP125" s="1017"/>
      <c r="DQ125" s="1017" t="s">
        <v>485</v>
      </c>
      <c r="DR125" s="1017"/>
      <c r="DS125" s="1017"/>
      <c r="DT125" s="1017"/>
      <c r="DU125" s="1017"/>
      <c r="DV125" s="1018" t="s">
        <v>392</v>
      </c>
      <c r="DW125" s="1018"/>
      <c r="DX125" s="1018"/>
      <c r="DY125" s="1018"/>
      <c r="DZ125" s="1019"/>
    </row>
    <row r="126" spans="1:130" s="246" customFormat="1" ht="26.25" customHeight="1" thickBot="1" x14ac:dyDescent="0.2">
      <c r="A126" s="1149"/>
      <c r="B126" s="1036"/>
      <c r="C126" s="1006" t="s">
        <v>469</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108169</v>
      </c>
      <c r="AB126" s="1049"/>
      <c r="AC126" s="1049"/>
      <c r="AD126" s="1049"/>
      <c r="AE126" s="1050"/>
      <c r="AF126" s="1051">
        <v>127265</v>
      </c>
      <c r="AG126" s="1049"/>
      <c r="AH126" s="1049"/>
      <c r="AI126" s="1049"/>
      <c r="AJ126" s="1050"/>
      <c r="AK126" s="1051">
        <v>129138</v>
      </c>
      <c r="AL126" s="1049"/>
      <c r="AM126" s="1049"/>
      <c r="AN126" s="1049"/>
      <c r="AO126" s="1050"/>
      <c r="AP126" s="1052">
        <v>0.5</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488</v>
      </c>
      <c r="CQ126" s="1040"/>
      <c r="CR126" s="1040"/>
      <c r="CS126" s="1040"/>
      <c r="CT126" s="1040"/>
      <c r="CU126" s="1040"/>
      <c r="CV126" s="1040"/>
      <c r="CW126" s="1040"/>
      <c r="CX126" s="1040"/>
      <c r="CY126" s="1040"/>
      <c r="CZ126" s="1040"/>
      <c r="DA126" s="1040"/>
      <c r="DB126" s="1040"/>
      <c r="DC126" s="1040"/>
      <c r="DD126" s="1040"/>
      <c r="DE126" s="1040"/>
      <c r="DF126" s="1041"/>
      <c r="DG126" s="1009" t="s">
        <v>392</v>
      </c>
      <c r="DH126" s="1010"/>
      <c r="DI126" s="1010"/>
      <c r="DJ126" s="1010"/>
      <c r="DK126" s="1010"/>
      <c r="DL126" s="1010" t="s">
        <v>485</v>
      </c>
      <c r="DM126" s="1010"/>
      <c r="DN126" s="1010"/>
      <c r="DO126" s="1010"/>
      <c r="DP126" s="1010"/>
      <c r="DQ126" s="1010" t="s">
        <v>484</v>
      </c>
      <c r="DR126" s="1010"/>
      <c r="DS126" s="1010"/>
      <c r="DT126" s="1010"/>
      <c r="DU126" s="1010"/>
      <c r="DV126" s="1011" t="s">
        <v>489</v>
      </c>
      <c r="DW126" s="1011"/>
      <c r="DX126" s="1011"/>
      <c r="DY126" s="1011"/>
      <c r="DZ126" s="1012"/>
    </row>
    <row r="127" spans="1:130" s="246" customFormat="1" ht="26.25" customHeight="1" x14ac:dyDescent="0.15">
      <c r="A127" s="1150"/>
      <c r="B127" s="1038"/>
      <c r="C127" s="1092" t="s">
        <v>490</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38343</v>
      </c>
      <c r="AB127" s="1049"/>
      <c r="AC127" s="1049"/>
      <c r="AD127" s="1049"/>
      <c r="AE127" s="1050"/>
      <c r="AF127" s="1051">
        <v>18149</v>
      </c>
      <c r="AG127" s="1049"/>
      <c r="AH127" s="1049"/>
      <c r="AI127" s="1049"/>
      <c r="AJ127" s="1050"/>
      <c r="AK127" s="1051">
        <v>13396</v>
      </c>
      <c r="AL127" s="1049"/>
      <c r="AM127" s="1049"/>
      <c r="AN127" s="1049"/>
      <c r="AO127" s="1050"/>
      <c r="AP127" s="1052">
        <v>0.1</v>
      </c>
      <c r="AQ127" s="1053"/>
      <c r="AR127" s="1053"/>
      <c r="AS127" s="1053"/>
      <c r="AT127" s="1054"/>
      <c r="AU127" s="282"/>
      <c r="AV127" s="282"/>
      <c r="AW127" s="282"/>
      <c r="AX127" s="1122" t="s">
        <v>491</v>
      </c>
      <c r="AY127" s="1123"/>
      <c r="AZ127" s="1123"/>
      <c r="BA127" s="1123"/>
      <c r="BB127" s="1123"/>
      <c r="BC127" s="1123"/>
      <c r="BD127" s="1123"/>
      <c r="BE127" s="1124"/>
      <c r="BF127" s="1125" t="s">
        <v>492</v>
      </c>
      <c r="BG127" s="1123"/>
      <c r="BH127" s="1123"/>
      <c r="BI127" s="1123"/>
      <c r="BJ127" s="1123"/>
      <c r="BK127" s="1123"/>
      <c r="BL127" s="1124"/>
      <c r="BM127" s="1125" t="s">
        <v>493</v>
      </c>
      <c r="BN127" s="1123"/>
      <c r="BO127" s="1123"/>
      <c r="BP127" s="1123"/>
      <c r="BQ127" s="1123"/>
      <c r="BR127" s="1123"/>
      <c r="BS127" s="1124"/>
      <c r="BT127" s="1125" t="s">
        <v>494</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495</v>
      </c>
      <c r="CQ127" s="1040"/>
      <c r="CR127" s="1040"/>
      <c r="CS127" s="1040"/>
      <c r="CT127" s="1040"/>
      <c r="CU127" s="1040"/>
      <c r="CV127" s="1040"/>
      <c r="CW127" s="1040"/>
      <c r="CX127" s="1040"/>
      <c r="CY127" s="1040"/>
      <c r="CZ127" s="1040"/>
      <c r="DA127" s="1040"/>
      <c r="DB127" s="1040"/>
      <c r="DC127" s="1040"/>
      <c r="DD127" s="1040"/>
      <c r="DE127" s="1040"/>
      <c r="DF127" s="1041"/>
      <c r="DG127" s="1009" t="s">
        <v>484</v>
      </c>
      <c r="DH127" s="1010"/>
      <c r="DI127" s="1010"/>
      <c r="DJ127" s="1010"/>
      <c r="DK127" s="1010"/>
      <c r="DL127" s="1010" t="s">
        <v>441</v>
      </c>
      <c r="DM127" s="1010"/>
      <c r="DN127" s="1010"/>
      <c r="DO127" s="1010"/>
      <c r="DP127" s="1010"/>
      <c r="DQ127" s="1010" t="s">
        <v>496</v>
      </c>
      <c r="DR127" s="1010"/>
      <c r="DS127" s="1010"/>
      <c r="DT127" s="1010"/>
      <c r="DU127" s="1010"/>
      <c r="DV127" s="1011" t="s">
        <v>485</v>
      </c>
      <c r="DW127" s="1011"/>
      <c r="DX127" s="1011"/>
      <c r="DY127" s="1011"/>
      <c r="DZ127" s="1012"/>
    </row>
    <row r="128" spans="1:130" s="246" customFormat="1" ht="26.25" customHeight="1" thickBot="1" x14ac:dyDescent="0.2">
      <c r="A128" s="1133" t="s">
        <v>497</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498</v>
      </c>
      <c r="X128" s="1135"/>
      <c r="Y128" s="1135"/>
      <c r="Z128" s="1136"/>
      <c r="AA128" s="1137">
        <v>222401</v>
      </c>
      <c r="AB128" s="1138"/>
      <c r="AC128" s="1138"/>
      <c r="AD128" s="1138"/>
      <c r="AE128" s="1139"/>
      <c r="AF128" s="1140">
        <v>237279</v>
      </c>
      <c r="AG128" s="1138"/>
      <c r="AH128" s="1138"/>
      <c r="AI128" s="1138"/>
      <c r="AJ128" s="1139"/>
      <c r="AK128" s="1140">
        <v>258360</v>
      </c>
      <c r="AL128" s="1138"/>
      <c r="AM128" s="1138"/>
      <c r="AN128" s="1138"/>
      <c r="AO128" s="1139"/>
      <c r="AP128" s="1141"/>
      <c r="AQ128" s="1142"/>
      <c r="AR128" s="1142"/>
      <c r="AS128" s="1142"/>
      <c r="AT128" s="1143"/>
      <c r="AU128" s="282"/>
      <c r="AV128" s="282"/>
      <c r="AW128" s="282"/>
      <c r="AX128" s="978" t="s">
        <v>499</v>
      </c>
      <c r="AY128" s="979"/>
      <c r="AZ128" s="979"/>
      <c r="BA128" s="979"/>
      <c r="BB128" s="979"/>
      <c r="BC128" s="979"/>
      <c r="BD128" s="979"/>
      <c r="BE128" s="980"/>
      <c r="BF128" s="1144" t="s">
        <v>176</v>
      </c>
      <c r="BG128" s="1145"/>
      <c r="BH128" s="1145"/>
      <c r="BI128" s="1145"/>
      <c r="BJ128" s="1145"/>
      <c r="BK128" s="1145"/>
      <c r="BL128" s="1146"/>
      <c r="BM128" s="1144">
        <v>11.74</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500</v>
      </c>
      <c r="CQ128" s="1127"/>
      <c r="CR128" s="1127"/>
      <c r="CS128" s="1127"/>
      <c r="CT128" s="1127"/>
      <c r="CU128" s="1127"/>
      <c r="CV128" s="1127"/>
      <c r="CW128" s="1127"/>
      <c r="CX128" s="1127"/>
      <c r="CY128" s="1127"/>
      <c r="CZ128" s="1127"/>
      <c r="DA128" s="1127"/>
      <c r="DB128" s="1127"/>
      <c r="DC128" s="1127"/>
      <c r="DD128" s="1127"/>
      <c r="DE128" s="1127"/>
      <c r="DF128" s="1128"/>
      <c r="DG128" s="1129" t="s">
        <v>441</v>
      </c>
      <c r="DH128" s="1130"/>
      <c r="DI128" s="1130"/>
      <c r="DJ128" s="1130"/>
      <c r="DK128" s="1130"/>
      <c r="DL128" s="1130" t="s">
        <v>483</v>
      </c>
      <c r="DM128" s="1130"/>
      <c r="DN128" s="1130"/>
      <c r="DO128" s="1130"/>
      <c r="DP128" s="1130"/>
      <c r="DQ128" s="1130" t="s">
        <v>392</v>
      </c>
      <c r="DR128" s="1130"/>
      <c r="DS128" s="1130"/>
      <c r="DT128" s="1130"/>
      <c r="DU128" s="1130"/>
      <c r="DV128" s="1131" t="s">
        <v>441</v>
      </c>
      <c r="DW128" s="1131"/>
      <c r="DX128" s="1131"/>
      <c r="DY128" s="1131"/>
      <c r="DZ128" s="1132"/>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501</v>
      </c>
      <c r="X129" s="1164"/>
      <c r="Y129" s="1164"/>
      <c r="Z129" s="1165"/>
      <c r="AA129" s="1048">
        <v>33213329</v>
      </c>
      <c r="AB129" s="1049"/>
      <c r="AC129" s="1049"/>
      <c r="AD129" s="1049"/>
      <c r="AE129" s="1050"/>
      <c r="AF129" s="1051">
        <v>32162604</v>
      </c>
      <c r="AG129" s="1049"/>
      <c r="AH129" s="1049"/>
      <c r="AI129" s="1049"/>
      <c r="AJ129" s="1050"/>
      <c r="AK129" s="1051">
        <v>31551412</v>
      </c>
      <c r="AL129" s="1049"/>
      <c r="AM129" s="1049"/>
      <c r="AN129" s="1049"/>
      <c r="AO129" s="1050"/>
      <c r="AP129" s="1166"/>
      <c r="AQ129" s="1167"/>
      <c r="AR129" s="1167"/>
      <c r="AS129" s="1167"/>
      <c r="AT129" s="1168"/>
      <c r="AU129" s="284"/>
      <c r="AV129" s="284"/>
      <c r="AW129" s="284"/>
      <c r="AX129" s="1157" t="s">
        <v>502</v>
      </c>
      <c r="AY129" s="1040"/>
      <c r="AZ129" s="1040"/>
      <c r="BA129" s="1040"/>
      <c r="BB129" s="1040"/>
      <c r="BC129" s="1040"/>
      <c r="BD129" s="1040"/>
      <c r="BE129" s="1041"/>
      <c r="BF129" s="1158" t="s">
        <v>176</v>
      </c>
      <c r="BG129" s="1159"/>
      <c r="BH129" s="1159"/>
      <c r="BI129" s="1159"/>
      <c r="BJ129" s="1159"/>
      <c r="BK129" s="1159"/>
      <c r="BL129" s="1160"/>
      <c r="BM129" s="1158">
        <v>16.739999999999998</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503</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504</v>
      </c>
      <c r="X130" s="1164"/>
      <c r="Y130" s="1164"/>
      <c r="Z130" s="1165"/>
      <c r="AA130" s="1048">
        <v>6317722</v>
      </c>
      <c r="AB130" s="1049"/>
      <c r="AC130" s="1049"/>
      <c r="AD130" s="1049"/>
      <c r="AE130" s="1050"/>
      <c r="AF130" s="1051">
        <v>6206521</v>
      </c>
      <c r="AG130" s="1049"/>
      <c r="AH130" s="1049"/>
      <c r="AI130" s="1049"/>
      <c r="AJ130" s="1050"/>
      <c r="AK130" s="1051">
        <v>6042268</v>
      </c>
      <c r="AL130" s="1049"/>
      <c r="AM130" s="1049"/>
      <c r="AN130" s="1049"/>
      <c r="AO130" s="1050"/>
      <c r="AP130" s="1166"/>
      <c r="AQ130" s="1167"/>
      <c r="AR130" s="1167"/>
      <c r="AS130" s="1167"/>
      <c r="AT130" s="1168"/>
      <c r="AU130" s="284"/>
      <c r="AV130" s="284"/>
      <c r="AW130" s="284"/>
      <c r="AX130" s="1157" t="s">
        <v>505</v>
      </c>
      <c r="AY130" s="1040"/>
      <c r="AZ130" s="1040"/>
      <c r="BA130" s="1040"/>
      <c r="BB130" s="1040"/>
      <c r="BC130" s="1040"/>
      <c r="BD130" s="1040"/>
      <c r="BE130" s="1041"/>
      <c r="BF130" s="1194">
        <v>9</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506</v>
      </c>
      <c r="X131" s="1202"/>
      <c r="Y131" s="1202"/>
      <c r="Z131" s="1203"/>
      <c r="AA131" s="1095">
        <v>26895607</v>
      </c>
      <c r="AB131" s="1074"/>
      <c r="AC131" s="1074"/>
      <c r="AD131" s="1074"/>
      <c r="AE131" s="1075"/>
      <c r="AF131" s="1073">
        <v>25956083</v>
      </c>
      <c r="AG131" s="1074"/>
      <c r="AH131" s="1074"/>
      <c r="AI131" s="1074"/>
      <c r="AJ131" s="1075"/>
      <c r="AK131" s="1073">
        <v>25509144</v>
      </c>
      <c r="AL131" s="1074"/>
      <c r="AM131" s="1074"/>
      <c r="AN131" s="1074"/>
      <c r="AO131" s="1075"/>
      <c r="AP131" s="1204"/>
      <c r="AQ131" s="1205"/>
      <c r="AR131" s="1205"/>
      <c r="AS131" s="1205"/>
      <c r="AT131" s="1206"/>
      <c r="AU131" s="284"/>
      <c r="AV131" s="284"/>
      <c r="AW131" s="284"/>
      <c r="AX131" s="1176" t="s">
        <v>507</v>
      </c>
      <c r="AY131" s="1127"/>
      <c r="AZ131" s="1127"/>
      <c r="BA131" s="1127"/>
      <c r="BB131" s="1127"/>
      <c r="BC131" s="1127"/>
      <c r="BD131" s="1127"/>
      <c r="BE131" s="1128"/>
      <c r="BF131" s="1177">
        <v>24.8</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508</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509</v>
      </c>
      <c r="W132" s="1187"/>
      <c r="X132" s="1187"/>
      <c r="Y132" s="1187"/>
      <c r="Z132" s="1188"/>
      <c r="AA132" s="1189">
        <v>9.0874208559999996</v>
      </c>
      <c r="AB132" s="1190"/>
      <c r="AC132" s="1190"/>
      <c r="AD132" s="1190"/>
      <c r="AE132" s="1191"/>
      <c r="AF132" s="1192">
        <v>9.0168227620000003</v>
      </c>
      <c r="AG132" s="1190"/>
      <c r="AH132" s="1190"/>
      <c r="AI132" s="1190"/>
      <c r="AJ132" s="1191"/>
      <c r="AK132" s="1192">
        <v>8.9363994340000001</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510</v>
      </c>
      <c r="W133" s="1170"/>
      <c r="X133" s="1170"/>
      <c r="Y133" s="1170"/>
      <c r="Z133" s="1171"/>
      <c r="AA133" s="1172">
        <v>8.6</v>
      </c>
      <c r="AB133" s="1173"/>
      <c r="AC133" s="1173"/>
      <c r="AD133" s="1173"/>
      <c r="AE133" s="1174"/>
      <c r="AF133" s="1172">
        <v>8.8000000000000007</v>
      </c>
      <c r="AG133" s="1173"/>
      <c r="AH133" s="1173"/>
      <c r="AI133" s="1173"/>
      <c r="AJ133" s="1174"/>
      <c r="AK133" s="1172">
        <v>9</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vUswiHIvXUNFITkMOWCEENHNd9ztBaqa10PdulVWweZJePqEc7rRP+axMxcgEN0sk5sDQj81p/jSUTx4eWJDTQ==" saltValue="TwaXUb5vCTXflPoGFxGEl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511</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htBECIjXhu5Kr0Wy+Tb8rCaB5BuY0dpk4UyF2O1J3/WZ+oIfSBccR13bB7ZR3kGJMR90OOk9GnIAHtQ9VYrexQ==" saltValue="/52c/gTMJU9CXPv9Z3HFO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38YvEXMjW5g+nTILSLSH70FIk/uajxuictxdT9NVCyVeZPnwe1b/hxpp/iH8+YeKH4Cb+5L12R7noZpWnwuzDw==" saltValue="uH/AVuG4cftQXfVLeLW0A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513</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514</v>
      </c>
      <c r="AP7" s="303"/>
      <c r="AQ7" s="304" t="s">
        <v>515</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516</v>
      </c>
      <c r="AQ8" s="310" t="s">
        <v>517</v>
      </c>
      <c r="AR8" s="311" t="s">
        <v>518</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519</v>
      </c>
      <c r="AL9" s="1213"/>
      <c r="AM9" s="1213"/>
      <c r="AN9" s="1214"/>
      <c r="AO9" s="312">
        <v>8203322</v>
      </c>
      <c r="AP9" s="312">
        <v>101055</v>
      </c>
      <c r="AQ9" s="313">
        <v>72852</v>
      </c>
      <c r="AR9" s="314">
        <v>38.700000000000003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520</v>
      </c>
      <c r="AL10" s="1213"/>
      <c r="AM10" s="1213"/>
      <c r="AN10" s="1214"/>
      <c r="AO10" s="315">
        <v>30792</v>
      </c>
      <c r="AP10" s="315">
        <v>379</v>
      </c>
      <c r="AQ10" s="316">
        <v>5779</v>
      </c>
      <c r="AR10" s="317">
        <v>-93.4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521</v>
      </c>
      <c r="AL11" s="1213"/>
      <c r="AM11" s="1213"/>
      <c r="AN11" s="1214"/>
      <c r="AO11" s="315">
        <v>1178358</v>
      </c>
      <c r="AP11" s="315">
        <v>14516</v>
      </c>
      <c r="AQ11" s="316">
        <v>5205</v>
      </c>
      <c r="AR11" s="317">
        <v>178.9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522</v>
      </c>
      <c r="AL12" s="1213"/>
      <c r="AM12" s="1213"/>
      <c r="AN12" s="1214"/>
      <c r="AO12" s="315" t="s">
        <v>523</v>
      </c>
      <c r="AP12" s="315" t="s">
        <v>523</v>
      </c>
      <c r="AQ12" s="316">
        <v>1186</v>
      </c>
      <c r="AR12" s="317" t="s">
        <v>523</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524</v>
      </c>
      <c r="AL13" s="1213"/>
      <c r="AM13" s="1213"/>
      <c r="AN13" s="1214"/>
      <c r="AO13" s="315" t="s">
        <v>523</v>
      </c>
      <c r="AP13" s="315" t="s">
        <v>523</v>
      </c>
      <c r="AQ13" s="316">
        <v>2</v>
      </c>
      <c r="AR13" s="317" t="s">
        <v>523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525</v>
      </c>
      <c r="AL14" s="1213"/>
      <c r="AM14" s="1213"/>
      <c r="AN14" s="1214"/>
      <c r="AO14" s="315">
        <v>323337</v>
      </c>
      <c r="AP14" s="315">
        <v>3983</v>
      </c>
      <c r="AQ14" s="316">
        <v>3005</v>
      </c>
      <c r="AR14" s="317">
        <v>32.5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526</v>
      </c>
      <c r="AL15" s="1213"/>
      <c r="AM15" s="1213"/>
      <c r="AN15" s="1214"/>
      <c r="AO15" s="315">
        <v>340224</v>
      </c>
      <c r="AP15" s="315">
        <v>4191</v>
      </c>
      <c r="AQ15" s="316">
        <v>1720</v>
      </c>
      <c r="AR15" s="317">
        <v>143.69999999999999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527</v>
      </c>
      <c r="AL16" s="1216"/>
      <c r="AM16" s="1216"/>
      <c r="AN16" s="1217"/>
      <c r="AO16" s="315">
        <v>-1174169</v>
      </c>
      <c r="AP16" s="315">
        <v>-14464</v>
      </c>
      <c r="AQ16" s="316">
        <v>-6900</v>
      </c>
      <c r="AR16" s="317">
        <v>109.6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189</v>
      </c>
      <c r="AL17" s="1216"/>
      <c r="AM17" s="1216"/>
      <c r="AN17" s="1217"/>
      <c r="AO17" s="315">
        <v>8901864</v>
      </c>
      <c r="AP17" s="315">
        <v>109660</v>
      </c>
      <c r="AQ17" s="316">
        <v>82850</v>
      </c>
      <c r="AR17" s="317">
        <v>32.4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528</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529</v>
      </c>
      <c r="AP20" s="323" t="s">
        <v>530</v>
      </c>
      <c r="AQ20" s="324" t="s">
        <v>531</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532</v>
      </c>
      <c r="AL21" s="1208"/>
      <c r="AM21" s="1208"/>
      <c r="AN21" s="1209"/>
      <c r="AO21" s="327">
        <v>9.23</v>
      </c>
      <c r="AP21" s="328">
        <v>8.1999999999999993</v>
      </c>
      <c r="AQ21" s="329">
        <v>1.03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533</v>
      </c>
      <c r="AL22" s="1208"/>
      <c r="AM22" s="1208"/>
      <c r="AN22" s="1209"/>
      <c r="AO22" s="332">
        <v>97</v>
      </c>
      <c r="AP22" s="333">
        <v>97.9</v>
      </c>
      <c r="AQ22" s="334">
        <v>-0.9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536</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514</v>
      </c>
      <c r="AP30" s="303"/>
      <c r="AQ30" s="304" t="s">
        <v>515</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516</v>
      </c>
      <c r="AQ31" s="310" t="s">
        <v>517</v>
      </c>
      <c r="AR31" s="311" t="s">
        <v>518</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537</v>
      </c>
      <c r="AL32" s="1224"/>
      <c r="AM32" s="1224"/>
      <c r="AN32" s="1225"/>
      <c r="AO32" s="342">
        <v>6762639</v>
      </c>
      <c r="AP32" s="342">
        <v>83307</v>
      </c>
      <c r="AQ32" s="343">
        <v>53769</v>
      </c>
      <c r="AR32" s="344">
        <v>54.9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538</v>
      </c>
      <c r="AL33" s="1224"/>
      <c r="AM33" s="1224"/>
      <c r="AN33" s="1225"/>
      <c r="AO33" s="342" t="s">
        <v>523</v>
      </c>
      <c r="AP33" s="342" t="s">
        <v>523</v>
      </c>
      <c r="AQ33" s="343" t="s">
        <v>523</v>
      </c>
      <c r="AR33" s="344" t="s">
        <v>523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539</v>
      </c>
      <c r="AL34" s="1224"/>
      <c r="AM34" s="1224"/>
      <c r="AN34" s="1225"/>
      <c r="AO34" s="342" t="s">
        <v>523</v>
      </c>
      <c r="AP34" s="342" t="s">
        <v>523</v>
      </c>
      <c r="AQ34" s="343">
        <v>30</v>
      </c>
      <c r="AR34" s="344" t="s">
        <v>523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540</v>
      </c>
      <c r="AL35" s="1224"/>
      <c r="AM35" s="1224"/>
      <c r="AN35" s="1225"/>
      <c r="AO35" s="342">
        <v>1613859</v>
      </c>
      <c r="AP35" s="342">
        <v>19881</v>
      </c>
      <c r="AQ35" s="343">
        <v>13935</v>
      </c>
      <c r="AR35" s="344">
        <v>42.7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541</v>
      </c>
      <c r="AL36" s="1224"/>
      <c r="AM36" s="1224"/>
      <c r="AN36" s="1225"/>
      <c r="AO36" s="342">
        <v>61195</v>
      </c>
      <c r="AP36" s="342">
        <v>754</v>
      </c>
      <c r="AQ36" s="343">
        <v>1254</v>
      </c>
      <c r="AR36" s="344">
        <v>-39.9</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542</v>
      </c>
      <c r="AL37" s="1224"/>
      <c r="AM37" s="1224"/>
      <c r="AN37" s="1225"/>
      <c r="AO37" s="342">
        <v>142534</v>
      </c>
      <c r="AP37" s="342">
        <v>1756</v>
      </c>
      <c r="AQ37" s="343">
        <v>601</v>
      </c>
      <c r="AR37" s="344">
        <v>192.2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543</v>
      </c>
      <c r="AL38" s="1227"/>
      <c r="AM38" s="1227"/>
      <c r="AN38" s="1228"/>
      <c r="AO38" s="345" t="s">
        <v>523</v>
      </c>
      <c r="AP38" s="345" t="s">
        <v>523</v>
      </c>
      <c r="AQ38" s="346">
        <v>1</v>
      </c>
      <c r="AR38" s="334" t="s">
        <v>523</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544</v>
      </c>
      <c r="AL39" s="1227"/>
      <c r="AM39" s="1227"/>
      <c r="AN39" s="1228"/>
      <c r="AO39" s="342">
        <v>-258360</v>
      </c>
      <c r="AP39" s="342">
        <v>-3183</v>
      </c>
      <c r="AQ39" s="343">
        <v>-4013</v>
      </c>
      <c r="AR39" s="344">
        <v>-20.7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545</v>
      </c>
      <c r="AL40" s="1224"/>
      <c r="AM40" s="1224"/>
      <c r="AN40" s="1225"/>
      <c r="AO40" s="342">
        <v>-6042268</v>
      </c>
      <c r="AP40" s="342">
        <v>-74433</v>
      </c>
      <c r="AQ40" s="343">
        <v>-48341</v>
      </c>
      <c r="AR40" s="344">
        <v>54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302</v>
      </c>
      <c r="AL41" s="1230"/>
      <c r="AM41" s="1230"/>
      <c r="AN41" s="1231"/>
      <c r="AO41" s="342">
        <v>2279599</v>
      </c>
      <c r="AP41" s="342">
        <v>28082</v>
      </c>
      <c r="AQ41" s="343">
        <v>17235</v>
      </c>
      <c r="AR41" s="344">
        <v>62.9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546</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548</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514</v>
      </c>
      <c r="AN49" s="1220" t="s">
        <v>549</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550</v>
      </c>
      <c r="AO50" s="359" t="s">
        <v>551</v>
      </c>
      <c r="AP50" s="360" t="s">
        <v>552</v>
      </c>
      <c r="AQ50" s="361" t="s">
        <v>553</v>
      </c>
      <c r="AR50" s="362" t="s">
        <v>554</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555</v>
      </c>
      <c r="AL51" s="355"/>
      <c r="AM51" s="363">
        <v>5181820</v>
      </c>
      <c r="AN51" s="364">
        <v>59476</v>
      </c>
      <c r="AO51" s="365">
        <v>-43.8</v>
      </c>
      <c r="AP51" s="366">
        <v>66255</v>
      </c>
      <c r="AQ51" s="367">
        <v>3.6</v>
      </c>
      <c r="AR51" s="368">
        <v>-47.4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556</v>
      </c>
      <c r="AM52" s="371">
        <v>3228110</v>
      </c>
      <c r="AN52" s="372">
        <v>37051</v>
      </c>
      <c r="AO52" s="373">
        <v>-31.4</v>
      </c>
      <c r="AP52" s="374">
        <v>31822</v>
      </c>
      <c r="AQ52" s="375">
        <v>8.8000000000000007</v>
      </c>
      <c r="AR52" s="376">
        <v>-40.200000000000003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557</v>
      </c>
      <c r="AL53" s="355"/>
      <c r="AM53" s="363">
        <v>7992101</v>
      </c>
      <c r="AN53" s="364">
        <v>93307</v>
      </c>
      <c r="AO53" s="365">
        <v>56.9</v>
      </c>
      <c r="AP53" s="366">
        <v>92247</v>
      </c>
      <c r="AQ53" s="367">
        <v>39.200000000000003</v>
      </c>
      <c r="AR53" s="368">
        <v>17.7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556</v>
      </c>
      <c r="AM54" s="371">
        <v>6343255</v>
      </c>
      <c r="AN54" s="372">
        <v>74057</v>
      </c>
      <c r="AO54" s="373">
        <v>99.9</v>
      </c>
      <c r="AP54" s="374">
        <v>37204</v>
      </c>
      <c r="AQ54" s="375">
        <v>16.899999999999999</v>
      </c>
      <c r="AR54" s="376">
        <v>83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558</v>
      </c>
      <c r="AL55" s="355"/>
      <c r="AM55" s="363">
        <v>6852974</v>
      </c>
      <c r="AN55" s="364">
        <v>81518</v>
      </c>
      <c r="AO55" s="365">
        <v>-12.6</v>
      </c>
      <c r="AP55" s="366">
        <v>67319</v>
      </c>
      <c r="AQ55" s="367">
        <v>-27</v>
      </c>
      <c r="AR55" s="368">
        <v>14.4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556</v>
      </c>
      <c r="AM56" s="371">
        <v>3372105</v>
      </c>
      <c r="AN56" s="372">
        <v>40112</v>
      </c>
      <c r="AO56" s="373">
        <v>-45.8</v>
      </c>
      <c r="AP56" s="374">
        <v>38101</v>
      </c>
      <c r="AQ56" s="375">
        <v>2.4</v>
      </c>
      <c r="AR56" s="376">
        <v>-48.2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559</v>
      </c>
      <c r="AL57" s="355"/>
      <c r="AM57" s="363">
        <v>9618347</v>
      </c>
      <c r="AN57" s="364">
        <v>116501</v>
      </c>
      <c r="AO57" s="365">
        <v>42.9</v>
      </c>
      <c r="AP57" s="366">
        <v>70615</v>
      </c>
      <c r="AQ57" s="367">
        <v>4.9000000000000004</v>
      </c>
      <c r="AR57" s="368">
        <v>38</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556</v>
      </c>
      <c r="AM58" s="371">
        <v>5486510</v>
      </c>
      <c r="AN58" s="372">
        <v>66455</v>
      </c>
      <c r="AO58" s="373">
        <v>65.7</v>
      </c>
      <c r="AP58" s="374">
        <v>37382</v>
      </c>
      <c r="AQ58" s="375">
        <v>-1.9</v>
      </c>
      <c r="AR58" s="376">
        <v>67.599999999999994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560</v>
      </c>
      <c r="AL59" s="355"/>
      <c r="AM59" s="363">
        <v>9423965</v>
      </c>
      <c r="AN59" s="364">
        <v>116092</v>
      </c>
      <c r="AO59" s="365">
        <v>-0.4</v>
      </c>
      <c r="AP59" s="366">
        <v>69185</v>
      </c>
      <c r="AQ59" s="367">
        <v>-2</v>
      </c>
      <c r="AR59" s="368">
        <v>1.6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556</v>
      </c>
      <c r="AM60" s="371">
        <v>7178846</v>
      </c>
      <c r="AN60" s="372">
        <v>88434</v>
      </c>
      <c r="AO60" s="373">
        <v>33.1</v>
      </c>
      <c r="AP60" s="374">
        <v>38519</v>
      </c>
      <c r="AQ60" s="375">
        <v>3</v>
      </c>
      <c r="AR60" s="376">
        <v>30.1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561</v>
      </c>
      <c r="AL61" s="377"/>
      <c r="AM61" s="378">
        <v>7813841</v>
      </c>
      <c r="AN61" s="379">
        <v>93379</v>
      </c>
      <c r="AO61" s="380">
        <v>8.6</v>
      </c>
      <c r="AP61" s="381">
        <v>73124</v>
      </c>
      <c r="AQ61" s="382">
        <v>3.7</v>
      </c>
      <c r="AR61" s="368">
        <v>4.9000000000000004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556</v>
      </c>
      <c r="AM62" s="371">
        <v>5121765</v>
      </c>
      <c r="AN62" s="372">
        <v>61222</v>
      </c>
      <c r="AO62" s="373">
        <v>24.3</v>
      </c>
      <c r="AP62" s="374">
        <v>36606</v>
      </c>
      <c r="AQ62" s="375">
        <v>5.8</v>
      </c>
      <c r="AR62" s="376">
        <v>18.5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SJofgPaFDBrWQgu7zwKn0I41ia92xnmA6l+PLY7dVCilrRn4FxZUMq9lsh1pqrBiD9tmBmCXBn/K3cVShyOU2g==" saltValue="7hXIWh1kSo/LqSD1A4ST/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RZ5fdNT4VRLs8Wb12bJiLL0Dk4e8Iavf9ATTuZ6KuuGcLwinlSmM6g810Afyg6zL3NOLWsORYX894pawIWdFA==" saltValue="jMA7hqlDgPAvwHCZcbLdU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XyVlKr3JvRie5Mehj8RkNu9zKbrjR3J9pXt+1XwdFuDfPe3DGkgyNcR0+EZWLc+UU+IukTqmY3jkn+NPpbanA==" saltValue="iucoe1OmHUO+7jyon/11Z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232" t="s">
        <v>3</v>
      </c>
      <c r="D47" s="1232"/>
      <c r="E47" s="1233"/>
      <c r="F47" s="11">
        <v>40.380000000000003</v>
      </c>
      <c r="G47" s="12">
        <v>38.479999999999997</v>
      </c>
      <c r="H47" s="12">
        <v>41.22</v>
      </c>
      <c r="I47" s="12">
        <v>37.130000000000003</v>
      </c>
      <c r="J47" s="13">
        <v>30.74</v>
      </c>
    </row>
    <row r="48" spans="2:10" ht="57.75" customHeight="1" x14ac:dyDescent="0.15">
      <c r="B48" s="14"/>
      <c r="C48" s="1234" t="s">
        <v>4</v>
      </c>
      <c r="D48" s="1234"/>
      <c r="E48" s="1235"/>
      <c r="F48" s="15">
        <v>4.58</v>
      </c>
      <c r="G48" s="16">
        <v>6.79</v>
      </c>
      <c r="H48" s="16">
        <v>7.62</v>
      </c>
      <c r="I48" s="16">
        <v>7.88</v>
      </c>
      <c r="J48" s="17">
        <v>7.38</v>
      </c>
    </row>
    <row r="49" spans="2:10" ht="57.75" customHeight="1" thickBot="1" x14ac:dyDescent="0.2">
      <c r="B49" s="18"/>
      <c r="C49" s="1236" t="s">
        <v>5</v>
      </c>
      <c r="D49" s="1236"/>
      <c r="E49" s="1237"/>
      <c r="F49" s="19">
        <v>0.17</v>
      </c>
      <c r="G49" s="20">
        <v>0.7</v>
      </c>
      <c r="H49" s="20">
        <v>2.5099999999999998</v>
      </c>
      <c r="I49" s="20" t="s">
        <v>570</v>
      </c>
      <c r="J49" s="21" t="s">
        <v>571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RJTIWsMpR3DAXHcvt6jR8zPCbMZ7OcNU/frSIQd8QM2KcNHiv6LC97A+G1q6YhGXUN3Bp85aFBZjImI0jKHCCA==" saltValue="uy0F7v7NF5FEfGrk/QBbz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2020-09-24T08:04:12Z</cp:lastPrinted>
  <dcterms:created xsi:type="dcterms:W3CDTF">2020-02-10T06:11:05Z</dcterms:created>
  <dcterms:modified xsi:type="dcterms:W3CDTF">2020-09-24T08:06:43Z</dcterms:modified>
  <cp:category/>
</cp:coreProperties>
</file>